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tc\dfs01\shares\ملفات موقع الهيئة\التراخيص\"/>
    </mc:Choice>
  </mc:AlternateContent>
  <bookViews>
    <workbookView xWindow="0" yWindow="0" windowWidth="28800" windowHeight="12000"/>
  </bookViews>
  <sheets>
    <sheet name="مقدمة" sheetId="2" r:id="rId1"/>
    <sheet name="قاعد بيانات الباقات الدائمة" sheetId="1" r:id="rId2"/>
  </sheets>
  <definedNames>
    <definedName name="_xlnm._FilterDatabase" localSheetId="1" hidden="1">'قاعد بيانات الباقات الدائمة'!$A$2:$BV$2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41" i="1" l="1"/>
  <c r="BS85" i="1"/>
  <c r="BS86" i="1"/>
  <c r="BS99" i="1"/>
  <c r="BQ122" i="1"/>
  <c r="BQ123" i="1"/>
  <c r="BQ124" i="1"/>
  <c r="BQ125" i="1"/>
  <c r="BQ139" i="1"/>
  <c r="BQ173" i="1"/>
  <c r="BQ174" i="1"/>
  <c r="BQ207" i="1"/>
  <c r="BQ209" i="1"/>
  <c r="BQ212" i="1"/>
  <c r="BQ269" i="1"/>
  <c r="BS393" i="1"/>
  <c r="BS394" i="1"/>
  <c r="BS395" i="1"/>
  <c r="BS396" i="1"/>
  <c r="BS397" i="1"/>
  <c r="BS398" i="1"/>
  <c r="BS399" i="1"/>
  <c r="BS400" i="1"/>
  <c r="BS401" i="1"/>
  <c r="BS404" i="1"/>
  <c r="BS405" i="1"/>
  <c r="BS406" i="1"/>
  <c r="BS416" i="1"/>
  <c r="BS435" i="1"/>
  <c r="BS562" i="1"/>
  <c r="BR672" i="1"/>
  <c r="BR680" i="1"/>
  <c r="BR681" i="1"/>
  <c r="BS683" i="1"/>
  <c r="BR685" i="1"/>
  <c r="BR687" i="1"/>
  <c r="BR718" i="1"/>
  <c r="BS720" i="1"/>
  <c r="BS736" i="1"/>
  <c r="BS740" i="1"/>
  <c r="BQ744" i="1"/>
  <c r="BR744" i="1"/>
  <c r="BS820" i="1"/>
  <c r="BS954" i="1"/>
  <c r="BS973" i="1"/>
  <c r="BS997" i="1"/>
  <c r="BS998" i="1"/>
</calcChain>
</file>

<file path=xl/sharedStrings.xml><?xml version="1.0" encoding="utf-8"?>
<sst xmlns="http://schemas.openxmlformats.org/spreadsheetml/2006/main" count="44120" uniqueCount="4217">
  <si>
    <t>نوع الباقة</t>
  </si>
  <si>
    <t>نوع الخدمة</t>
  </si>
  <si>
    <t>نوع الدفع</t>
  </si>
  <si>
    <t xml:space="preserve"> الرقم المرجعي</t>
  </si>
  <si>
    <t>الفئة المستهدفة</t>
  </si>
  <si>
    <t>المستفيدون</t>
  </si>
  <si>
    <t>تاريخ الإطلاق</t>
  </si>
  <si>
    <t>تاريخ الانتهاء</t>
  </si>
  <si>
    <t>رسوم التأسيس</t>
  </si>
  <si>
    <t>قيمة الاشتراك</t>
  </si>
  <si>
    <t>مدة العقد</t>
  </si>
  <si>
    <t>نوع الطلب</t>
  </si>
  <si>
    <t>الدقائق المضمنة في العرض</t>
  </si>
  <si>
    <t>الفترة الزمنية</t>
  </si>
  <si>
    <t>وحدة التحاسب للدقائق</t>
  </si>
  <si>
    <t>الرسائل المضمنة في العرض</t>
  </si>
  <si>
    <t>سعر دقيقة المكالمة الدولية</t>
  </si>
  <si>
    <t>البيانات المجانية</t>
  </si>
  <si>
    <t>مقدار البيانات</t>
  </si>
  <si>
    <t>وحدة التحاسب للبيانات</t>
  </si>
  <si>
    <t>هل يوجد شرائح متعددة؟</t>
  </si>
  <si>
    <t>عدد الشرائح المتعددة</t>
  </si>
  <si>
    <t>كمية البيانات في الشرائح المتعددة</t>
  </si>
  <si>
    <t>كمية البيانات المجانية للتطبيقات</t>
  </si>
  <si>
    <t>هل يتضمن العرض أجهزة؟</t>
  </si>
  <si>
    <t>أخرى</t>
  </si>
  <si>
    <t>باقة دائمة</t>
  </si>
  <si>
    <t>زين</t>
  </si>
  <si>
    <t>متنقل</t>
  </si>
  <si>
    <t>مسبق الدفع</t>
  </si>
  <si>
    <t>شباب 140 مسبق الدفع</t>
  </si>
  <si>
    <t>Shabab 140 Prepaid</t>
  </si>
  <si>
    <t>أفراد</t>
  </si>
  <si>
    <t>المشتركون الحاليون والجدد</t>
  </si>
  <si>
    <t xml:space="preserve">خدمه مدمجة </t>
  </si>
  <si>
    <t>يوجد</t>
  </si>
  <si>
    <t>مضمنة في الدقائق المحلية</t>
  </si>
  <si>
    <t>لايوجد</t>
  </si>
  <si>
    <t>لا</t>
  </si>
  <si>
    <t>محدودة</t>
  </si>
  <si>
    <t>لاينطبق</t>
  </si>
  <si>
    <t>كيلو بايت</t>
  </si>
  <si>
    <t>لا محدودة</t>
  </si>
  <si>
    <t>إطلاق مزايا شباب 140 المطورة</t>
  </si>
  <si>
    <t>الشروط والأحكام:  • يمكن للعملاء الحاليين الاشتراك في مزايا شباب المطورة عن طريق إرسال رمز التفعيل المناسب الى 959.  • يمكن للعميل التحقق من رصيد المزايا عن طريق إرسال BC إلى 959 أو قنوات التحقق من الرصيد الأخرى.  • مزايا شباب المطورة متاحة لكافة عملاء الخطوط مسبقة الدفع الحاليين و الجدد ما عدا عملاء باقة نور و الزوار.  • مزايا شباب المطورة سوف تكون أيضاً متاحة لكافة عملاء باقة قريب المفوترة.  • بعد إستهلاك أو انتهاء صلاحية المزايا أو استخدام خدمات أخرى سوف يتم احتساب آلية التعرفة بحسب الباقة الصوتية الخاصة بالعميل.</t>
  </si>
  <si>
    <t>WhatsApp, Snapchat, YouTube, Google map, Instagram, Twitter</t>
  </si>
  <si>
    <t>3913327x</t>
  </si>
  <si>
    <t>شباب 249 مسبق الدفع</t>
  </si>
  <si>
    <t>Shabab 249</t>
  </si>
  <si>
    <t>لامحدود</t>
  </si>
  <si>
    <t>محدود</t>
  </si>
  <si>
    <t>اطلاق مزايا باقة شباب 249</t>
  </si>
  <si>
    <t>-يمكن للعملاء الحاليين الاشتراك في مزايا شباب المطورة عن طريق إرسال رمز التفعيل المناسب الى 959.  -يمكن للعميل التحقق من رصيد المزايا عن طريق إرسال BC إلى 959 أو قنوات التحقق من الرصيد الأخرى.  -مزايا شباب المطورة متاحة لكافة عملاء الخطوط مسبقة الدفع الحا</t>
  </si>
  <si>
    <t>WhatsApp, Snapchat, YouTube, Instagram, Twitter, Googlemap</t>
  </si>
  <si>
    <t>3913327z</t>
  </si>
  <si>
    <t>شباب 59 مسبق الدفع</t>
  </si>
  <si>
    <t>Shabab 59</t>
  </si>
  <si>
    <t>Prepaid Shabab 59</t>
  </si>
  <si>
    <t>WhatsApp, Snapchat, Instagram,Youtube, Twitter</t>
  </si>
  <si>
    <t>3913327 c</t>
  </si>
  <si>
    <t>شباب 29 مسبق الدفع</t>
  </si>
  <si>
    <t>Shabab 29 Prepaid</t>
  </si>
  <si>
    <t>باقة شباب 29 مسبق الدفع</t>
  </si>
  <si>
    <t>Prepaid Shabab 29</t>
  </si>
  <si>
    <t>WhatsApp, Snapchat, Twitter, Instagram, Google map, YouTube</t>
  </si>
  <si>
    <t>مفوتر</t>
  </si>
  <si>
    <t>299 المفوترة</t>
  </si>
  <si>
    <t>299 Postpaid</t>
  </si>
  <si>
    <t>نعم</t>
  </si>
  <si>
    <t>غير محدودة</t>
  </si>
  <si>
    <t>تعتزم شركة زين السعودية إجراء تعديل على باقتها الصوتية المفوترة 299 كما  يلي: (تخفيض قيمة دعم الأجهزة بحيث يصبح 3000 ريال بدلا من 3250 ريال)  • سيتم إيقاف الباقة الحالية من التفعيل للعملاء الجدد او الانتقال اليها ويتم استبدالها بباقة 299 المطورة.   • وسيستمر العملاء في الباقة الحالية المستفيدين من برنامج دعم الاجهزة الاستفادة من مميزات باقتهم دون اي تغيير و في حال انتهاء عقد دعم الاجهزة, ورغب العميل الاستفادة مررة اخرى , سيتم نقل المشترك الى الباقة المعدلة.   • في حال رغبة العملاء الحالين في الباقة السابقة ولم يسبق لهم الاستفادة من برنامج دعم الاجهزة سيتطللب الانتقال الى الباقة المعدلة.</t>
  </si>
  <si>
    <t>New Postpaid Package 299</t>
  </si>
  <si>
    <t>• لن يتم ترحيل المميزات المتبقية من الباقة إلى الشهر التالي.  • وحدة التحاسب للمكالمات المحلية داخل مزايا هي 30 ثانية.  • وحدة التحاسب للمكالمات خارج مزيا الباقة هي 30 ثانية.   • وحدة التحاسب للبيانات هي 100 كيلوبايت.  • وحدة التحاسب للدقائق الدولية هي 30 ثانية.  • تحتفظ الشركة بحقها بتقييم مدى استحقاق العميل للحصول على الباقات الجديدة في سلطتها التقديرية بناء على التاريخ الائتماني للعميل لدى الشركة وتقييم شركة "سمه" بالنسبة للعملاء، ويمكن للشركة رفض طلبه في حال كان تقييمه اقل من جيد.  (يشمل المقصود بالعملاء هنا جميع العملاء الجدد الذين يرغبون بالتحويل من باقات زين الأخرى إلى هذه الباقة، أو من مقدم خدمة آخر او الاشتراك بهذه الباقة لأول مرة)   • في حال رغبة العميل الاشتراك بالباقة بدون عقد التزام فعليه دفع تأمين مالي، ويتم إعادتها للعميل بعد 3 أشهر بعد دفع جميع المبالغ المستحقة عليه.  • أحكام وشروط تقسيط الاجهزة:  • في حال رغبة العملاء الاستفادة من برنامج تقسيط الاجهزة ،سيتطلب من العميل دفع رسوم شهرين مقدما كتأمين يعاد للعميل في الشهر السادس و الشهر التاسع من الاشتراك . يتم حساب رسوم التأمين للشهر الواحد كما هو موضح بالمثال التالي:  رسوم التأمين لشهر واحد = رسوم الاشتراك الشهري واحد للباقة + رسوم تقسيط الجهاز لشهر واحد  مثال:  رسوم الباقة الشهرية 299 ورسوم تقسيط الجهاز الشهرية 50 ريال سوف يكون قيمة التأمين لشهر واحد هي 349 ريال.    • التأمين يطبق عند تفعيل الباقة و يستثنى من ذلك العملاء المشتركين بالباقة حاليا.  • سيتطلب من العميل توقيع عقد التزام لمدة 24 شهرا من تاريخ توقيع عقد تقسيط الأجهزة للإستفادة من برنامج تقسيط الاجهزة.   • يستطيع المشترك في الباقات الجديدة تقسيط المبالغ المتبقية من قيمة الاجهزة بعد خصم قيمة دعم الاجهزة المرادفة لكل باقة حسب المعادلة التالية:  قيمة التقسيط الشهري = (قيمة الجهاز – (قيمة دعم الأجهزة ( / 24 شهرا  • يضاف رسم التقسيط الى فاتورة العميل الشهرية و تضاف اليها ضريبة القيمة المضافة.   • تطبق الغرامة في حال قام العميل بالانتقال الى باقة اخرى, طلب الغاء العقد, نقل ملكية الرقم , الانتقال الى مشغل اخر, او فصل الخدمة لعدم السدد , كما يلي:   قيمة الغرامة = (قيمة التقسط + قيمة دعم الاجهزة )/24 * عدد الشهور المتبقية  تضاف ضريبة القيمة المضافة إلى قيمة الغرامة.</t>
  </si>
  <si>
    <t>• في حال رغبة العملاء الاستفادة من برنامج تقسيط الاجهزة ،سيتطلب من العميل دفع رسوم مقدما كتأمين يعاد للعميل بعد الاشتراك .يتم حساب رسوم التأمين للشهر الواحد كما هو موضح بالمثال التالي:  رسوم التأمين لشهر واحد = رسوم الاشتراك الشهري واحد للباقة + رسوم تقسيط الجهاز لشهر واحد  مثال:  رسوم الباقة الشهرية 299 ورسوم تقسيط الجهاز الشهرية 50 ريال سوف يكون قيمة التأمين لشهر واحد هي 349 ريال.  • رسوم التأمين المطلوبة من العميل دفعه مقدما عند الاشتراك في برنامج تقسيط الاجهزة كما هوموضح بالجدول التالي:   العملاء الجدد العملاء الحاليين  الرسوم المطلوبة رسوم تأمين شهرين رسوم تأمين لشهر واحد    • سيتطلب توقيع عقد التزام لمدة 24 شهرا منذ الاشتراك في الباقة للإستفادة من برنامج تقسيط الاجهزة    • يستطيع المشترك في الباقات الجديدة تقسيط المبالغ المتبقية من قيمة الاجهزة بعد خصم قيمة دعم الاجهزة المرادفة لكل باقة حسب المعادلة التالية:  قيمة التقسيط الشهري = (قيمة الجهاز – (قيمة دعم الأجهزة ( / 24 شهرا  • يضاف رسم التقسيط الى فاتورة العميل الشهرية و تضاف اليها ضريبة القيمة المضافة.   • تطبق الغرامة في حال قام العميل بالانتقال الى باقة اخرى, طلب الغاء العقد, نقل ملكية الرقم , الانتقال الى مشغل اخر, او فصل الخدمة لعدم السدد , كما يلي:   قيمة الغرامة = (قيمة التقسط + قيمة دعم الاجهزة )/24 * عدد الشهور المتبقية  • تضاف ضريبة القيمة المضافة إلى قيمة الغرامة.   5. خدمة الشرائح الإضافية:  • في حال أن العميل فعًل شريحته الأساسية على باقة 299 المفوترة و طلب تفعيل خدمة مشاركة البيانات على الشرائح الإضافية، فإن البيانات المُشَارَكَة ستكون بشكل تناسبي.  مثال: عميل اشترك في باقة 299 في يوم 14 سبتمبر – ودورته الفوترية تنتهي بآخر يوم من شهر سبتمبر- و أراد الاستفادة من خدمة مشاركة البيانات على الشرائح الإضافية، فإن إجمالي كمية البيانات على الشريحة الأساسية من يوم تفعيل الباقة إلى نهاية الشهر ستكون 25 جيجابايت، و ستكون مشتركة بين كافة الشرائح (الرئيسية و الشرائح الاضافية)  • هذه الخدمة تنطبق فقط على البيانات الأساسية للباقة الصوتية.  • لا تنطبق هذه الخدمة على عروض البيانات أو حزم البيانات الإضافية.  • لا تنطبق هذه الخدمة على بيانات التجوال.   • بالنسبة للشرائح الإضافية، فإنه لا تنطبق عليها ميزة استخدام البيانات بميزة الدفع على حسب الاستخدام. و سيتم إيقاف البيانات عن الشرائح الإضافية عند استنفاذ كامل الحصة المخصصة.  • يتم تجديد الاشتراك في هذه الخدمة تلقائياً مع كل دورة فوترية.</t>
  </si>
  <si>
    <t>399 المفوترة</t>
  </si>
  <si>
    <t>399 Postpaid</t>
  </si>
  <si>
    <t>عديل برنامج دعم الأجهزة ايفون السنوي ليصبح كما يلي:  • جميع عملاء زين الحاليين و الجدد من قطاع الافراد  • يجب على العملاء الحاليين على برنامج ترقية الايفون السنوي الحالي الاشتراك في برنامج ترقية الايفون السنوي الجديد للاستفادة من البرنامج.    ------------------------------------------------------------------------------------    تعتزم شركة زين السعودية تعديل باقتها الصوتية المطورة المفوترة 399 من خلال تخفيض قيمة الدعم للأجهزة إلى 4000 ريال بدلا من 4300 ريال    • سيتم إيقاف الباقة الحالية من التفعيل للعملاء الجدد او الانتقال اليها ويتم استبدالها بباقة 399 المطورة.   • وسيستمر العملاء في الباقة الحالية المستفيدين من برنامج دعم الاجهزة الاستفادة من مميزات باقتهم دون اي تغيير و في حال انتهاء عقد دعم الاجهزة, ورغب العميل الاستفادة مررة اخرى , سيتم نقل المشترك الى الباقة المعدلة.   • في حال رغبة العملاء الحالين في الباقة السابقة ولم يسبق لهم الاستفادة من برنامج دعم الاجهزة سيتطللب الانتقال الى الباقة المعدلة.    خدمة الشرائح الإضافية:  - يوجد عدد (2) شريحة إضافية مع الباقة برسوم شهرية تساوي 25 ريال لكل شريحة ( بدون الضريبة)  • في حال أن العميل فعًل شريحته الأساسية على باقة 399 المفوترة و طلب تفعيل خدمة مشاركة البيانات على الشرائح الإضافية، سيكون بنسبة و تناسب من تاريخ تفعيل الباقة.   • هذه الخدمة تنطبق فقط على البيانات الأساسية للباقة الصوتية.  • لا تنطبق هذه الخدمة على عروض البيانات أو حزم البيانات الإضافية.  • لا تنطبق هذه الخدمة على بيانات التجوال.   • بالنسبة للشرائح الإضافية، فإنه لا تنطبق عليها ميزة استخدام البيانات بميزة الدفع على حسب الاستخدام. و سيتم إيقاف البيانات عن الشرائح الإضافية عند استنفاذ كامل الحصة المخصصة.  • يتم تجديد الاشتراك في هذه الخدمة تلقائياً مع كل دورة فوترية.</t>
  </si>
  <si>
    <t>399 Postpaid Package</t>
  </si>
  <si>
    <t>حكام وشروط برنامج ترقية الجهاز السنوي:  • في حال اشتراك العملاء في برنامج ترقية الاجهزة السنوي سيضاف له ميزة ترقية الايفون.  • العرض يتضمن ايفون 11 و اصداراتها اللاحقة.  • في حال العميل جديد يجب التحقق من سياسة الائتمان المذكورة ادناه.  • في حال عميل مشترك في البرنامج لمدة 12 شهر أو أكثر لا يجب التحقق من سياسة الائتمان الحالية المطبقة في شركة زين.  • في حال رغب العميل الاشتراك في البرنامج سيحصل العميل على جهاز سنوي إما من نفس الإصدار في حال عدم وجود إصدار جديد , أو الأصدار الأحدث عند استبدال الجهاز القديم وذلك إذا التزام لمدة 24 شهرا.  • يجب على أن ينطبق على العميل سياسة الائتمان  المطبقة حاليا في شركة زين.  • رسوم الاشتراك في برنامج تقسيط هو 25 ريال لكل شهر.    مثال: عميل مشترك بباقة 299، ثم أراد العميل الاشتراك بالبرنامج و الاستفادة من جهاز iPhone 11 64 GB، فسيتم اجراء التالي:   سيقوم ممثل المبيعات بالنحقق من أن العميل مخول للاستفادة من البرنامج   سيقوم العميل بتوقيع عقد التزام لمدة 24 شهر   سيتم إضافة الرسم الشهري للبرنامج ( 25 ريال) اعتباراً من تاريخ استحقاق الفاتورة التالية    • يمكن للعميل الغاء اشتراكة في برنامج ترقية الجهاز السنوي في أي وقت بدون غرامة مالية.  • في حال رغب العميل الإشتراك في برنامج ترقية الاجهزة، يتوجب على العميل القيام بسداد مبلغ الدفعة الأولة مقدماً – إن وجد- وتوقيع على عقد التزام لفترة 24 شهراً, وسيتم إضافة رسم الاشتراك الشهري في البرنامج مع كل دورة فوترية.  • يحق للمشتركين في برنامج ترقية الاجهزة مجانا بداءً من الشهر 13 من تاريخ الاشتراك في البرنامج وذلك بتسليم الجهاز القديم والحصول على الجهاز الاحدث في حال توفره من الشركة المصنعة (أبل).  • في حال رفع شركة أبل الاسعار في السنة التالية يجب على العميل دفع الفرق حين يستبدل الجهاز.  • يستطيع العميل استبدال الجهاز (نفس النوع وسعة الذاكرة) بالإصدار الاحدث او ما يماثله من حيث اللون او المواصفات المقدمة من الشركة المصنعة أبل بحسب توفرها، وذلك بزيارة فروع شركة زين الرسمية المنتشرة في المملكة.   • يحق للمشتركين في برنامج ترقية الاجهزة، الانتقال من الباقة المفوترة الصوتية الحالية  الى باقة اعلى من الباقات المشمولة في البرنامج خلال فترة الاشتراك ,اوالعودة لباقته الأساسية دون اي تغيير على  رسوم الاشتراك في البرنامج .  • في حال عدم رغبة العميل بالاستمرار بالبرنامج قبل الاستفادة من الجهاز الجديد فإنه يمكنه إلغاء الخدمة في أي وقت ولن يتم تعويضه عن المبالغ التي دفعها مسبقاً، أما في حالة أن العميل طلب الإلغاء لعدم توفر الجهاز، فإنه يتم تعويضه بكامل المبلغ الذي دفعه للبرنامج.  • لا يمكن للعميل الاشتراك بالخدمة على أكثر من رقم و لا يستطيع الاستفادة من العرض الا على الرقم الذي عليه الخدمة.   • في حال رغبة العميل بالحصول على جهاز أعلى يجب العميل أن يدفع الفرق مقدما.    سياسة الائتمان الحالية :  • في حال رغبة العملاء الاستفادة من برنامج دعم الاجهزة ،سيتطلب من العميل دفع مقدما رسوم كتأمين يعاد للعميل بعد الاشتراك .يتم حساب رسوم التأمين للشهر الواحد كما هو موضح بالمثال التالي:  رسوم التأمين لشهر واحد = رسوم الاشتراك الشهري واحد للباقة   رسوم التأمين المطلوبة من العميل دفعه مقدما عند الاشتراك في برنامج تقسيط الاجهزة كما هوموضح أدناه:  العملاء الجدد- رسوم تأمين لشهر واحد  العملاء الحاليين- رسوم تأمين لشهر واحد  • سيتطلب توقيع عقد التزام لمدة 24 شهرا منذ الاشتراك في الباقة للإستفادة من برنامج دعم الاجهزة    • الفرق بين العميل الحاصل على جهاز جديد و الحاصل على البرنامج: العميل الحاصل على برنامج ترقية الايفون له أحقية الحصول على جهاز ايفون جديد كل 12 شهر، بينما العميل الحاصل على جهاز جديد على برنامج دعم الأجهزة يجب أن يكمل 24 شهر للحصول على جهاز آخر.  • يجب على العميل دفع الفارق كدفعه أولى و هو قيمة الجهاز– قيمة الدعم للجهاز.  • تحتفظ الشركة بحقها بتقييم مدى استحقاق العميل للحصول على الباقات الجديدة في سلطتها التقديرية بناء على التاريخ الائتماني للعميل لدى الشركة و تقييم شركة "سمه" بالنسبة للعملاء وعليه يحق للشركة طلب رسوم شهر واحد مقدماً كتأمين مسترجع.  • في حال تقييم العميل في سمة سيء لا يحق له أن يشترك في البرنامج.  • في حال أن قيمة الجهاز أعلى من قيمة الخصم يجب على العميل دفع الفرق مقدماً.  • يستطيع المشترك في الباقات الجديدة تقسيط المبالغ المتبقية من قيمة الاجهزة بعد خصم قيمة دعم الاجهزة المرادفة لكل باقة حسب المعادلة التالية:  قيمة التقسيط الشهري = (قيمة الجهاز – قيمة دعم الاجهزة)/ 24 شهرا  • تطبق الغرامة في حال قام العميل بالانتقال الى باقة اخرى, طلب الغاء العقد, نقل ملكية الرقم , الانتقال الى مشغل اخر, او فصل الخدمة لعدم السدد , كما يلي:   قيمة الغرامة = (قيمة دعم الاجهزة )/24 * عدد الشهور المتبقية  • تضاف ضريبة القيمة المضافة إلى قيمة الغرامة.  -------------------------------------------------------------------------------------------------------------------------  - لن يتم ترحيل المميزات المتبقية من الباقة إلى الشهر التالي.  • وحدة التحاسب للمكالمات المحلية داخل المزايا هي 30 ثانية.  • وحدة التحاسب للمكالمات خارج مزيا الباقة هي 30 ثانية.   • وحدة التحاسب للبيانات هي 100 كيلوبايت.  • وحدة التحاسب للدقائق الدولية هي 30 ثانية.  • تحتفظ الشركة بحقها بتقييم مدى استحقاق العميل للحصول على الباقات الجديدة في سلطتها التقديرية بناء على التاريخ الائتماني للعميل لدى الشركة وتقييم شركة "سمه" بالنسبة للعملاء، ويمكن للشركة رفض طلبه في حال كان تقييمه اقل من جيد.  (يشمل المقصود بالعملاء هنا جميع العملاء الجدد الذين يرغبون بالتحويل من باقات زين الأخرى إلى هذه الباقة، أو من مقدم خدمة آخر او الاشتراك بهذه الباقة لأول مرة)   • في حال رغبة العميل الاشتراك بالباقة بدون عقد التزام فعليه دفع تأمين مالي، ويتم إعادتها للعميل بعد 3 أشهر بعد دفع جميع المبالغ المستحقة عليه.  o أحكام وشروط تقسيط الاجهزة:  • في حال رغبة العملاء الاستفادة من برنامج تقسيط الاجهزة ،سيتطلب من العميل دفع رسوم ثلاثة أشهر مقدما كتأمين يعاد للعميل في الشهر السادس و الشهر التاسع و الشهر الثاني عشر من الاشتراك . يتم حساب رسوم التأمين للشهر الواحد كما هو موضح بالمثال التالي:  رسوم التأمين لشهر واحد = رسوم الاشتراك الشهري واحد للباقة + رسوم تقسيط الجهاز لشهر واحد  مثال:  رسوم الباقة الشهرية 399 ورسوم تقسيط الجهاز الشهرية 50 ريال سوف يكون قيمة التأمين لشهر واحد هي 449 ريال.  • التأمين يطبق عند تفعيل الباقة ويستثنى من ذلك العملاء المشتركين بالباقة حاليا.  • سيتطلب من العميل توقيع عقد التزام لمدة 24 شهرا من تاريخ توقيع عقد تقسيط الأجهزة للإستفادة من برنامج تقسيط الاجهزة.   • يستطيع المشترك في الباقات الجديدة تقسيط المبالغ المتبقية من قيمة الاجهزة بعد خصم قيمة دعم الاجهزة المرادفة لكل باقة حسب المعادلة التالية:  قيمة التقسيط الشهري = (قيمة الجهاز – قيمة دعم الاجهزة)/ 24 شهرا  • يضاف رسم التقسيط الى فاتورة العميل الشهرية و تضاف اليها ضريبة القيمة المضافة.   • تطبق الغرامة في حال قام العميل بالانتقال الى باقة اخرى, طلب الغاء العقد, نقل ملكية الرقم , الانتقال الى مشغل اخر, او فصل الخدمة لعدم السدد , كما يلي:   قيمة الغرامة = (قيمة التقسط + قيمة دعم الاجهزة )/24 * عدد الشهور المتبقية  • تضاف ضريبة القيمة المضافة إلى قيمة الغرامة.</t>
  </si>
  <si>
    <t>• تطبق الغرامة في حال قام العميل بالانتقال الى باقة اخرى, طلب الغاء العقد, نقل ملكية الرقم , الانتقال الى مشغل اخر, او فصل الخدمة لعدم السدد , كما يلي:   قيمة الغرامة = (قيمة التقسط + قيمة دعم الاجهزة )/24 * عدد الشهور المتبقية  • تضاف ضريبة القيمة المضافة إلى قيمة الغرامة.</t>
  </si>
  <si>
    <t>40  ريال شهريا   لمدة 12 أشهر  استخدام الرصيد مخصص للخدمات الالكترونية المقدمة من Apple وGoogle  مثل شراء التطبيقات.</t>
  </si>
  <si>
    <t>الانترنت اليومي 11</t>
  </si>
  <si>
    <t>Dialy Data 11</t>
  </si>
  <si>
    <t>خدمة انترنت</t>
  </si>
  <si>
    <t>سيتم إطلاق باقه انترنت يوميه مفوتره جديده بحيث يدفع العميل قيمة استخدامه اليومي عند نهاية كل شهر</t>
  </si>
  <si>
    <t>Daily unlimited Data Package</t>
  </si>
  <si>
    <t>- عند اشتراك العميل لأول مرة سيقوم العميل يدفع رسوم التأسيس ( 50 ريال) .  - سيتم فوترة العميل بما يتناسب مع استخدامه؛ مثال عميل استخدم الانترنت لمدة 20 يوم، في هذه الحالة فإن العميل مطالب أن يدفع آخر الشهر فاتورة تساوي ( (20*11) + 10 = 230 ريال ) وهي تمثل</t>
  </si>
  <si>
    <t>100 جيجابايت بيانات مسبقة الدفع</t>
  </si>
  <si>
    <t>100GB Data Package - Prepaid</t>
  </si>
  <si>
    <t>سيتم إطلاق باقة بيانات 100 جيجا مسبقة الدفع تتوفر كشرائح انترنت وكبطاقة شحن وايضا عبر قنوات التجديد لجميع مشتركي مسبقة الدفع والمفوترة الصوتية</t>
  </si>
  <si>
    <t>عند إستهلاك باقة البيانات يتمكن المشترك من تجديد الإشتراك في إحدى باقات الإنترنت أو إستخدام الإنترنت بطريقة الدفع حسب الاستخدام كما هو موضح في الجدول أدناه:  السعر/ريال  قبل الضريبة السعر/ريال  بعد الضريبة  6 هللات/ميجابايت 6.30 هللات/ميجابايت       وحدة التحاسب1  بالكيلوبايت</t>
  </si>
  <si>
    <t>الباقة المفوترة لذوي الهمم</t>
  </si>
  <si>
    <t>.</t>
  </si>
  <si>
    <t>تعتزم شركة زين السعودية إطلاق باقتها الجديدة الصوتية المفوترة لذوي الهمم والتي تستهدف شريحة من يعانون من ضعف في حاسة السمع.</t>
  </si>
  <si>
    <t>• يجب ان يكون المشترك من لدية مايثبت انه من الفئة المشمولة (مثل جمعية المعاقين , وزارة الشئون الاجتماعية)  لتفعيل هذه الباقة.   • لن يتم ترحيل المميزات المتبقية من الباقة إلى الشهر التالي.  • وحدة التحاسب للمكالمات المحلية داخل المزايا هي بالثانية   • وحدة التحاسب للمكالمات خارج مزايا الباقة هي بالثانية.   • وحدة التحاسب للبيانات لكل 1 كيلو بايت.</t>
  </si>
  <si>
    <t>باقة قريب المفوترة لتعرفة الاتصال الدولي المنخفض</t>
  </si>
  <si>
    <t>Kareeb Package</t>
  </si>
  <si>
    <t>سنقوم باطلاق باقة مفوترة جديدة</t>
  </si>
  <si>
    <t> في حال وصول فاتورة العميل للحد الائتماني ورغبته بالإستمرار بالإستفاده من خدمات على الباقة الحالية، يتمكن العميل من استخدام جميع قنوات الدفع المتاحة ومنها على سبيل المثال لا   الحصر(معارض الشركة، البطاقات الإئتمانية، سداد، بطاقات شحن الرصيد، بطاقات شحن الانترنت)    في حال قام العميل بالدفع عن طريق قنوات الدفع المتاحة سوف يشمل ذلك قيمة الاشتراك الشهري .   عملاء هذه الباقة لهم الحق بالاستفادة من كافة مزايا باقة قريب مسبقة الدفع الاضافية.     ستكون حسبة الدقائق المحلية لكل ثانية.   ستكون حسبة الدقائق الدولية لكل 30 ثانية.   ستكون حسبة البيانات لكل كيلوبايت.   لا يتم ترحيل المزايا للشهر التالي.   تعرفة الاتصال الدولي ستكون حسب المرفق.   تتوفر هذه الباقة فقط للعملاء الجدد    الرسوم تشمل ضريبة القيمة المضافة</t>
  </si>
  <si>
    <t>معطيات</t>
  </si>
  <si>
    <t>باقة 100 جيجابايت البيانات - مسبقة الدفع</t>
  </si>
  <si>
    <t>100GB Package - Prepaid</t>
  </si>
  <si>
    <t>سيتم اطلاق باقات الإنترنت100 جيجا و150 جيجا والتي ستكون متوفره على شرائح البيانات، وبطاقات شحن الإنترنت كما يتمكن عملاء الخطوط المسبقة الدفع من الاشتراك في إحدى هذه الباقات</t>
  </si>
  <si>
    <t>• يقوم المشترك بباقات الأنترنت المدفوعة مسبقا بتجديد الإشتراك من خلال شحن الخط ببطاقات شحن الرصيد حيث يتم خصم ضريبة القيمة المضافة من الرصيد المشحون. لذا سيدفع المشترك السعر قبل الضريبة و ذلك لتجنب دفع ضريبة القيمة المضافة مرتين.</t>
  </si>
  <si>
    <t>باقة بيانات 150 جيجابايت 3 شهور - مسبقة الدفع</t>
  </si>
  <si>
    <t>150GB Data 3 Months - Perpaid</t>
  </si>
  <si>
    <t>سيتم اطلاق باقات 150 جيجا والتي ستكون متوفره على شرائح البيانات، وبطاقات شحن الإنترنت كما يتمكن عملاء سبقة الدفع من الاشتراك في إحدى هذه الباقات</t>
  </si>
  <si>
    <t>باقة المكالمات المحلية ليوم واحد</t>
  </si>
  <si>
    <t>Daily Local Calls Package</t>
  </si>
  <si>
    <t>خدمة صوت</t>
  </si>
  <si>
    <t>لا يوجد</t>
  </si>
  <si>
    <t>سيحصل العملاء على مكالمات محلية لكافة الشبكات لفترة يوم</t>
  </si>
  <si>
    <t>رمز الاشتراك  رمز إلغاء الاشتراك  L1 CL1</t>
  </si>
  <si>
    <t>باقة المكالمات المحلية الإسبوعية</t>
  </si>
  <si>
    <t>Weekly Local Call Package</t>
  </si>
  <si>
    <t>سيحصل العملاء على مكالمات محلية لكافة الشبكات لمدة أسبوع.</t>
  </si>
  <si>
    <t>رمز الاشتراك  رمز إلغاء الاشتراك    L7 CL7</t>
  </si>
  <si>
    <t>باقة المكالمات المحلية الشهرية</t>
  </si>
  <si>
    <t>Monthly Local Calls Package</t>
  </si>
  <si>
    <t>سيحصل العملاء على مكالمات محلية لكافة الشبكات لمدة شهر.</t>
  </si>
  <si>
    <t>رمز الاشتراك  رمز إلغاء الاشتراك    L30 CL30</t>
  </si>
  <si>
    <t>باقة بيانات 10 جيجابايت لمدة 3 شهور - مسبقة الدفع</t>
  </si>
  <si>
    <t>10GB For 3 Months - Prepaid</t>
  </si>
  <si>
    <t>سيتم اطلاق باقة لإنترنت مسبقة الدفع والتي ستكون متوفره على شرائح البيانات، وبطاقات شحن الإنترنت يتمكن عملاء مسبقة الدفع من الاشتراك في هذه الباقة</t>
  </si>
  <si>
    <t>باقة بيانات 20 جيجابايت 3 شهور - مسبقة الدفع</t>
  </si>
  <si>
    <t>20GB For 3 Months - Prepaid</t>
  </si>
  <si>
    <t>سيتم اطلاق باقة إنترنت مسبقة الدفع والتي ستكون متوفره على شرائح البيانات، وبطاقات شحن الإنترنت يتمكن عملاء خطوط مسبقة الدفع من الاشتراك في إحدى هذه الباقات</t>
  </si>
  <si>
    <t>• يقوم المشترك للباقات الصوتية المدفوعة مسبقا بدفع ضريبة القيمة المضافة عند القيام بعميلة إعادة شحن الرصيد حيث يتم خصم ضريبة القيمة المضافة من الرصيد المشحون. لذا سوف يقوم المشترك بدفع السعر قبل الضريبة عند الإشتراك بالباقة و ذلك لتجنب دفع ضريبة القيمة المضافة مرتين.</t>
  </si>
  <si>
    <t>باقة بيانات 50جيجابايت 3 شهور - مسبقة الدفع</t>
  </si>
  <si>
    <t>50GB for 3 months - Prepaid</t>
  </si>
  <si>
    <t>سيتم اطلاق باقات الإنترنت مسبقة الدفع والتي ستكون متوفره على شرائح البيانات، وبطاقات شحن الإنترنت كما يتمكن عملاء الخطوط الصوتية المفوترة ومسبقة الدفع من الاشتراك في إحدى هذه الباقات</t>
  </si>
  <si>
    <t>• يقوم المشترك بباقات الأنترنت المدفوعة مسبقا بتجديد الإشتراك من خلال شحن الخط ببطاقات شحن الرصيد حيث يتم خصم ضريبة القيمة المضافة من الرصيد المشحون. لذا سيدفع المشترك السعر قبل الضريبة و ذلك لتجنب دفع ضريبة القيمة المضافة مرتين.       • يقوم المشترك للباقات الصوتية المدفوعة مسبقا بدفع ضريبة القيمة المضافة عند القيام بعميلة إعادة شحن الرصيد حيث يتم خصم ضريبة القيمة المضافة من الرصيد المشحون. لذا سوف يقوم المشترك بدفع السعر قبل الضريبة عند الإشتراك بالباقة و ذلك لتجنب دفع ضريبة القيمة المضافة مرتين.</t>
  </si>
  <si>
    <t>باقة 199 + المفوترة</t>
  </si>
  <si>
    <t>199 + Postpaid Package</t>
  </si>
  <si>
    <t>تعتزم شركة زين السعودية تعديل باقتها الصوتية المفوترة 199 + بادخال برنامج دعم الأحهزة (1000 ريال)  لمدة 12 شهر للمستفيدين</t>
  </si>
  <si>
    <t>an amendment to MultiSIM price and Subscriptions  in which customers can have a 12 month subsidy</t>
  </si>
  <si>
    <t>الفئة المستهدفة:  • جميع عملاء زين الحاليين والجدد من قطاع الأفراد    أحكام وشروط الباقة:  • لن يتم ترحيل المميزات المتبقية من الباقة إلى الشهر التالي.    • تحتفظ الشركة بحقها بتقييم مدى استحقاق العميل للحصول على الباقات الجديدة في سلطتها التقديرية بناء على التاريخ الائتماني للعميل لدى الشركة و تقييم شركة "سمه" بالنسبة للعملاء وعليه يحق للشركة طلب رسوم شهر واحد مقدماً كتأمين مسترجع.             أحكام وشروط تقسيط الاجهزة:  يستطيع العملاء راغبين الاستفادة من برامج دعم الاجهزة الاختيار بين فترات الالتزام في البرنامج اما لمدة 12 شهرا او 24 شهرا.  في حال رغبة العملاء الجدد الاستفادة من برنامج تقسيط الاجهزة ،وتم إضافة رسوم التامين للباقة عند التفعيل سيتطلب من العميل دفع رسوم شهرين كتأمين لبرنامج الاجهزة و يسترجع العميل القيمة في الشهر الثالث و السادس و التاسع.     أحكام الالتزام لمدة 24 شهرا:  • في حال رغبة العملاء الاستفادة من برنامج تقسيط الاجهزة ،سيتطلب من العميل دفع رسوم مقدما كتأمين يعاد للعميل بعد الاشتراك .يتم حساب رسوم التأمين للشهر الواحد كما هو موضح بالمثال التالي:  رسوم التأمين لشهر واحد = رسوم الاشتراك الشهري واحد للباقة + رسوم تقسيط الجهاز لشهر واحد  مثال:  رسوم الباقة الشهرية 199 ورسوم تقسيط الجهاز الشهرية 50 ريال سوف يكون قيمة التأمين لشهر واحد هي 249 ريال.  • رسوم التأمين المطلوبة من العميل دفعه مقدما عند الاشتراك في برنامج تقسيط الاجهزة كما هوموضح أدناه:     الرسوم المطلوبة العملاء الجدد (رسوم تأمين شهرين) أما العملاء الحاليين (رسوم تأمين لشهر واحد)    • سيتطلب توقيع عقد التزام لمدة 24 شهرا للإستفادة من برنامج تقسيط الاجهزة  منذ الاشتراك في البرنامج.    • يستطيع المشترك في الباقات الجديدة تقسيط المبالغ المتبقية من قيمة الاجهزة بعد خصم قيمة دعم الاجهزة المرادفة لكل باقة حسب المعادلة التالية:  قيمة التقسيط الشهري = (قيمة الجهاز – قيمة دعم الاجهزة)/ 24 شهرا  • يضاف رسم التقسيط الى فاتورة العميل الشهرية و تضاف اليها ضريبة القيمة المضافة.   • تطبق الغرامة في حال قام العميل بالانتقال الى باقة اخرى, طلب الغاء العقد, نقل ملكية الرقم , الانتقال الى مشغل اخر, او فصل الخدمة لعدم السداد , كما يلي:   قيمة الغرامة = (قيمة التقسط + قيمة دعم الاجهزة )/24 * عدد الشهور المتبقية  • تضاف ضريبة القيمة المضافة إلى قيمة الغرامة.     أحكام الالتزام لمدة 12 شهرا "جديد":  • في حال رغبة العملاء الاستفادة من برنامج تقسيط الاجهزة ،سيتطلب من العميل دفع رسوم شهرين كتأمين على الباقة و يسترجع العميل القيمة في الشهر الثالث و السادس.  • • سيتطلب توقيع عقد التزام لمدة 12 شهرا للإستفادة من برنامج تقسيط الاجهزة منذ الاشتراك في البرنامج.  • يحق للعميل الاستفادة من برامج واحد فقط من برامج دعم الاجهزة خلال فترة الالتزام.    • يستطيع المشترك في الباقات الجديدة تقسيط المبالغ المتبقية من قيمة الاجهزة بعد خصم قيمة دعم الاجهزة المرادفة للباقة حسب المعادلة التالية:  قيمة التقسيط الشهري = (قيمة الجهاز – قيمة دعم الاجهزة)/ 12 شهرا  • يضاف رسم التقسيط الى فاتورة العميل الشهرية و تضاف اليها ضريبة القيمة المضافة.   • تطبق الغرامة في حال قام العميل بالانتقال الى باقة اخرى, طلب الغاء العقد, نقل ملكية الرقم , الانتقال الى مشغل اخر, او فصل الخدمة لعدم السداد , كما يلي:   قيمة الغرامة = (قيمة التقسط + قيمة دعم الاجهزة )/12 * عدد الشهور المتبقية  • تضاف ضريبة القيمة المضافة إلى قيمة الغرامة.   خدمة الشرائح الإضافية:  • في حال أن العميل فعًل شريحته الأساسية على باقة 199 المفوترة و طلب تفعيل خدمة مشاركة البيانات على الشرائح الإضافية، فإن البيانات المُشَارَكَة ستكون بشكل تناسبي للشهر الأول.  مثال: عميل اشترك في باقة 199 في يوم 14 سبتمبر – ودورته الفوترية تنتهي بآخر يوم من شهر سبتمبر- و أراد الاستفادة من خدمة مشاركة البيانات على الشرائح الإضافية، فإن إجمالي كمية البيانات على الشريحة الأساسية من يوم تفعيل الباقة إلى نهاية الشهر ستكون 12.5 جيجابايت، و ستكون مشتركة بين كافة الشرائح (الرئيسية و الشرائح الاضافية)  • هذه الخدمة تنطبق فقط على البيانات الأساسية للباقة الصوتية.  • لا تنطبق هذه الخدمة على عروض البيانات أو حزم البيانات الإضافية.  • لا تنطبق هذه الخدمة اثناء التجوال.   • بالنسبة للشرائح الإضافية، فإنه لا تنطبق عليها ميزة استخدام البيانات بميزة الدفع حسب الاستخدام. و سيتم إيقاف البيانات عن الشرائح الإضافية عند استنفاذ كامل الحصة المخصصة.  • يتم تجديد الاشتراك في هذه الخدمة تلقائياً مع كل دورة فوترية.</t>
  </si>
  <si>
    <t>• في حال رغبة العملاء الاستفادة من برنامج تقسيط الاجهزة ،سيتطلب من العميل دفع رسوم مقدما كتأمين يعاد للعميل بعد 3 أشهر من الاشتراك .يتم حساب رسوم التأمين للشهر الواحد كما هو موضح بالمثال التالي:  رسوم التأمين لشهر واحد = رسوم الاشتراك الشهري واحد للباقة + رسوم تقسيط الجهاز لشهر واحد  مثال:  رسوم الباقة الشهرية 199 ورسوم تقسيط الجهاز الشهرية 50 ريال سوف يكون قيمة التأمين لشهر واحد هي 249 ريال.  • رسوم التأمين المطلوبة من العميل دفعه مقدما عند الاشتراك في برنامج تقسيط الاجهزة كما هوموضح بالجدول التالي:   العملاء الجدد العملاء الحاليين  الرسوم المطلوبة رسوم تأمين شهرين رسوم تأمين لشهر واحد    • سيتطلب توقيع عقد التزام لمدة 24 شهرا منذ الاشتراك في الباقة للإستفادة من برنامج تقسيط الاجهزة    • يستطيع المشترك في الباقات الجديدة تقسيط المبالغ المتبقية من قيمة الاجهزة بعد خصم قيمة دعم الاجهزة المرادفة لكل باقة حسب المعادلة التالية:  قيمة التقسيط الشهري = (قيمة الجهاز – قيمة دعم الاجهزة)/ 24 شهرا  • يضاف رسم التقسيط الى فاتورة العميل الشهرية و تضاف اليها ضريبة القيمة المضافة.   • تطبق الغرامة في حال قام العميل بالانتقال الى باقة اخرى, طلب الغاء العقد, نقل ملكية الرقم , الانتقال الى مشغل اخر, او فصل الخدمة لعدم السداد , كما يلي:   قيمة الغرامة = (قيمة التقسط + قيمة دعم الاجهزة )/24 * عدد الشهور المتبقية  • تضاف ضريبة القيمة المضافة إلى قيمة الغرامة.   • اجهزة ايفون "Xs, Xs Max, XR " لن تكون متوفرة مع الباقة عند الاطلاق و سيتم إضافتها لاحقاً.   5. خدمة الشرائح الإضافية:  • في حال أن العميل فعًل شريحته الأساسية على باقة 199 المفوترة و طلب تفعيل خدمة مشاركة البيانات على الشرائح الإضافية، فإن البيانات المُشَارَكَة ستكون بشكل تناسبي للشهر الأول.  مثال: عميل اشترك في باقة 199 في يوم 14 سبتمبر – ودورته الفوترية تنتهي بآخر يوم من شهر سبتمبر- و أراد الاستفادة من خدمة مشاركة البيانات على الشرائح الإضافية، فإن إجمالي كمية البيانات على الشريحة الأساسية من يوم تفعيل الباقة إلى نهاية الشهر ستكون 12.5 جيجابايت، و ستكون مشتركة بين كافة الشرائح (الرئيسية و الشرائح الاضافية)  • هذه الخدمة تنطبق فقط على البيانات الأساسية للباقة الصوتية.  • لا تنطبق هذه الخدمة على عروض البيانات أو حزم البيانات الإضافية.  • خدمة التجوال متوفرة فقط على الشريحة الاساسية.   • بالنسبة للشرائح الإضافية، فإنه لا تنطبق عليها ميزة استخدام البيانات بميزة الدفع حسب الاستخدام. و سيتم إيقاف البيانات عن الشرائح الإضافية عند استنفاذ كامل الحصة المخصصة.  • يتم تجديد الاشتراك في هذه الخدمة تلقائياً مع كل دورة فوترية.</t>
  </si>
  <si>
    <t>باقة 90 جيجابايت أعمال</t>
  </si>
  <si>
    <t>90GB Data Business</t>
  </si>
  <si>
    <t>باقة نطاق العريض للأعمال للعملاء الجدد، سيحصل العملاء على انترنت النطاق العريض للأعمال.</t>
  </si>
  <si>
    <t>• رسوم تأسيس الباقة 10 ر.س. تدفع مرة واحدة  • يتم تجديد المزايا شهرياً. ولن يكون هناك ترحيل للمزايا غير المستخدمة.  • سيتم ارسال رسائل ترحيبية عند تشغيل الخط، ورسائل تنبيهية عند قرب استهلاك/ نفاذ أي باقة.  • لتفقّد رصيد الباقة، أرسل    BCإلى 700160.</t>
  </si>
  <si>
    <t>باقة أعمال 60 الصوتية</t>
  </si>
  <si>
    <t>60 Business Package</t>
  </si>
  <si>
    <t>أعمال</t>
  </si>
  <si>
    <t>المشتركون الجدد فقط</t>
  </si>
  <si>
    <t>باقة اعمال 60</t>
  </si>
  <si>
    <t>,</t>
  </si>
  <si>
    <t>• هذا العرض خاص بالمؤسسات والشركات.  • يشترط لبيع هذا العرض وجود سجل تجاري أو رخصة محل.  • يتم بيع هذا العرض بموجب خطاب رسمي من صاحب المنشأة أو من ينوبه بموجب تفويض رسمي مصدق من الغرفة التجارية.  • يستطيع العميل التحويل لهذه العرض بناءا على طلبة و بخطاب رسمي.  • يتم تجيد الباقة بصوره تلقايئة للمشترك عند كل دورة محاسبة.  • لن يتم ترحيل المميزات المتبقية من الباقة إلى الشهر التالي.</t>
  </si>
  <si>
    <t>•في حال تم الغاء الخط قبل انتهاء فترة الالتزام، سيترتب على العميل غرامة بحسب عدد الأشهر التي لم يلتزم بها كما هو موضح في نموذج الطلب</t>
  </si>
  <si>
    <t>باقة اعمال 100</t>
  </si>
  <si>
    <t>100 Business Package</t>
  </si>
  <si>
    <t>• في حال تم الغاء الخط قبل انتهاء فترة الالتزام، سيترتب على العميل غرامة بحسب عدد الأشهر التي لم يلتزم بها</t>
  </si>
  <si>
    <t>باقة 749</t>
  </si>
  <si>
    <t>749 Package</t>
  </si>
  <si>
    <t>تعتزم شركة زين إطلاق باقتها المفوترة الجديدة 794، والتي تقدم العديد من المميزات الشهرية تلبي احتياجات المشتركين</t>
  </si>
  <si>
    <t>• لن يتم ترحيل المميزات المتبقية من الباقة إلى الشهر التالي.    خدمة إستقبال المكالمات اثناء التجوال في الدول المذكورة ادناه , وتغييرالمكالمات الداخلية الى غير محدودة ,و تستمر جميع المميزات الاخرى دون تغير.  *  توفر ميزة مشاركة الإنترنت من البيانات الرئيسية للباقة والتي تصل إلى 100 جيجابايت شهريًا</t>
  </si>
  <si>
    <t> يجب أن يكون تصنيف العميل الائتماني جيداً.   يجب أن يلتزم العميل بسداد قيمة الفاتورة  الشهرية بانتظام حتى لا يتم الغاء هذه الخدمة عنه.   بإمكان العملاء الاستفادة من هذا البرنامج بعد 3 أشهر من تاريخ تفعيل الباقة في حال استوفاء الشروط المذكورة اعلاه.   سيتم تطبيق غرامة مترتبة على العميل في حال:  • انتقال العميل إلى إحدى باقات زين الأخرى الغير مشمولة بهذا البرنامج.  • الغاء خطه نهائياً.  • انتقال الخط الذي عليه الالتزام إلى مشغل خدمة آخر.  • فصل الخدمة نهائيا عن العميل نتيجة عدم تسديد الفاتورة.  • رغبة العميل في انهاء الخدمة قبل انتهاء العقد.  • رغبة العميل في نقل ملكية الخط الى شخص اخر قبل انتهاء مدة العقد.</t>
  </si>
  <si>
    <t>الدول والمشغلين المشمولين للتجوال البيانات الدولي:  ملاحظة: القائمة التي في النموذج ادناه خاضعة للتحديث حسب الاتفاقيات المبرمة مع المشغلين من وقت لاخر، ويمكن للمشتركين متابعة التغييرات على القائمة في حال حدوثها عن طريق موقع زين الالكتروني.</t>
  </si>
  <si>
    <t>باقة 1 جيجابايت - 1 شهر</t>
  </si>
  <si>
    <t>1GB Package - 1 Month</t>
  </si>
  <si>
    <t>سيتم اطلاق باقة الإنترنت الجديدة والتي ستكون متوفره على شرائح البيانات، وبطاقات شحن الإنترنت كما يتمكن عملاء الخطوط الصوتية المفوترة ومسبقة الدفع من الاشتراك في إحدى هذه الباقات</t>
  </si>
  <si>
    <t>• يقوم المشترك بباقات الأنترنت المدفوعة مسبقا بتجديد الإشتراك من خلال شحن الخط ببطاقات شحن الرصيد حيث يتم خصم ضريبة القيمة المضافة من الرصيد المشحون. لذا سيدفع المشترك السعر قبل الضريبة و ذلك لتجنب دفع ضريبة القيمة المضافة مرتين.     • يقوم المشترك للباقات الصوتية المدفوعة مسبقا بدفع ضريبة القيمة المضافة عند القيام بعميلة إعادة شحن الرصيد حيث يتم خصم ضريبة القيمة المضافة من الرصيد المشحون. لذا سوف يقوم المشترك بدفع السعر قبل الضريبة عند الإشتراك بالباقة و ذلك لتجنب دفع ضريبة القيمة المضافة مرتين.</t>
  </si>
  <si>
    <t>باقة 2 جيجابايت - 1 شهر</t>
  </si>
  <si>
    <t>2GB Package - 1 Month</t>
  </si>
  <si>
    <t>/</t>
  </si>
  <si>
    <t>باقة 5 جيجابايت - 1 شهر</t>
  </si>
  <si>
    <t>5GB Package - 1 Month</t>
  </si>
  <si>
    <t>باقة 10 جيجابايت - 1 شهر</t>
  </si>
  <si>
    <t>10GB Data - 1 Month</t>
  </si>
  <si>
    <t>باقة الإنترنت الجديدة والتي ستكون متوفره على شرائح البيانات، وبطاقات شحن الإنترنت كما يتمكن عملاء الخطوط الصوتية المفوترة ومسبقة الدفع من الاشتراك في إحدى هذه الباقات</t>
  </si>
  <si>
    <t>باقة 10 جيجابايت - 3 شهور</t>
  </si>
  <si>
    <t>10GB Data - 3 Months</t>
  </si>
  <si>
    <t>باقة 20 جيجابايت - 3 أشهر</t>
  </si>
  <si>
    <t>3GB Data - 3 Months</t>
  </si>
  <si>
    <t>باقة 150 جيجابايت - 3 أشهر</t>
  </si>
  <si>
    <t>150GB Data - 3 Months</t>
  </si>
  <si>
    <t>باقة 300 جيجابايت - 3 أشهر</t>
  </si>
  <si>
    <t>300GB Data - 3 Months</t>
  </si>
  <si>
    <t>موبايلي</t>
  </si>
  <si>
    <t>باقة 100 جيجابايت - 3 أشهر</t>
  </si>
  <si>
    <t>100GB Data - 3 Months</t>
  </si>
  <si>
    <t>يمكن لجميع العملاء الأفارد الجدد والحاليين من الباقات المفوترة الصوتية ومسبقة الدفع الصوتية وشارئح البيانات  شارئها وذلك بحسب الأسعار التالية:</t>
  </si>
  <si>
    <t>يمكن لجميع العملاء الأفارد الجدد والحاليين من الباقات المفوترة الصوتية ومسبقة الدفع الصوتية وشارئح البيانات شرائها</t>
  </si>
  <si>
    <t>باقة موبايلي مفوتر 300</t>
  </si>
  <si>
    <t>Mobily 300  postpaid package</t>
  </si>
  <si>
    <t>تعتزم شركة موبايلي اطلاق باقة موبايلي مفوتر 300 ، والتي تقدم العديد من المميزات الشهرية التي تلبي احتياجات المشتركين كما وتقدم رقم مميز ( برونزي - فضي)، وخاصية ترحيل البيانات، كما وتقدم برنامج تقسيط الأجهزة برسوم إضافية على الباقة اختيارياَ حسب الأجهزة في الملف المرفق " الأجهزة المتاحة للتقسيط " بحسب نوع كل برنامج سيتم الاشتراك فيه وبحسب توفرها لدى الشركة من خلال إلتزام العميل لمدة أربعة وعشرين (24) دورة فوترية حسب الأسعار الموضحه في الجدول أدناه:    اسم العرض قيمة الرسوم الشهرية للجهاز فقط  تقسيط_120 120  تقسيط_130 130  تقسيط_145 145  تقسيط_175 175  تقسيط_185 185  تقسيط_200 200  تقسيط_215 215  تقسيط_230 230  تقسيط_240 240  تقسيط_250 250  تقسيط_260 260  تقسيط_270 270</t>
  </si>
  <si>
    <t>Mobily plans to launch Mobily Postpaid 300 bundle, which offers many monthly features that meet the needs of subscribers and provide a unique number (Bronze - Silver), and the data migration feature, and offers installment program additional fees on the package optionally depending on the devices in the attached file Available for installment "depending on the type of each program will be subscribed and according to the availability of the company through the commitment of the customer for twenty-four (24) billing cycle at the prices shown in the table below:    Installment_120 120  Installment_130 130  Installment_145 145  Installment_175 175  Installment_185 185  Installment_200 200  Installment_215 215  Installment_230 230  Installment_240 240  Installment_250 250  Installment_260 260  Installment 270 270</t>
  </si>
  <si>
    <t>أحكام وشروط الباقة:  • رسوم التأسيس للعملاء الجدد والمحولين من مشغل آخر، وعملاء الباقة المحولين من باقات مسبقة الدفع.  • البيانات المتبقية غير المستخدمة سيتم ترحيلها للشهر التالي تلقائياً وصالحة لمدة شهر فقط، علما ان اولوية الإستهلاك ستكون للبيانات المرحلة.  • لا يمكن مشاركة ميزة التواصل الاجتماعي اللامحدودة مع الشرائح المتعددة حيث ستكون مقتصرة على الشريحة الاساسية فقط.  • الدقائق المحلية تشمل فقط الهاتف المتنقل والهاتف الثابت العادي ولا تشمل أية أرقام بتعرفة خاصة (على سبيل المثال لا الحصر9200 و700و 800 و9250).  • وحدة التحاسب للمكالمات الدولية بـ30 ثانية.  • أسعار الخدمة في المرفق لا تتضمن ضريبة القيمة المضافة.        أحكام وشروط الرقم المميز:  - يمكن للعميل عند تأسيسه رقم خدمة جديد في شركة موبايلي الحصول على رقم مميز (لا يشمل العملاء الحاليين والمنتقلين من مشغل آخر)  - تعتبر الأرقام المميزة ميزة اختيارية يستطيع العميل الحصول عليها مع التزام في الباقة لمدة 12 شهر. وفي حالة عدم ملائمة الرقم لتطلعات العميل فإنه بإمكانه الحصول على رقم غير مميز بدون أي التزام في الباقة  - عرض خيارات الأرقام المميزة للعملاء الراغبين في الحصول عليها يكون حسب توفرها في النظام   - العملاء الحاليين أو المنتقلين من مشغل آخر للباقات المفوتره الجديدة لن يتمكنوا من الحصول على الرقم المميز  - الحصول على الرقم المميز يرتبط بتفعيل الباقة، ولا يحق للعميل المطالبة به لاحقا في حال تفعيل الباقة بدون رقم مميز      شروط وأحكام برنامج تقسيط الأجهزة:    1. لا يستلزم اشتراك العميل في الباقة المفوترة  )300( قيام الشركة بمنحه تقسيط الأجهزة إلا في حال كان تاريخه الأئتماني ومتوسط الانفاق لديه في شركة موبايلي وتقييمة في شركة "سمة" كالتالي:   • حالة خط العميل نشطة  • انتظام العميل على الباقات المفوترة بالسداد لـ 3 أشهر على ان لا يقل إجمالي المدفوعات خلال هذه الفترة عن 650 ريال وأن لايكون على العميل مبالغ مستحقة أكثر من 20 ريال  • يجب أن يلتزم العميل في سداد فواتيره المستحقة في موعدها المحدد قبل إيقاف الخدمة  في آخر ثلاثة أشهر.  • أن يكون للعميل سجل لدى سمة و أن لايكون مدرجاً ضمن قائمة المتعثرين لدى شركة سمة أو موبايلي.  • الا يكون على هوية العميل أي التزام على أي من عروض الأجهزة المقدمة من الشركة.  2. الحد الأقصى لتقسيط الأجهزة هو جهاز واحد فقط لكل عميل (هوية).  3. سيتم إضافة قيمة رسوم التقسيط الشهرية للأجهزة اعلاه للرسوم الشهرية للباقة  4. سيتطلب من العميل توقيع عقد إلتزام لمدة أربعة وعشرين ( 24 ) دورة فوترية كاملة مدفوعة ونشطة تشمل الرسوم الشهرية في الباقة مع تقسيط الجهاز منذ الاشتراك, ويسمح له بالإنتقال للباقة المفوترة المؤهلة لتقسيط الأجهزة الأعلى فقط, ولايسمح له بالإنتقال للباقة الأقل .  5. يحق للشركة طلب مبلغ تأمين أو دفعة مقدمة وفق الآلية المنصوص عليها في وثيقة شروط تقديم خدمات الاتصالات وتقنية المعلومات وحقوق والتزامات المستخدمين ومقدمي الخدمة.  6. الأسعار غير شاملة ضريبة القيمة المضافة.  7.  في حال تعليق الخط  وكان العميل لديه خطة تقسيط الأجهزة، فيستم تطبيق الرسوم الشهرية ( رسوم القسط الشهري للجهاز ) وذلك طيلة فترة تعليق الخط.</t>
  </si>
  <si>
    <t>(واتساب – سناب شات – يوتيوب – انستقرام – فايسبوك – تويتر)</t>
  </si>
  <si>
    <t>الشروط الجزائية للرقم المميز:  في حال رغب العميل بإلغاء العقد بعد حصوله على رقم مميز (سواءا بتغيير الباقة الى باقة أدنى أو نقل الرقم باسم شخص آخر أو الانتقال لمشغل آخر) وذلك قبل انتهاء مدة العقد يلتزم العميل بدفع الشرط كما هو موضح أدناه:  - قيمة الرقم الفضي 3900 ريال. الشرط الجزائي: 3900 ريال تناقصيه على 12 دورة فوترية (325 ريال شهريا)  - قيمة الرقم البرونزي 1500 ريال. الشرط الجزائي: 1500 ريال تناقصيه على 12 دورة فوترية (125 ريال شهريا)  - في حال انتقال العميل لباقة ذات قيمة أعلى لا يطبق عليه الشرط الجزائي للرقم المميز، ولكن تستمر معه مدة الالتزام.      الشروط الجزائية للأجهزة:  g. تطبق قيمة الإلتزام/الغرامة في حال قام العميل بالآتي: الانتقال إلى باقة أقل أو غير مؤهله، إلغاء العقد، نقل ملكية الرقم، الانتقال إلى مشغل آخر، أو إلغاء الخدمة  بسبب الإخلال بشروط الخدمة أو بناء على طلب العميل كما هو موضح في المثال التالي:  - قيمة الالتزام المتبقي = (مبلغ القسط الشهري * عدد الشهور غير المدفوعة والمتبقية من مدة الحد الأدنى للإلتزام). بالاضافة لضريبة القيمة المضافة لقيمة الالتزام.</t>
  </si>
  <si>
    <t>باقة موبايلي مفوتر 100</t>
  </si>
  <si>
    <t>Mobily 100  Postpaid package</t>
  </si>
  <si>
    <t>تود شركة اتحاد الاتصالات (موبايلي) تقديم باقة مفوتر 100 والتي تتضمن دقائق محلية وانترنت ورسائل نصية.</t>
  </si>
  <si>
    <t>Mobily intends to continue offering the best package benefits for postpaid 100:    The Package contains:   1- Local Minuets: 1500 Minute   2- Local Internet: 20 GB   3- Local SMS: 100 SMS</t>
  </si>
  <si>
    <t>أحكام وشروط الباقة:  • وحدة التحاسب للمكالمات الدولية بـ30 ثانية.  • أسعار الخدمة في الحقل ادناه لا تتضمن ضريبة القيمة المضافة.</t>
  </si>
  <si>
    <t>باقة 30 الصوتية</t>
  </si>
  <si>
    <t>Voice Package 30</t>
  </si>
  <si>
    <t>تعتزم موبايلي القيام باطلاق مسبقة دفع جديدة</t>
  </si>
  <si>
    <t>يستطيع عملاء الباقات الحاليين التحويل الى هذه الباقة عبر ارسال الرمز 7733 الى 1100</t>
  </si>
  <si>
    <t>باقة اعمال كونكت - 5 جيجابايت</t>
  </si>
  <si>
    <t>5GB Connect Business Package</t>
  </si>
  <si>
    <t>سيتمكن العملاء من شراء باقة موبايلي أعمال بيانات كنكت المفوترة.</t>
  </si>
  <si>
    <t>عند استهلاك العميل كافة البيانات سوف تتوقف الخدمة   يمكن للعميل الاختيار بين شراء الباقات المضافة أو الدفع حسب الاستخدام وبواقع 5 ريال للجيجابايت.</t>
  </si>
  <si>
    <t>باقة اعمال كونكت - 50 جيجابايت</t>
  </si>
  <si>
    <t>50GB Connect Business Package</t>
  </si>
  <si>
    <t>باقة اعمال كونكت 100 جيجابايت</t>
  </si>
  <si>
    <t>100GB Connect Business Package</t>
  </si>
  <si>
    <t>باقة أعمال كنكت 100 جيجا بايت</t>
  </si>
  <si>
    <t>• عند استهلاك العميل كافة البيانات (100% من بيانات الباقة) سوف تتوقف الخدمة، ويتم تحويل العميل الى (landing page) ويمكن للعميل الاختيار بين شراء الباقات المضافة أو لتجديد الباقة من خلالها.</t>
  </si>
  <si>
    <t>باقة اعمال كونكت -  لامحدودة</t>
  </si>
  <si>
    <t>Unlimited Connect Business Package</t>
  </si>
  <si>
    <t>ينطبق</t>
  </si>
  <si>
    <t>.Amendment on the package, by adding the FUP policy</t>
  </si>
  <si>
    <t>6 جيجابايت باليوم ثم 1 ميجابت/ث سرعة الانترنت بعد استهلاك الكمية المحددة للسياسة  • سيتم ابلاغ العملاء الحاليين قبل 60 يوم من تطبيق سياسة الاستخدام العادل</t>
  </si>
  <si>
    <t>عند استهلاك العميل كافة البيانات سوف تتوقف الخدمة   يمكن للعميل الاختيار بين شراء الباقات المضافة أو الدفع حسب الاستخدام وبواقع 5 ريال للجيجابايت</t>
  </si>
  <si>
    <t>باقة اعمال كونكت - 10 جيجابايت</t>
  </si>
  <si>
    <t>10GB Connect Business Package</t>
  </si>
  <si>
    <t>سيتمكن العملاء من شراء باقة موبايلي أعمال بيانات كنكت المسبقة الدفع</t>
  </si>
  <si>
    <t>باقة اعمال كونكت - 100 جيجابايت</t>
  </si>
  <si>
    <t>باقة اعمال كونكت 100جيجابايت - 3 أشهر</t>
  </si>
  <si>
    <t>100GB Connect Business Package - 3 Month</t>
  </si>
  <si>
    <t>باقة اعمال كونكت - 300 جيجابايت</t>
  </si>
  <si>
    <t>300GB Connect Business Package</t>
  </si>
  <si>
    <t>سيتم تعديل سعر باقة موبايلي أعمال بيانات كنكت 300 جيجا الموافق عليها بالطلب رقم 401354 حيث سيتم تعديل السعر قبل الضريبة حسبما هو موضح في ملخص العرض المرفق</t>
  </si>
  <si>
    <t>باقة اعمال كونكت - 600 جيجابايت</t>
  </si>
  <si>
    <t>600GB Connect Business Package</t>
  </si>
  <si>
    <t>سيتم تعديل سعر باقة موبايلي أعمال بيانات كنكت قبل الضريبة المضافة والمعتمد بالطلب رقم 401354 حيث سيتمكن العملاء من شراء باقة موبايلي أعمال بيانات كنكت المسبقة الدفع 600 جيجا كما هو موضح في الملخص المرفق</t>
  </si>
  <si>
    <t>باقة اعمال كونكت - 900 جيجابايت</t>
  </si>
  <si>
    <t>900GB Connect Business Package</t>
  </si>
  <si>
    <t>سيتم تصحيح وتعديل سعد باقة موبايلي أعمال بيانات كنكت 900 جيجا الموافق عليها من قبل الهيئة برقم الطلب 401354 حيث سيتمكن العملاء من شراء باقة موبايلي أعمال بيانات كنكت المسبقة الدفع</t>
  </si>
  <si>
    <t>باقة بيانات 20 جيجابايت - 3 أشهر</t>
  </si>
  <si>
    <t>20GB Data Package - 3 Months</t>
  </si>
  <si>
    <t>تعتزم موبايلي القيام باطلاق باقة لجميع عملاء موبايلي للباقات المفوترة والمسبقة الدفع.</t>
  </si>
  <si>
    <t>-شريحة البيانات  20 جيجابايت، تتوفر لعملاء الباقات المسبقة الدفع الجدد فقط وبعد انتهاء العرض، يستطيع العميل اختيار الحزمة التي يريد من خلال صفحة موبايلي: connect.mobily.com.sa   -لقسيمة شحن البيانات، تتوفر لعملاء الباقات المفوترة والمسبقة الدفع الجدد والح</t>
  </si>
  <si>
    <t>باقة بيانات 50 جيجابايت - 3 أشهر</t>
  </si>
  <si>
    <t>50GB Data Package - 3 Months</t>
  </si>
  <si>
    <t>تعتزم موبايلي القيام باطلاق عرض لجميع عملاء موبايلي للباقات المفوترة والمسبقة الدفع</t>
  </si>
  <si>
    <t>-شريحة البيانات  50جيجابايت، تتوفر لعملاء الباقات المسبقة الدفع الجدد فقط وبعد انتهاء العرض، يستطيع العميل اختيار الحزمة التي يريد من خلال صفحة موبايلي: connect.mobily.com.sa   -لقسيمة شحن البيانات، تتوفر لعملاء الباقات المفوترة والمسبقة الدفع الجدد والحا</t>
  </si>
  <si>
    <t>باقة بيانات 100 جيجابايت - 3 أشهر</t>
  </si>
  <si>
    <t>100GB Data Package - 3 Months</t>
  </si>
  <si>
    <t>- لشريحة البيانات 100 جيجابايت، تتوفر لعملاء الباقات المسبقة الدفع الجدد فقط وبعد انتهاء العرض، يستطيع العميل اختيار الحزمة التي يريد من خلال صفحة موبايلي: connect.mobily.com.sa  -لقسيمة شحن البيانات، تتوفر لعملاء الباقات المفوترة والمسبقة الدفع الجدد وال</t>
  </si>
  <si>
    <t>الإتصالات السعودية</t>
  </si>
  <si>
    <t>مفوتر ماكس</t>
  </si>
  <si>
    <t>Mofawtar MAX Package</t>
  </si>
  <si>
    <t>لا ينطبق</t>
  </si>
  <si>
    <t>‏(باقة مفوتر ماكس )‏  رسوم تأسيس ‏(غير شاملة ضريبة القيمة المضافة)‏: ‏50 ريال  الاشتراك الشهري ‏(غير شامل ضريبة القيمة المضافة)‏: ‏800 ريال      واي فاي: لا محدود    *) انترنت التجوال ‏(للدول المشمولة كما هو موضح في الملحق( أ)‏: لا محدود‎ ‎‎(خاضع‎ ‎لسياسة‎ ‎الاستخدام‎ ‎العادل، بعد تجاوز 2 قيقا باليوم تنخفض السرعة  الى‎ 512 ‎كيلوبت‎/‎ثانية‎ .(‎    *) استقبال المكالمات الصوتية أثناء التجوال للدول الموضحة في ملحق (‏أ): لا محدود.      *) أثناء التجوال في المذكورة في الملحق (د): انترنت تجوال لا محدود  (خاضع لسياسة الاستخدام العادل، بعد تجاوز 2 قيقا باليوم تنخفض السرعة  الى 512 كيلوبت/ثانية)  مكالمات صوتية لا محدودة محلية وصادرة للدول الأربعة وصادرة للسعودية.  استقبال مكالمات لا محدود    *) مكالمات التجوال الصادرة المحلية أثناء التجوال والمكالمات إلى المملكة ‏العربية السعودية ‏(للدول المشمولة كما هو موضح في الملحق أ)‏: ‏200 دقيقة\ بالشهر‏.  *) دقائق دولية للاتصال الدولي إلى الدول الموضحة في الملحق (ب): ‏200 دقيقة\ بالشهر.      تفعيل خدمة الجيل الخامس: مجانًا.      الرسائل الدولية: ‏45 هللة للرسالة  ‏ رسائل الوسائط النصية داخل الشبكة: ‏50 هللة للرسالة  ‏ رسائل الوسائط النصية خارج الشبكة: ‏50 هللة للرسالة  ‏ الاتصال المرئي داخل الشبكة: ‏30 هللة \ للدقيقة  الاتصال المرئي خارج الشبكة: ‏80 هللة \ للدقيقة</t>
  </si>
  <si>
    <t>Mofawtar Max Package :      Mofawtar Max Package                                                                                                     Benefits  Setup Fees  (Without VAT)                                                                                                                          50 SR  Monthly Fees                                                                                                                           800 SR         WiFi                                                                                                                                              Unlimited        Roaming Data                                                                                                                                       Unlimited                   (For included countries as mentioned in Appendix A)                                            (FUP applies after consuming 2GB/day speed becomes 512Kbps)                                                  Roaming in UAE, Bahrain, Kuwait, Oman                                                                                                                       Unlimited Interne    (FUP applies after consuming 2GB/day speed becomes 512Kbps)                                                                                                                                      Unlimited Outgoing and receiving calls for the 4 countries and to Saudi Arabia                                                                                                                                                                                                                                                                                                                                                                                                                                                                       Unlimited receiving calls          Roaming outgoing local calls and calls to KS                                                       200 min/ Month    (For included countries in Appendix A)    International calls to countries included in Appendix B                                         200min/ Month   Roaming call receiving for included countries in Appendix A                                                 Unlimited   5G Service                                                                                                                                   Free                                                    Charge     International SMS                  45 halala/SMS  MMS On-Net                   50 Halala/MMS  MMS Off-Net                               50 Halala/MMS  Video Calling On-Net  30 halala/min  Video Calling off-net  80 halala/min</t>
  </si>
  <si>
    <t>• عند اشتراك العميل بخدمة الشرائح المتعددة سوف يتم تطبيق سياسة الاستخدام العادل على جميع الشرائح بما فيها الشريحة الرئيسية  • ما لم تقرر الشركة خلاف ذلك، يقتصر تفعيل باقة مفوتر ماكس على رقم خدمة واحد مقيد برقم هوية المستخدم   • يتحمل العميل كامل مبلغ اشتراك الباقة للشهر الأول حتى في حال تم تغيير الباقة الى باقة أخرى، او الغاء الخدمة. ثم يتم احتساب تعرفة الباقة بعد مضي الشهر الأول بطريقة نسبة وتناسب  • يحق لعملاء باقة مفوتر ماكس الانضمام لبرنامج التميز الذهبي آليا بعد سداد فاتورتين متتاليتين على الباقة.   •     الاتصال إلى أرقام (9200) مضمنة في الدقائق المحلية المتاحة في العرض.  • وحدة التحاسب للدقائق اثناء للتجوال هي: لكل دقيقة.  •  وحدة التحاسب لبيانات التجوال هي: لكل 1 ميجابايت.   • بإمكان العملاء الجدد عند التأسيس الجديد لباقة مفوتر ماكس الحصول على رقم مميز اقتصادي مجانا، وذلك خاضع لتوفر الأرقام. هيكلة الرقم المميز الاقتصادي يتكون من 3 أرقام متشابهة.  •       يشمل الاشتراك بباقة مفوتر ماكس على اشتراك في تطبيق جوي تي في (Jawwy TV)، وفي حال تغيير الباقة او الغاء الخدمة يتم الغاء الاشتراك.  • مكالمات التجوال الممنوحة مع باقة مفوتر ماكس يقصد بها المكالمات الصادرة المحلية والمكالمات الى المملكة العربية السعودية أثناء التجوال في الدول المشمولة    برنامج خصم الأجهزة:  • بإمكان المشتركين بباقة مفوتر ماكس الحصول على خصم الأجهزة الذكية حسب سياسات استحقاق الأجهزة المعتمدة عند الاشتراك بإحدى عقود الأجهزة الذكية التالية :  مدة العقد قيمة الخصم  12 شهر             3,600 ريال  18 شهر            5,400 ريال  24 شهر           7,200 ريال    • يمكن لجميع عملاء الباقات الحصول على جهاز بالتقسيط او الخصم حسب مزايا الباقة للذين يبلغ مجموع سداد فواتيرهم خلال السنة المالية الفائتة أكثر من 7800 ريال وأن يكون الرقم قد مضى على تأسيسه 6 شهور بحد أدنى، ويمكن للشركة أن تتيح لبعض العملاء من لا ينطبق عليهم الشرط أجهزة وفق لسياستها وإجراءاتها بناءً على تقدير الشركة.  • يلتزم العميل بباقة مفوتر ماكس لكامل فترة العقد  • لا يمكن للعميل الحصول على أكثر من عقد جهاز في وقت واحد سواء من برنامج خصم الأجهزة أو برنامج الاسترجاع النقدي  • تطبق غرامة الغاء عقد خصم الاجهزة في حال الغاء الخط المفوتر أو تغيير الباقة الى باقة أقل،  • بإمكان العميل إلغاء عقد خصم الأجهزة وسوف يطبق عليه غرامة الغاء عقد خصم الأجهزة كما هو موضح في حقل الشروط الجزائية.    برنامج الاسترجاع النقدي للأجهزة:  • يمكن لجميع عملاء مفوتر ماكس من الانضمام لبرنامج الاسترجاع النقدي عند شراء الجهاز نقداً ماعدا العملاء المستفيدين من برنامج خصم الأجهزة المتوفر مع الباقة.   • يتيح البرنامج للعميل استرداد مبلغ شهرياً عن طريق خصم من قيمة اشتراك الباقة لمدة 24 شهر وبحد أقصى بقيمة 7200 ريال.   • لا يترتب على المستفيد من برنامج الاسترجاع النقدي أية التزامات مالية أو شروط جزائية  • يترتب حال إلغاء المشترك الباقة أو تغيير الباقة أو انتقال ملكية الرقم أثناء استفادته من الخصم المقدم عبر برنامج الاسترجاع النقدي إلغاء هذا الخصم مع عدم أحقية المشترك في المطالبة باستعادتها.  • في حال الفصل المؤقت للرقم أثناء استفادته من الخصم المقدم عبر برنامج الاسترجاع النقدي, لن يقدم خصم الاسترجاع النقدي خلال فترة الفصل المؤقت وسوف يحسب على العميل رسوم خدمة           الفصل المؤقت للرقم. وفي حال عودة الرقم للحالة النشطة سوف يتم استكمال خصم الاسترجاع النقدي لنهاية الفترة المتبقية ان وجدت.</t>
  </si>
  <si>
    <t>برنامج خصم الأجهزة:  • تطبق غرامة الغاء عقد خصم الاجهزة في حال الغاء الخط المفوتر أو تغيير الباقة الى باقة أقل  • بإمكان العميل إلغاء عقد خصم الأجهزة وسوف يطبق عليه غرامة الغاء عقد خصم الأجهزة  على النحو التالي:     1 2 3 4 5 6 7 8 9 10 11 12 13 14 15 16 17 18 19 20 21 22 23 24  12 شهر 3600 3300 3000 2700 2400 2100 1800 1500 1200 900 600 300              18 شهر 5400 5100 4800 4500 4200 3900 3600 3300 3000 2700 2400 2100 1800 1500 1200 900 600 300        24 شهر 7200 6900 6600 6300 6000 5700 5400 5100 4800 4500 4200 3900 3600 3300 3000 2700 2400 2100 1800 1500 1200 900 600 300</t>
  </si>
  <si>
    <t>مفوتر 3 - 230</t>
  </si>
  <si>
    <t>Mofawtar 3 Package</t>
  </si>
  <si>
    <t>• باقة مفوتر 3  خدمة الجيل الخامس                        مضمنة  واي فاي                                        100 جيجا  الرسائل الدولية                                45 هللة للرسالة   رسائل الوسائط النصية داخل الشبكة      50 هللة للرسالة    رسائل الوسائط النصية خارج الشبكة      50 هللة للرسالة    الاتصال المرئي داخل الشبكة               30 هللة \ للدقيقة    الاتصال المرئي خارج الشبكة               80 هللة \ للدقيقة</t>
  </si>
  <si>
    <t>* Mofawtar 3  package  5G service is     Included  Wi-Fi       100 GB  International messages      45 halala per message  Text media messages within the network     :      50 halalas per message  Text media messages outside the network       : 50 halalas per message  Video calling within the network is                                 30 halalas / minute  Video calling outside the network is                            80 halalas / minute</t>
  </si>
  <si>
    <t>• يمكن لعملاء مفوتر 3 الحصول على خصم 20% على الباقات الدائمة  لكويك نت مفوتر 16 جيجا و 80 جيجا.  • عند تغيير العملاء الحاليين المشتركين في خدمة الشرائح المتعددة باقاتهم الى الباقات الجديدة سيتم احتساب سعر الشرائح المتعددة لديهم ب 25 ريال/للشريحة.  • عند اشتراك العميل بالباقة لا يمكنه تغيير باقته خلال الشهر الأول ويترتب حال قيام المشترك بإلغاء الباقة في الشهر الأول احتساب كامل رسوم الباقة (230) ريال غير شاملة الضريبة. ثم يتم احتساب تعرفة الباقة بعد مضي الشهر الأول بطريقة نسبة وتناسب  • تحسب المكالمات للأرقام التي تبدأ 9200 من دقائق خارج الشبكة المضمنة بالباقة، وعند انتهاء الدقائق تحسب المكالمة ب 30 هللة للدقيقة   • وحدة التحاسب للدقائق اثناء للتجوال هي: لكل دقيقة.  • وحدة التحاسب لبيانات التجوال هي: لكل 1 ميجابايت  • خدمة “ما يوقف" هي خدمة تتيح للعميل الاستمتاع بالأنترنت بعد استهلاك الانترنت بباقة العميل الأساسية بسرعة تصل الى (256 كيلوبت/ثانية) وكمية بيانات تصل الى 24 جيجابايت  • الباقة تدعم خاصية تقسيط الأجهزة بحسب السياسة المعتمدة  • الاسعار غير شاملة ضريبة القيمة المضافة</t>
  </si>
  <si>
    <t>-</t>
  </si>
  <si>
    <t>• في حال أراد العميل إلغاء عقد الجهاز، سيترتب عليه دفع المبلغ المتبقي لأقساط الجهاز كما هو موضح في السياسة المعتمدة لخاصية تقسيط الأجهزة.</t>
  </si>
  <si>
    <t>باقة جوي هايبرد 30</t>
  </si>
  <si>
    <t>Jawwy Package 30</t>
  </si>
  <si>
    <t>سيتمكن العملاء في جوّي هايبرد من الحصول على خدمات الانترنت والمكالمات المحلية بسعر 30 ريال و كما سيتمكن المشترك من ترقية باقته الترحيبية حسب جدول الحزم والاسعار في المرفق</t>
  </si>
  <si>
    <t>-تطبّق ضريبة القيمة المضافة على باقات جوّي هايبرد اثناء عملية الشحن، لذلك يعفى العميل من دفع أي مبالغ إضافية عند تفعيل الحزمة. بالتالي ستباع الحزمة مقابل 30 ريال فقط لا غير.  -يمكن للعميل معاودة الاشتراك في الحزمة أكثر من مرة خلال فترة العرض.  -المزايا ال</t>
  </si>
  <si>
    <t>WhatsApp, Instagram, Twitter, Youtube, Snapchat, Telegram, Facebook</t>
  </si>
  <si>
    <t>باقة كويك نت 10 جيجابايت - شهرين</t>
  </si>
  <si>
    <t>10GB Quicknet - 2 Months</t>
  </si>
  <si>
    <t>يمكن‎ ‎لعملاء‎ ‎كويك‎ ‎نت‎ ‎مسبقة‎ ‎الدفع الاستفادة‎ ‎من‎ ‎باقة كويك نت ‏‎ 10جيجا ‎لمدة شهرين حسب الشروط والمميزات التالية:  أسم الباقة: كويك نت ‏‎10 جيجا  حجم البيانات: ‎ ‎‏10 جيجابايت  صلاحية الباقة: شهرين  السعر ‏: ‏150 ريال</t>
  </si>
  <si>
    <t>• لا يوجد تجديد تلقائي  • شريحة البيانات كويك نت تعمل في الأماكن المغطاة بشبكة الجيل الخامس وفي حال عدم توفر شبكة الجيل الخامس تعمل ‏على شبكات الجيل الرابع.‏  • السعر لا يشمل ضريبة القيمة المضافة   ‏</t>
  </si>
  <si>
    <t>باقة بيانات 50 جيجابايت - شهرين</t>
  </si>
  <si>
    <t>Prepaid QuickNet 50GBs for 2 months</t>
  </si>
  <si>
    <t>يمكن‎ ‎لعملاء‎ ‎كويك‎ ‎نت‎ ‎مسبقة‎ ‎الدفع الاستفادة‎ ‎من‎ ‎باقة كويك نت ‏‎ 50جيجا‎‏ لمدة شهرين حسب الشروط والمميزات التالية:‏  أسم الباقة: كويك نت ‏‎50 جيجا  حجم البيانات: ‎ ‎‏50 جيجابايت  صلاحية الباقة: شهرين  السعر : ‏220 ريال</t>
  </si>
  <si>
    <t>• لا يوجد تجديد تلقائي  • شريحة البيانات كويك نت تعمل في الأماكن المغطاة بشبكة الجيل الخامس وفي حال عدم توفر شبكة الجيل الخامس تعمل ‏على شبكات الجيل الرابع.‏  • السعر لا يشمل ضريبة القيمة المضافة    ‏</t>
  </si>
  <si>
    <t>باقة كويك نت 10 جيجابايت - 3 أشهر</t>
  </si>
  <si>
    <t>Prepaid Quickent 10GBs for 3 month</t>
  </si>
  <si>
    <t>يمكن‎ ‎لعملاء‎ ‎كويك‎ ‎نت‎ ‎مسبقة‎ ‎الدفع الاستفادة‎ ‎من‎ ‎باقة كويك نت ‏‎10 جيجا ‎لمدة 3 اشهر حسب الشروط والمميزات التالية:‏  أسم الباقة: كويك نت ‏‎10 جيجا  حجم البيانات: 10 جيجا  صلاحية الباقة: 3 أشهر  السعر : ‏175 ريال</t>
  </si>
  <si>
    <t>• لا يوجد تجديد تلقائي  • شريحة البيانات كويك نت تعمل في الأماكن المغطاة بشبكة الجيل الخامس وفي حال عدم توفر شبكة الجيل الخامس تعمل ‏على شبكات الجيل الرابع.‏  • السعر لا يشمل ضريبة القيمة المضافة.‏</t>
  </si>
  <si>
    <t>باقة كويك نت 100 جيجابايت - 3 أشهر</t>
  </si>
  <si>
    <t>100GB Quicknet- 3 Months</t>
  </si>
  <si>
    <t>يمكن‎ ‎لعملاء‎ ‎كويك‎ ‎نت‎ ‎مسبقة‎ ‎الدفع الاستفادة‎ ‎من‎ ‎باقة كويك نت ‏‎ 100جيجا ‎لمدة 3 اشهر حسب الشروط والمميزات التالية:‏  أسم الباقة: كويك نت ‏‎100GB‎  حجم البيانات: ‏100 جيجابايت  صلاحية الباقة: ‏3 اشهر ‏  السعر : ‏350 ريال</t>
  </si>
  <si>
    <t>• لا يوجد تجديد تلقائي  • شريحة البيانات كويك نت تعمل في الأماكن المغطاة بشبكة الجيل الخامس وفي حال عدم توفر شبكة الجيل الخامس تعمل ‏على شبكات الجيل الرابع.‏  • السعر لا يشمل ضريبة القيمة المضافة</t>
  </si>
  <si>
    <t>باقة جوال اعمال المفوترة 120</t>
  </si>
  <si>
    <t>Business postpaid package 120</t>
  </si>
  <si>
    <t>إضافة باقة جديدة (جوال أعمال 120) ذات فئة متوسطة ضمن مجموعة باقات جوال أعمال المفوترة الحالي.</t>
  </si>
  <si>
    <t>• الباقات لقطاع الأعمال فقط .   رسالة 70)  حرف عربي – 160 حرف إنجليزي)    1 رسالة 70)  حرف عربي – 160 حرف إنجليزي)    يشترط تقديم السجل التجاري لعميل قطاع الاعمال للحصول على الخدمة</t>
  </si>
  <si>
    <t>باقة مشاركة البيانات لقطاع الاعمال - 2500 جيجابايت لمدة سنة</t>
  </si>
  <si>
    <t>Business Sharing Data Package - 2500GB for 1 Year</t>
  </si>
  <si>
    <t>باقة المشاركة بالحزم تسمح للعميل شراء حزم كبيرة من خدمات الاتصالات المتنقلة (البيانات) وتوزيعها على شرائح الموظفين التابعين بشكل مرن حسب احتياجاتهم.</t>
  </si>
  <si>
    <t>-يستطيع العميل إدارة مميزات الباقة بنفسه عن طريق منصة خاصة بالخدمة.   -لا يحق للعميل مشاركة الحزم مع أي شريحة خارج حسابه.  -لا يستطيع العميل إيقاف الخدمة خلال عقد التزام قائم  -يستطيع العميل الاشتراك في باقات المشاركة للبيانات المفوترة 12 شهر متجددة شهريا</t>
  </si>
  <si>
    <t>باقة مشاركة البيانات لقطاع الاعمال - 4500 جيجابايت لمدة سنة</t>
  </si>
  <si>
    <t>Business Sharing Data Package - 4500 For 1 year</t>
  </si>
  <si>
    <t>باقة مشاركة البيانات لقطاع الأعمال - 1 تيرابايت لمدة سنة</t>
  </si>
  <si>
    <t>Business Sharing Data Package – 1 Terabyte For 1 year</t>
  </si>
  <si>
    <t>باقة مشاركة البيانات لقطاع الأعمال - 2 تيرابايت لمدة سنة</t>
  </si>
  <si>
    <t>Business Sharing Data Package – 2 Terabyte For 1 year</t>
  </si>
  <si>
    <t>باقة مشاركة البيانات لقطاع الأعمال - 5 تيرابايت لمدة سنة</t>
  </si>
  <si>
    <t>Business Sharing Data Package – 5 Terabyte For 1 year</t>
  </si>
  <si>
    <t>باقة مشاركة البيانات لقطاع الأعمال - 250 جيجابايت لمدة شهر</t>
  </si>
  <si>
    <t>Business Sharing Data Package – 250 GB for 1 Month</t>
  </si>
  <si>
    <t>-يستطيع العميل إدارة مميزات الباقة بنفسه عن طريق منصة خاصة بالخدمة.   -لا يحق للعميل مشاركة الحزم مع أي شريحة خارج حسابه.  -لا يستطيع العميل إيقاف الخدمة خلال عقد التزام قائم  -يستطيع العميل الاشتراك في باقات المشاركة للبيانات مسبقة الدفع لمدة شهر واحد (3</t>
  </si>
  <si>
    <t>باقة مشاركة البيانات لقطاع الأعمال - 500 جيجابايت لمدة شهر</t>
  </si>
  <si>
    <t>Business Sharing Data Package – 500 GB for 1 Month</t>
  </si>
  <si>
    <t>باقة مشاركة البيانات لقطاع الأعمال - 1 تيرابايت لمدة شهر</t>
  </si>
  <si>
    <t>Business Sharing Data Package – 1 TB for 1 Month</t>
  </si>
  <si>
    <t>باقة مشاركة البيانات لقطاع الأعمال - 2 تيرابايت لمدة شهر</t>
  </si>
  <si>
    <t>Business Sharing Data Package – 2 TB for 1 Month</t>
  </si>
  <si>
    <t>باقة مشاركة البيانات لقطاع الأعمال - 5 تيرابايت لمدة شهر</t>
  </si>
  <si>
    <t>Business Sharing Data Package – 5 TB for 1 Month</t>
  </si>
  <si>
    <t>باقة أعمال الذكية - بلاتينينوم</t>
  </si>
  <si>
    <t>Business Smart Package - Platinum</t>
  </si>
  <si>
    <t>عند شراء العميل جهاز هاتف ذكي يصبح مؤهلا للاشتراك في إحدى باقات الجوال الذكية أعمال</t>
  </si>
  <si>
    <t>..</t>
  </si>
  <si>
    <t>باقة أعمال الذكية – قولد</t>
  </si>
  <si>
    <t>Business Smart Package – Gold</t>
  </si>
  <si>
    <t>باقة أعمال الذكية – سيلفر</t>
  </si>
  <si>
    <t>Business Smart Package – Silver</t>
  </si>
  <si>
    <t>باقة أعمال الذكية – برونزي</t>
  </si>
  <si>
    <t>Business Smart Package – Bronze</t>
  </si>
  <si>
    <t>باقة الأجهزة اللوحية - بيسك أعمال</t>
  </si>
  <si>
    <t>tablet Package - Basic Business</t>
  </si>
  <si>
    <t>عند شراء العميل جهاز لوحي يصبح مؤهلا للاشتراك بإحدى الباقات اللوحية أعمال</t>
  </si>
  <si>
    <t>لا تتوفر خاصية الشرائح المتعددة مع هذه الباقة</t>
  </si>
  <si>
    <t>باقة الأجهزة اللوحية - اكسترا أعمال</t>
  </si>
  <si>
    <t>tablet Package - Extra Business</t>
  </si>
  <si>
    <t>باقة الأجهزة اللوحية - اكسترا بلس أعمال</t>
  </si>
  <si>
    <t>tablet Package - Extra Plus Business</t>
  </si>
  <si>
    <t>لا تتوفر خاصية الشرائح المتعددة مع هذه الباق</t>
  </si>
  <si>
    <t>باقة الأجهزة اللوحية - بريميوم أعمال</t>
  </si>
  <si>
    <t>tablet Package - Primium Business</t>
  </si>
  <si>
    <t>باقة سوا ستار</t>
  </si>
  <si>
    <t>يمكن لعملاء سوا الاشتراك في باقة سوا ستار والاستفادة من مكالمات صوتية داخل الشبكة وبيانات انترنت حسب الأسعار والمزايا الموضحة في الجدول التالي:  السعر    الصلاحية وصف الباقة   الباقة   220 ريال 4 أسابيع -  مكالمات لا محدودة داخل الشبكة   *    الأسعار لا تشمل قيمة الضريبة المضافة</t>
  </si>
  <si>
    <t>• لا يمكن مشاركة أو تحويل المزايا  • التجديد تلقائي كل 28 يوم في حال توفر رصيد كافي   • وحدة التحاسب للبيانات هي لكل 100 كيلوبايت  • وحدة التحاسب للمكالمات هي لكل 30 ثانية  • كود إلغاء التجديد التلقائي 7009  • يمكن لعملاء هذه الباقة الاشتراك بخدمة الجيل الخامس مجانا   • خدمة الجيل الخامس تعمل في الأماكن المغطاة بشبكة الجيل الخامس وفي حال عدم توفر شبكة الجيل الخامس تعمل على شبكات الجيل الرابع والثالث</t>
  </si>
  <si>
    <t>واتس اب، سناب شات، يوتيوب، تويتر، انستقرام، فيسبوك، لينكد إن</t>
  </si>
  <si>
    <t>باقة كويك نت 300 جيجابايت - 3 أشهر</t>
  </si>
  <si>
    <t>300GB Quicknet - 3 Months</t>
  </si>
  <si>
    <t>يمكن‎ ‎لعملاء‎ ‎كويك‎ ‎نت‎ ‎مسبقة‎ ‎الدفع الاستفادة‎ ‎من‎ ‎باقة كويك نت ‏‎ 300GB ‎لمدة 3 اشهر حسب المميزات التالية:‏  أسم الباقة: كويك نت ‏‎300 جيجا  حجم البيانات: ‎300‎ جيجابايت  صلاحية الباقة: ‏3 اشهر  السعر: ‏470 ريال</t>
  </si>
  <si>
    <t>• لا يوجد تجديد تلقائي  • شريحة البيانات كويك نت تعمل في الأماكن المغطاة بشبكة الجيل الخامس وفي حال عدم توفر شبكة الجيل الخامس تعمل ‏على شبكات الجيل الرابع.‏  • السعر لا يشمل قيمة الضريبة المضافة    ‏</t>
  </si>
  <si>
    <t>سوا يوم 10</t>
  </si>
  <si>
    <t>Sawa yoom</t>
  </si>
  <si>
    <t>ملخص ومزايا العرض: -   • سيتمكن عملاء باقة سوا 10 الدائمة الاستفادة من مزايا العرض حسب الاسعار والمزايا الموضحة في الجدول التالي:      السعر  الصلاحية  مزايا الباقة  الباقة   10 ريال  1 يوم  الباقة تحتوي على 200 دقيقة داخل الشبكة و 200 رسالة نصية داخل الشبكة  و200 ميجابايت سوا 10     • كما يمكن لعملاء هذه الباقة الاشتراك في باقات الانترنت (كويك نت) المعتمدة.   السعر    الأسعار غير شامل ضريبة القيمة المضافة   الصلاحية   حجم البيانات     155 ريال   شهرين    10 جيجابايت    230 ريال   شهرين    50 جيجابايت    180 ريال   3 أشهر    10 جيجابايت    350 ريال   3 أشهر    100 جيجابايت    350 ريال شهر  انترنت لامحدود</t>
  </si>
  <si>
    <t>• آلية التبليغ وتفعيل العرض عبر الرسائل النصية    • وحدة التحاسب للبيانات لكل 100 كيلو بايت   • وحدة التحاسب للمكالمات المحلية لكل 30 ثانية    • تعرفة ارقام الخدمات التي تبدأ ب9200 هي 0.55هللة/دقيقة</t>
  </si>
  <si>
    <t>كويك نت 10 جيجا بايت المفوترة</t>
  </si>
  <si>
    <t>Quick net 10 GB</t>
  </si>
  <si>
    <t>يمكن لعملاء شرائح البيانات كويك نت المفوتر (الحاليين والجدد) الاستفادة من عرض باقة البيانات كويك نت حسب الجدول الآتي:   •      شريحة بيانات كويك نت المفوترة    حجم البيانات  الصلاحية السعر     10 جيجابايت شهر         110 ريال      *السعر غير شامل ضريبة القيمة المضافة</t>
  </si>
  <si>
    <t xml:space="preserve">- يمكن لجميع عملاء شرائح البيانات كويك نت المفوتر الحاليين والجدد الاستفادة من العرض.  - سيتم إضافة رسوم تأسيس 50 ريال عند تفعيل الشريحة للعملاء لجدد فقط.  - شريحة البيانات كويك نت تعمل في الأماكن المغطاة بشبكة الجيل الرابع والجيل الثالث.  - وحدة التحاسب </t>
  </si>
  <si>
    <t>ثابت</t>
  </si>
  <si>
    <t>زين فايبر 100</t>
  </si>
  <si>
    <t>Zain Fiber 100</t>
  </si>
  <si>
    <t>باقة فايبر من زين بسرعة 100 ميجا مقابل 279 ريال لا تشمل الضريبة</t>
  </si>
  <si>
    <t>الشروط والأحكام:  - إذا ما طلب العميل نقل الخدمة من الموقع الحالي إلى موقع آخر فإن الموافقة على الطلب مشروطه بتوفر خدمة زين للألياف البصرية في الموقع الجديد، ويتحمل العميل كافة الرسوم المتعلقة بذلك عن كل عملية طلب نقل.  - في حال رغب العميل في تغيير مكان الأجهزة داخل المنزل بعد إتمام عملية التركيب بنجاح، يتحمل  كذلك العميل الرسوم الإضافية الخاصة بذلك  - يكون العميل مسؤولاً عن حماية الأجهزة والكيابل المقدمة له داخل المنزل وفي حال سوء الاستخدام لها يتحمل العميل كافة المبالغ المترتبة لذلك   - كل ماتم ذكره أعلاه يتعلق بكافة  عملاء خدمة زين فايبر.  - في حال عدم توفر الخدمة في الموقع الجديد ورغب العميل بإنهاء الخدمة قبل إنهاء مدة الالتزام يلتزم العميل بدفع رسوم الإنهاء المبكر للخدمة  - يستطيع العميل طلب ترقية باقته بدون أي رسوم إضافيه.  - لايمكن للعميل طلب ترقية أو تخفيض للباقة أكثر من مرة في الدورة الفوترية الواحدة.  - يستطيع العميل تخفيض باقته بشرط احتساب مبلغ 350 ريال لكل عملية طلب تخفيض الباقة خلال 12 دورة فوترية من تاريخ الإشتراك في الخدمة لأول مرة.  - يحصل العميل على جهاز مجاني ورسوم تركيب مجانية عند الاشتراك في الخدمة.  - في حال أن متوسط السرعة للعميل اقل من 50 % من السرعة التي تم الإشتراك بها في باقتي 100 ميجابت وذلك خلال الدورة الفوترية الواحدة فللعميل الحق بإسترجاع مبلغ الإشتراك الشهري وذلك وفق الشروط التالية:  1. في حال اشتراك العميل في باقات 100 ميجابت فقط.  2. التزام العميل بالإشتراك بالباقة لمدة 24 دورة فوترية.  3. يتم اختبار سرعة التحميل عن طريق منفذ المودم (LAN) المقدم من شركة زين ومن خلال موقع (مقياس)  4. في حال أن متوسط السرعة للعميل اقل من 50 % خلال نصف عدد أيام الدورة الفوترية الواحدة.  - بعد إنقضاء مدة العقد (12 دورة فوترية) سيتم تجديد الخدمة بشكل شهري الى ان يقوم العميل بطلب الغاء الخدمة.  - تطبق سياسة رسوم الإنهاء المبكر للخدمة  وذلك في حال طلب العميل إنهاء الخدمة خلال السنة الأولى (12 دورة فوترية) ويتم احتساب الرسوم (رسوم الجهاز و رسوم التركيب) حيث تختلف قيمة رسوم الإنهاء المبكر لإختلاف سعر الجهاز المقدم لكل باقة كما هو مبين أدناه</t>
  </si>
  <si>
    <t>في حال الغاء العقد قبل انتهاء مدة 12 شهر التزام يلتزم العميل بدفع مبلغ 80 ريال عن كل شهر من الأشهر المتبقية</t>
  </si>
  <si>
    <t>زين فايبر 500</t>
  </si>
  <si>
    <t>Zain Fiber 500</t>
  </si>
  <si>
    <t>باقة فايبر 500 بسعر 799 ( لا تشمل الضريبة)</t>
  </si>
  <si>
    <t>Fiber 500 priced 799 SAR ( without VAT)</t>
  </si>
  <si>
    <t>- إذا ما طلب العميل نقل الخدمة من الموقع الحالي إلى موقع آخر فإن الموافقة على الطلب مشروطه بتوفر خدمة زين للألياف البصرية في الموقع الجديد، ويتحمل العميل كافة الرسوم المتعلقة بذلك عن كل عملية طلب نقل.  - في حال رغب العميل في تغيير مكان الأجهزة داخل المنزل</t>
  </si>
  <si>
    <t>في حال انهاء العميل للعقد قبل انتهاء اول 12 شهر من تاريخ اشتراكه، فعلى العميل دفع شرط جزائي يساوي 100 ريال عن كل شهر متبقي من مدة العقد (12) شهر</t>
  </si>
  <si>
    <t>مفوتر 50</t>
  </si>
  <si>
    <t>Postpaid 50</t>
  </si>
  <si>
    <t>تعتزم شركة موبايلي إطلاق باقة موبايلي مفوتر 50 بعدد من المميزات الشهرية التي تلبي احتياجات الفئة المستهدفة للباقة.</t>
  </si>
  <si>
    <t>-الدقائق المحلية تشمل فقط الهاتف المتنقل والهاتف الثابت العادي ولا تشمل أية أرقام بتعرفة خاصة (على سبيل المثال لا الحصر9200 و700و 800 و9250).  - وحدة التحاسب للمكالمات الدولية بـ30 ثانية.  - أسعار الخدمة في المرفق لا تتضمن ضريبة القيمة المضافة  - سيتم إيق</t>
  </si>
  <si>
    <t>باقة 360 مسبقة الدفع</t>
  </si>
  <si>
    <t>Prepaid Bundle 360</t>
  </si>
  <si>
    <t>تعتزم موبايلي القيام بإطلاق باقة مسبقة الدفع 360، و التي بدورها تمنح عملائها العديد من المزايا.</t>
  </si>
  <si>
    <t>.Mobily will launch the prepaid 360 Bundle, which will give its customers different    varieties of benefits.</t>
  </si>
  <si>
    <t>- هذه الباقة عباره عن خدمة مضافه ويشترط ان يكون للعميل باقة اساسية للاشتراك بهذه الخدمة.  - لا يوجد سياسة استخدام عادل للمكالمات والبيانات.  - تتضمن الباقة 360 رسالة نصية يومياُ كحد أقصى ــ ما يعادل 10,080 رسالة خلال صلاحية الباقة.  - لا يستطيع العميل الا</t>
  </si>
  <si>
    <t>باقة حلا 75- سوشل ميديا</t>
  </si>
  <si>
    <t>7ala Social Media Bundle 75</t>
  </si>
  <si>
    <t>تعتزم موبايلي بتقديم مجموعة من الخدمات التي تتيح لعملائها الاستمتاع بدقائق محلية لجميع الشبكات وانترنت مخصص لتطبيقات التواصل الاجتماعي.</t>
  </si>
  <si>
    <t>.Mobily will offer a set of services that provide its customers local minutes for all networks, internet, and Social Media Applications internet.</t>
  </si>
  <si>
    <t>واتس اب، يوتيوب، سنابشات، انستجرام، تويتر، فيسبوك</t>
  </si>
  <si>
    <t>باقة حلا 30 - سوشل ميديا</t>
  </si>
  <si>
    <t>7ala Social Media Bundle 30</t>
  </si>
  <si>
    <t>سوف تقوم موبايلي بتقديم مجموعة من الخدمات التي تتيح لعملائها الاستمتاع بدقائق محلية لجميع الشبكات وانترنت مخصص لتطبيقات التواصل الاجتماعي.</t>
  </si>
  <si>
    <t>Mobily will offer a set of services that provide its customers local minutes for all networks, internet, and Social Media applications internet.</t>
  </si>
  <si>
    <t>WhatsAapp, Twitter, Instagram, Snapchat, YouTube, Fcebook</t>
  </si>
  <si>
    <t>موبايلي فايبر 500 ميجابت - المفوترة</t>
  </si>
  <si>
    <t>موبايلي فايبر 300 ميجابت - مسبق الدفع</t>
  </si>
  <si>
    <t>Mobily Fiber 300 MBs - Prepaid</t>
  </si>
  <si>
    <t>ستقوم شركة موبايلي بتوفير خدمة موبايلي فايبر للإنترنت عالي السرعة بسرعة 300 ميجابت/ث.</t>
  </si>
  <si>
    <t>Mobily will introduce a new bandwidth of 300 Mbps for the current FTTH offerings</t>
  </si>
  <si>
    <t>أسعار الخدمة الوارده لا تشمل ضريبة القيمة المضافة.  الحد الأدنى لسرعة التنزيل لخدمة النطاق العريض الثابت عبر الألياف الضوئية لا تقل عن نسبة 50% من سرعة التنزيل المحددة في عقد الخدمة.   أجور التأسيس ومدة العقد وفترة الالتزام:  - فترة الإشتراك للخدمة مسبقة الدفع هي 12 شهراً و تدفع مقدماً.  - سيتم إعفاء عملاء الخدمة مسبقة الدفع من رسوم الجهاز الخاص بخدمة الإنترنت فائق السرعة عن طريق الألياف البصرية (400 ريال غير شاملة الضريبة).  أجور نقل الخدمة أو إعادة التوصيل للخدمات مسبقة الدفع للعملاء الحاليين:  - بإمكان العملاء الحاليين طلب نقل خدمة موبايلي فايبر من مكان إلى آخر شريطة وجود تغطية في الموقع الجغرافي الجديد وتوفر الإمكانيات الفنية، كما يمكن للعميل طلب تغيير مكان توصيل كيابل الخدمة في نفس المبنى أو نفس المنزل.  - في حال طلب العميل نقل الخدمة لموقع جديد مع عدم توفر الخدمة في الموقع الجديد ورغب العميل بإنهاء الخدمة قبل إنهاء فترة الإشتراك، سوف يخسر العميل بقيه فترة الإشتراك.  - رسوم خدمة نقل الإشتراك هي 600 ريال (غير شامل ضريبة القيمة المضافة).  تفاصيل إيقاف الخمة مؤقتاً:  - بإمكان العملاء إيقاف الخدمة مؤقتا حال طلب العميل ذلك و لفتره تصل الى 12 شهراً.  - عند إيقاف الخدمة مؤقتاً، سيتم تمديد تاريخ إنتهاء الإشتراك بما يتناسب مع فترة الإيقاف.  - تبلغ رسوم إيقاف الخدمة 50 ريال شهريا غير شاملة الضريبة.  الشروط المتعلقة بتبديل جهاز التشغيل (الراوتر) الخاص بخدمة الألياف البصرية:  - بإمكان العملاء طلب تبديل جهاز التشغيل (الراوتر) مجاناً في حال ثبت أن الجهاز يعاني من عيب مصنعي.  - بإمكان العملاء طلب تبديل جهاز التشغيل (الراوتر) بمقابل مالي 400 ريال (غير شامل ضريبة القيمة المضافة) في حال وجود مشكلة في الجهاز وفي حال ثبت أن الخلل ناتج عن سوء الإستخدام أو تعرض الجهاز لحادث ما (مثل تعرضه لسوائل أو حريق).</t>
  </si>
  <si>
    <t>موبايلي فايبر 500 ميجابت - مسبق الدفع</t>
  </si>
  <si>
    <t>Mobily Fiber 500 MBs  - Prepaid</t>
  </si>
  <si>
    <t>ستقوم شركة موبايلي بتوفير خدمة موبايلي فايبر للإنترنت عالي السرعة بسرعة 500 ميجابت/ث.</t>
  </si>
  <si>
    <t>.Mobily will introduce a new bandwidth of 500 Mbps for the current FTTH offerings</t>
  </si>
  <si>
    <t>باقة كونكت 10 جيجابايت - 3 أشهر</t>
  </si>
  <si>
    <t>Connect 10 GB Package - 3 Months</t>
  </si>
  <si>
    <t>تعتزم موبايلي القيام باطلاق عرض 10 جيجابايت لثلاثة شهور لجميع عملاء موبايلي للباقات المفوترة والمسبقة الدفع</t>
  </si>
  <si>
    <t>- لشريحة البيانات 10 جيجابايت، تتوفر لعملاء الباقات المسبقة الدفع الجدد فقط وبعد انتهاء العرض، يستطيع العميل اختيار الحزمة التي يريد من خلال صفحة موبايلي: connect.mobily.com.sa  - لقسيمة شحن البيانات، تتوفر لعملاء الباقات المفوترة والمسبقة الدفع الجدد وال</t>
  </si>
  <si>
    <t>باقة البيانات 50 جيجابايت - شهرين</t>
  </si>
  <si>
    <t>50GB Data Package - 2 Months</t>
  </si>
  <si>
    <t>إطلاق باقة بيانات جديدة من فئة 50 جيجا</t>
  </si>
  <si>
    <t>•يمكن تفعيل الباقة المضافة مسبقة الدفع على الشرائح الصوتية مسبقة الدفع و المفوترة و شرائح البيانات  •عند شراء العميل هذه الباقات سوف يحصل على كمية البيانات كاملة   ويمكن للعميل استهلاكها في اي وقت خلال مدة صلاحية الباقة.  •يمكن للعملاء الحالين الاستفادة من العرض وذلك عند انتهاء اشتراكهم حيث يمكنهم تغيير باقاتهم الى الباقة   الجديدة.  • في حال انتهاء كمية البيانات يمكن للعميل تجديد نفس الباقة   • القنوات الرقمية تشمل نظام الفروع الالكتروني، التفعيل من خلال الرسائل النصية، و صفحة الخدمة الذاتية.</t>
  </si>
  <si>
    <t>ليبارا</t>
  </si>
  <si>
    <t>باقة بيانات 1 جيجابايت</t>
  </si>
  <si>
    <t>1GB Data Package</t>
  </si>
  <si>
    <t>-ستقوم شركة اتحاد جوراء – ليبار باطلاق عرض باقة شرائح البيانات كالتالي:  الباقه الصلاحية لأول مرة شحن فقط السعر أول مرة وسعر التجديد  ملاحظة : جميع الأسعار مضاف اليها الضريبة المضافة VAT وبعد الانتهاء من أول مرة شحن تكون جميع  صلاحية التجديد 30 يوم فقط.</t>
  </si>
  <si>
    <t>• يستطيع عملاء ليبارا تجديد باقاتهم من خلال تطبيق ليبارا الذكي او عن طريق صفحة المتجر الالكتروني الخاص بليبارا.  • يستطيع عملاء ليبارا شحن أرصدتهم لشراء الحزم عن طريق التطبيق او الموقع وتجدد شهريا بعد انتهاء أول مرة بنفس الأسعار.  • لا يمكن استخدام الرصيد الا لشراء حزم الانترنت ولا يمكن استخدامه لغير ذلك.  • يستطيع عملاء ليبارا تجديد باقاتهم من خلال تطبيق ليبارا الذكي او عن طريق صفحة المتجر الالكتروني الخاص بليبارا.  • يستطيع عملاء ليبارا شحن أرصدتهم لشراء الحزم عن طريق التطبيق او الموقع وتجدد شهريا بعد إنتهاء أول مرة بنفس الأسعار.  • لا يمكن استخدام الرصيد الا لشراء حزم الانترنت ولا يمكن استخدامه لغير ذلك.  • جميع الباقات يمكن تجديدها شهريا بنفس السعر أعلاه.  • الصلاحية عند الشراء لأول مرة لباقات ( 3 جيجا و 10 جيجا) تكون فترة الصلاحية  45 يوما و 120 يوما على التوالي. وعند تجديد الباقة ( 3 جيجا و 10 جيجا) تكون فترة الصلاحية  30 يوماً فقط.</t>
  </si>
  <si>
    <t>باقة بيانات 2 جيجابايت</t>
  </si>
  <si>
    <t>2GB Data Package</t>
  </si>
  <si>
    <t>• يستطيع عملاء ليبارا تجديد باقاتهم من خلال تطبيق ليبارا الذكي او عن طريق صفحة المتجر الالكتروني الخاص بليبارا.  • يستطيع عملاء ليبارا شحن أرصدتهم لشراء الحزم عن طريق التطبيق او الموقع وتجدد شهريا بعد إنتهاء أول مرة بنفس الأسعار.  • لا يمكن استخدام الرصيد الا لشراء حزم الانترنت ولا يمكن استخدامه لغير ذلك.  • جميع الباقات يمكن تجديدها شهريا بنفس السعر أعلاه.  • الصلاحية عند الشراء لأول مرة لباقات ( 3 جيجا و 10 جيجا) تكون فترة الصلاحية  45 يوما و 120 يوما على التوالي. وعند تجديد الباقة ( 3 جيجا و 10 جيجا) تكون فترة الصلاحية  30 يوماً فقط.</t>
  </si>
  <si>
    <t>باقة بيانات 3 جيجابايت</t>
  </si>
  <si>
    <t>3GB Data Package</t>
  </si>
  <si>
    <t>-ستقوم شركة اتحاد جوراء – ليبار باطلاق عرض باقة شرائح البيانات كالتالي:  الباقه الصلاحية لأول مرة شحن فقط السعر أول مرة وسعر التجديد  -ملاحظة : جميع الأسعار مضاف اليها الضريبة المضافة VAT وبعد الانتهاء من أول مرة شحن تكون جميع  صلاحية التجديد 30 يوم فقط.</t>
  </si>
  <si>
    <t>باقة بيانات 10 جيجابايت</t>
  </si>
  <si>
    <t>10GB Data Package</t>
  </si>
  <si>
    <t>•يستطيع عملاء ليبارا تجديد باقاتهم من خلال تطبيق ليبارا الذكي او عن طريق صفحة المتجر الالكتروني الخاص بليبارا.  •يستطيع عملاء ليبارا شحن أرصدتهم لشراء الحزم عن طريق التطبيق او الموقع وتجدد شهريا بعد إنتهاء أول مرة بنفس الأسعار.  •لا يمكن استخدام الرصيد الا لشراء حزم الانترنت ولا يمكن استخدامه لغير ذلك.  •جميع الباقات يمكن تجديدها شهريا بنفس السعر أعلاه.  •الصلاحية عند الشراء لأول مرة لباقات ( 3 جيجا و 10 جيجا) تكون فترة الصلاحية  45 يوما و 120 يوما على التوالي. وعند تجديد الباقة ( 3 جيجا و 10 جيجا) تكون فترة الصلاحية  30 يوماً فقط.</t>
  </si>
  <si>
    <t>مفوتر 150</t>
  </si>
  <si>
    <t>Postpaid 150</t>
  </si>
  <si>
    <t>ستقوم شركة اتحاد جوراء باطلاق الباقات الجديدة.  وستكون هناك حزمه خاصه اختياريه لهذه الباقات وهي حزمة الاستقبال اثناء التجوال بسعر 50 ريال بصلاحية 30 يوم تنتهي بدون تجديد تلقائي حسب رغبة العميل.</t>
  </si>
  <si>
    <t>• في حال قرر العميل الاشتراك في اي من الباقات المذكورة بدون رقم مميز لن يتم تطبيق شرط الالتزام.  • بالنسبة للعملاء الذين حصلوا على أرقام غير مميزة في أي باقة مفوترة، لا تسري فترة الالتزام والغرامات.  • تُطبق الأسعار الاعتيادية على المكالمات الدولية والتجوال، خارج كل حزمة من الحزم أعلاه.  • يمكن للعملاء دفع مبلغ تأمين في حال رغبتهم في الحصول على حد ائتماني أعلى.  • اذا رغب العميل انتقاء رقم مميز سوف يتم عرض جميع الفئات ليتم الإختيار منها وسيبلغ العميل بفئة الرقم وقيمته كما سيتم ذكر ذلك في العقد. الالتزام في باقة 150 و300 سيكون 12 شهراً بينما الالتزام في باقتي 500 و700 سيكون 24 شهراً عند الحصول العميل على رقم مميز من اي فئه يختارها.  • يستطيع العميل الترقية لباقات أعلى متى ما اراد ذلك.  • لايستطيع العميل تخفيض الباقة الا عند دفع ما تبقى من مبلغ الالتزام.  • يحق للمشترك أن يطلب إنهاء الخدمة في حال حصول العميل على رقم مميز بشرط أن تكون مدة العقد الدنيا قد انقضت (وهي 12 شهرا ميلاديا من تاريخ الاشتراك في باقات مفوتر 300- مفوتر 150) و (24 شهرا ميلاديا من تاريخ الإشتراك في باقات 700-مفوتر 500)، وإذا قرر المشترك إنهاء العقد أو تحويل الرقم الممبز إلى مشغل آخر أو الإنضمام إلى باقة أخرى من باقات ليبارا قبل انتهاء المدة الدنيا للعقد و رغب في الاحتفاظ به، يترتب عليه دفع الرسوم الخاصة بالرقم الذي حصل عليه وذلك حسب فئة الرقم و المدة المتبقيه، مثال اذا قضى العميل نصف مدة الالتزام بالعقد، سوف سيتم خصم نصف ثمن الرقم المميز و هكذا, علما بأن أسعار الأرقام هو كالتالي: (بلاتيني 35000 ريال) ، (ذهبي 12500 ريال) ، ( فضي 3500 ريال) ، (برونزي 1000 ريال).  • يمكن للعميل التصرف بالرقم المميز كما يشاء عند انتهاء العقد و دفع المبالغ المترتبه على الرقم ان وجدت.</t>
  </si>
  <si>
    <t>مفوتر 300</t>
  </si>
  <si>
    <t>Postpaid 300</t>
  </si>
  <si>
    <t>ستقوم شركة اتحاد جوراء بإطلاق الباقات الجديدة.  وستكون هناك حزمه خاصه اختياريه لهذه الباقات وهي حزمة الاستقبال أثناء التجوال بسعر 50 ريال بصلاحية 30 يوم تنتهي بدون تجديد تلقائي حسب رغبة العميل.</t>
  </si>
  <si>
    <t>مفوتر 500</t>
  </si>
  <si>
    <t>Postpaid 500</t>
  </si>
  <si>
    <t>مفوتر 700</t>
  </si>
  <si>
    <t>Postpaid 700</t>
  </si>
  <si>
    <t>فيرجن</t>
  </si>
  <si>
    <t>باقة 150 المفوترة</t>
  </si>
  <si>
    <t>Postpaid 150 Package</t>
  </si>
  <si>
    <t>ستطرح فيرجن موبايل باقات مفوترة جديدة لجميع مستخدمي الشبكة الحاليين  و ستشتمل هذه الباقات الجديدة على مكالمات مجانية داخل وخارج الشبكة, ورسائل نصية مجانية بالإضافة إلى باقات الإنترنت حسب الجداول المرفقة.</t>
  </si>
  <si>
    <t>باقة 400 المفوترة</t>
  </si>
  <si>
    <t>Postpaid 400 Package</t>
  </si>
  <si>
    <t>ستطرح فيرجن موبايل باقة 400 مفوترة جديدة لجميع مستخدمي الشبكة الحاليين و ستشتمل هذه الباقات الجديدة على مكالمات مجانية داخل وخارج الشبكة, ورسائل نصية مجانية. ومن خلال هذه الباقة سيتمكن العملاء الكرام من الحصول على ميزة احتساب الرسوم حسب الاستخدام. كما هو موضح في الملف المرفق.</t>
  </si>
  <si>
    <t>- سيتم إصدار الفاتورة على أساس شهري في كل يوم 28 ميلادي.   -  سيحصل العميل مجانا على شريحة أساسية للاتصال.  - يخسر العميل مميزات الباقة عند التغيير إلى الباقات مسبقة الدفع.  - لا يمكن ترحيل مميزت الباقة الغير مستخدمة للشهر التالي.  -      يتم إحتساب خصم إ</t>
  </si>
  <si>
    <t>جو</t>
  </si>
  <si>
    <t>باقة فايبر برود باند 20MBs - ستة أشهر</t>
  </si>
  <si>
    <t>Fiber Broadband 20MBs - 6 Months</t>
  </si>
  <si>
    <t>باقات فايبر برودباند المسبقة الدفع   40Mbps</t>
  </si>
  <si>
    <t>تتبع الشروط و الأحكام الموافق عليها سابقا لخدمة فايبر برودياند.</t>
  </si>
  <si>
    <t>المتكاملة</t>
  </si>
  <si>
    <t>باقة فايبر برود باند 20MBs - سنة</t>
  </si>
  <si>
    <t>Fiber Broadband 20MBs - 1 Year</t>
  </si>
  <si>
    <t>باقات فايبر برودباند المسبقة الدفع 40Mbps</t>
  </si>
  <si>
    <t>باقة فايبر برود باند 40MBs - سنة</t>
  </si>
  <si>
    <t>Fiber Broadband 40MBs - 1 Year</t>
  </si>
  <si>
    <t>باقة فايبر برود باند 40MBs - ستة أشهر</t>
  </si>
  <si>
    <t>Fiber Broadband 40MBs - 6 Months</t>
  </si>
  <si>
    <t>باقة تجوال البيانات و المكالمات الصوتية</t>
  </si>
  <si>
    <t>International Roaming Service</t>
  </si>
  <si>
    <t>أفراد / أعمال</t>
  </si>
  <si>
    <t>ميجا بايت</t>
  </si>
  <si>
    <t>حسب المرفق</t>
  </si>
  <si>
    <t>باقة تجوال البيانات و المكالمات الصوتية 299</t>
  </si>
  <si>
    <t>ستتيح باقة التجوال للعملاء استخدام خدمة الصوت والبيانات مقابل رسوم اشتراك</t>
  </si>
  <si>
    <t>باقة تجوال البيانات و المكالمات الصوتية 499</t>
  </si>
  <si>
    <t>International Roaming data and Voice</t>
  </si>
  <si>
    <t>باقة تجوال دولي</t>
  </si>
  <si>
    <t>International roaming Service</t>
  </si>
  <si>
    <t>تجوال دولي يشمل مكالمات صوتية وانترنت</t>
  </si>
  <si>
    <t>باقة V</t>
  </si>
  <si>
    <t>Package V</t>
  </si>
  <si>
    <t>1. اسم الباقة:   باقة " V "   او " ڨي"    2. نوعية الباقة:    باقة دائمة مسبقة الدفع     3. تاريخ الاطلاق :  14 مارس 2019     4. المستفيدون من الخدمة:   العملاء الجدد  و الحاليين    5. ملخص الخدمة:  ستقوم شركة ليبارا بتقديم باقة مسبقة الدفع "V" تمكّن العملاء الجدد من الاشتراك بسعر شريحة 99 ريال لاتشمل الضريبة المضافة يحصل العميل مقابلها على حزمة مضافة تحتوي على التالي:    صلاحية 30 يوم 1500 دقيقة داخل الشبكة 150 دقيقه خارج الشبكة 10 جيجابايت     • يتمكن العميل من الاستمتاع بخدمات ليبارا حسب الاسعار الموضحه بالجدول ادناه:    الوجهه السعر/ دقيقه- ميجابايت- رساله المحاسبه  داخل ليبارا 25 هلله بالثانيه  خارج ليبارا  25 هلله بالثانيه  المكالمات الدوليه حسب جدول اسعار المكالمات الدوليه المرفق  كل 30 ثانيه  البيانات 25 هلله لكل ميجابايت كل 30 كيلوبايت  الرسائل القصيره المحليه و الدوليه 25 هلله لكل رساله     ويمكن للعملاء الجدد و الحاليين الاشتراك بالحزم المبينه أدناه:    English name الاسم بالعربيه السعر شاملاً الضريبة المضافه البيانات جيجابايت المكالمات المحليه خارج ليبارا المكالمات داخل ليبارا ألصلاحية  Local bundle 99 الحزمه المحليه 99 الحزمه المحليه 99 10 150 1500 30 يوم  Local bundle 199 الحزمه المحليه 199 الحزمه المحليه 199 25 300 3000 30 يوم  Local bundle 299 الحزمه المحليه 299 الحزمه المحليه 299 40 500 5000 30 يوم      6. الشروط والأحكام:    وحده المحاسبه لهذه الحزم مطابقه لوحده المحاسبه للباقه الاساسيه الموضحه أعلاه  هذه الحزم متوفره للاشتراك لمره واحد، كما يمكن للعميل تجديد الاشتراك شهريا بشكل تلقائي عند طلبه لهذه الخدمه.  لا يتم ترحيل الدقائق و البيانات في حال عدم استخدامها للشهر التالي.  سيتمكن العميل من الاشتراك بالباقه من خلال الموقع الالكتروني او التطبيق و من ثم يتم ايصال الشريحه للعميل.</t>
  </si>
  <si>
    <t>وحده المحاسبه لهذه الحزم مطابقه لوحده المحاسبه للباقه الاساسيه الموضحه أعلاه  هذه الحزم متوفره للاشتراك لمره واحد، كما يمكن للعميل تجديد الاشتراك شهريا بشكل تلقائي عند طلبه لهذه الخدمه.  لا يتم ترحيل الدقائق و البيانات في حال عدم استخدامها للشهر التالي.  سيتمكن العميل من الاشتراك بالباقه من خلال الموقع الالكتروني او التطبيق و من ثم يتم ايصال الشريحه للعميل.</t>
  </si>
  <si>
    <t>جميع تطبيقات الانترنت</t>
  </si>
  <si>
    <t>يوجد حزم اختياريه خاصه لهذا العرض فقط كالتالي:  الحزمة المحليه 99 ريال وسيحصل العميل على 10 جيجابايت و150 دقيقه خارج الشبكه و1500 دقيقه داخل الشبكة وبصلاحية 30 يوماً     جميع الاسعار شاملة الضريبة المضافة   سعر الشريحه   واسعار الحزم كذلك    الحزمة المحليه 199ريال وسيحصل العميل على 25جيجابايت و300 دقيقه خارج الشبكه و300 دقيقه داخل الشبكة وبصلاحية 30 يوماً     الحزمة المحليه 299ريال وسيحصل العميل على 40 جيجابايت و500 دقيقه خارج الشبكه و5000 دقيقه داخل الشبكة وبصلاحية 30 يوماً</t>
  </si>
  <si>
    <t>باقة تجوال البيانات و المكالمات الصوتية 149</t>
  </si>
  <si>
    <t>باقة 25 هلله الاساسية</t>
  </si>
  <si>
    <t>25H Package</t>
  </si>
  <si>
    <t>ستقوم شركة ليبارا باطلاق باقة مسبقة الدفع جديدة باسم "باقة الـ25 "سعر الباقة 25 ريال سعودي يتمثل في 5 ريال قيمة الشريحة والباقي 20 ريال ريال رصيد أساسي.  (السعر لايشمل الضريبة المضافة) يحصل العميل المشترك بهذه الباقة على رصيد اضافي يمثل 25 %من قيمة بطاقة اعادة الشحن لدى كل عملية شحن.</t>
  </si>
  <si>
    <t>• ستكون محاسبة جميع الدقائق المحلية لكل 1 ثانية  • ستكون محاسبة جميع الدقائق الدولية كل 30 ثانية.  • ستكون محاسبة البيانات كل 30 كيلوبايت.  • الرصيد الاضافي لاجراء المكالمات المحلية والرسائل المحلية أو الدولية أو استخدام الانترنت فقط</t>
  </si>
  <si>
    <t>عرض باقات العمرة والحج على شريحة ايمان</t>
  </si>
  <si>
    <t>Umrah Offer</t>
  </si>
  <si>
    <t>ستقوم شركة اتحاد جوراء باطلاق الحزم التاليه على الباقة الخاصه بالعمرة والحج كالتالي:    اسم الحزمه Data GB الدقائق الدولية دقائق داخل الشبكة السعر شاملاً الضريبه الصلاحيه رمز الاشتراك  ايمان 1 700 ميجابايت 5 100 20 15 يوم *666*020#  ايمان 2 3 جيجابايت 20 200 50 30 يوم *666*055#  ايمان 3 9 جيجابايت 40 500 99 30 يوم *666*099#</t>
  </si>
  <si>
    <t>NA</t>
  </si>
  <si>
    <t>• يستطيع العميل شراء الحزمه أكثر من مره  • يحتاج العميل الرصيد الكافي لاتمام عملية اختيار الباقات  • تعود الاسعار الى طبيعتها بعد الانتهاء من الدقائق المجانيه في الحزمه</t>
  </si>
  <si>
    <t>مفتوح</t>
  </si>
  <si>
    <t>عرض زين  لباقات الـ(M2M) – 500MB</t>
  </si>
  <si>
    <t>M2M package - 500 MB</t>
  </si>
  <si>
    <t>Zain M2M (500MB)</t>
  </si>
  <si>
    <t>• هذا العرض خاص بالمؤسسات والشركات ويشترط لبيع هذا العرض وجود سجل تجاري أو رخصة محل.  • يتم الاشتراك بهذا العرض بموجب خطاب رسمي من صاحب المنشأة أو من ينوبه بموجب تفويض رسمي مصدق من الغرفة التجارية.  • يستطيع العميل التحويل لهذه العرض بناءا على طلبة و بخطاب رسمي.  • لن يتم ترحيل المميزات المتبقية من الباقة إلى الشهر التالي.  • يمكن  الاشتراك بالباقات الاضافية  عن طريق المفوض.</t>
  </si>
  <si>
    <t>باقة زين   الـ(M2M) – 10MB)</t>
  </si>
  <si>
    <t>M2M Package  ـ( 10MB)</t>
  </si>
  <si>
    <t>عرض زين  لباقات الـ(M2M) – 10MB</t>
  </si>
  <si>
    <t>Zain M2M -10MB</t>
  </si>
  <si>
    <t>عرض زين  لباقات الـ(M2M) – 2GB</t>
  </si>
  <si>
    <t>M2M Package  ـ( 2GB)</t>
  </si>
  <si>
    <t>Zain M2M Package (2GB)</t>
  </si>
  <si>
    <t>باقة زين لـ(M2M) – 50MB)</t>
  </si>
  <si>
    <t>M2M Package  ـ( 50MB)</t>
  </si>
  <si>
    <t>عرض زين  لباقات الـ(M2M) – 50MB</t>
  </si>
  <si>
    <t>Zain M2M Package (50 MB)</t>
  </si>
  <si>
    <t xml:space="preserve"> عرض سكاي زين – باقة التجوال على الطائرة </t>
  </si>
  <si>
    <t>Roaming while in sky</t>
  </si>
  <si>
    <t>لامحدودة</t>
  </si>
  <si>
    <t>1 يوم</t>
  </si>
  <si>
    <t>تعتزم شركة زين السعودية إلى إطلاق عرض باقة سكاي زين التي توفر خدمة التجوال الدولي على متن الطائرة ليوم الواحد و تشمل المكالمات و البيانات و الرسائل النصية اللامحدودة:</t>
  </si>
  <si>
    <t>(Roaming) unlimited Calls and Internet while in Sky</t>
  </si>
  <si>
    <t> هذا العرض يشمل المزايا الصوتية و البيانات.   بإمكان العملاء تفعيل هذه الخدمة قبل الصعود إلى الطائرة أو بعد إقلاع الطائرة عند الإعلان عنها من قبل طاقم الرحلة.   ستعمل الباقة فقط اثناء الرحلات الجوية.   ستعمل الباقة فقط عندما يكون العميل متصلا بالشبكة الجوية على متن الطائرة.   وفي حاله عدم الاشتراك في الباقة ، تطبق رسوم استخدام التجوال العادية على متن الطائرة.   قد تتباين سرعة الانترنت بين 2G و 3G بحسب الناقل الجوي مما قد يؤثر على  استخدام البيانات.   سيستفيد العميل من خدمة المكالمات الصوتية و البيانات اللامحدودة بدون أي رسوم إضافية.   الارقام المميزة مثل 800، 9200 ..الخ ستكون محجوبة خلال التجوال.    مكالمات غير محدودة لجميع أنحاء العالم.   مدة الاشتراك هي يوم واحد من وقت الاشتراك.   تجديد الباقة غير تلقائي، سيتم  إعلام  العملاء فور انتهاء الباقة.</t>
  </si>
  <si>
    <t>عرض سكاي زين – باقة التجوال على الطائرة</t>
  </si>
  <si>
    <t>تعتزم شركة زين السعودية إطلاق عرض باقة سكاي زين التي توفر خدمة التجوال الدولي على متن الطائرة ليوم الواحد و تشمل المكالمات والبيانات والرسائل النصية اللامحدودة</t>
  </si>
  <si>
    <t>Unlimited internet and Voice while in sky</t>
  </si>
  <si>
    <t> هذا العرض يشمل المزايا الصوتية و البيانات.   بإمكان العملاء تفعيل هذه الخدمة قبل الصعود إلى الطائرة أو بعد إقلاع الطائرة عند الإعلان عنها من قبل طاقم الرحلة.   ستعمل الباقة فقط اثناء الرحلات الجوية.   ستعمل الباقة فقط عندما يكون العميل متصلا بالشبكة الجوية على متن الطائرة.   وفي حاله عدم الاشتراك في الباقة ، تطبق رسوم استخدام التجوال على متن الطائرة العادية.   قد تتباين سرعة الانترنت بين 2G و 3G بحسب الناقل الجوي مما قد يؤثر على  استخدام البيانات.   سيستفيد العميل من خدمة المكالمات الصوتية و البيانات اللامحدودة بدون أي رسوم إضافية.   الارقام المميزة مثل 800، 9200 ..الخ ستكون محجوبة خلال التجوال.    مكالمات غير محدودة لجميع أنحاء العالم.   مدة الاشتراك هي يوم واحد من وقت الاشتراك.   تجديد الباقة غير تلقائي، سيتم  إعلام  العملاء فور انتهاء الباقة.</t>
  </si>
  <si>
    <t>۔</t>
  </si>
  <si>
    <t> الحد الأدنى لفترة الالتزام هي (12) شهراٌ تبدأ من تاريخ التفعيل.   في حال الغاء الخدمة قبل انتهاء فترة العقد، فيلتزم العميل بدفع القيمة الشهرية لباقي المدة في العقد.   إذا لم يقم العميل بإرسال خطاب إلغاء إلى موبايلي قبل شهر من تاريخ انتهاء العقد، ستقوم موبايلي بتجديد الخدمة شهريا وتلقائيا بنفس الشروط والاحكام المطبقة في العقد الى أن يتم انهاء الخدمة بما يتوافق مع احكام العقد.</t>
  </si>
  <si>
    <t> في حال الغاء الخدمة قبل انتهاء فترة العقد، فيلتزم العميل بدفع القيمة الشهرية لباقي المدة في العقد.</t>
  </si>
  <si>
    <t>.   الحد الأدنى لفترة الالتزام هي (12) شهراٌ تبدأ من تاريخ التفعيل.   في حال الغاء الخدمة قبل انتهاء فترة العقد، فيلتزم العميل بدفع القيمة الشهرية لباقي المدة في العقد.   إذا لم يقم العميل بإرسال خطاب إلغاء إلى موبايلي قبل شهر من تاريخ انتهاء العقد، ستقوم موبايلي بتجديد الخدمة شهريا وتلقائيا بنفس الشروط والاحكام المطبقة في العقد الى أن يتم انهاء الخدمة بما يتوافق مع احكام العقد.</t>
  </si>
  <si>
    <t>باقة شباب المطورة 29-المفوترة</t>
  </si>
  <si>
    <t>Shabab-Postpaid</t>
  </si>
  <si>
    <t>سنقوم بإطلاق باقات شباب (المفوترة و كنترول)  59 ، 140 ،  249 ، 29 الجديدة المطورة كما في المرفق</t>
  </si>
  <si>
    <t>Shabab -Postpaid package as a new experience for Youth in Saudi</t>
  </si>
  <si>
    <t>التطبيقات المشمولة في هذه المزايا هي: تويتر، سناب شات، إنستجرام، يوتيوب، فيسبوك، واتساب  *** تشمل مزايا شباب 140 و249 المطورة استخدام لا محدود للبيانات لتطبيق أنغامي، على أن لا تشمل المزايا الاشتراكات الخاصة بالتطبيق (مثل أنغامي بلس)  • تطبيقات التواصل الاجتماعي المشمولة في هذه المزايا هي:   - تويتر، سناب شات، إنستجرام، يوتيوب، فيسبوك، واتساب.    • تشمل مزايا شباب 140 و249 المطورة استخدام لا محدود للبيانات لتطبيق أنغامي، على أن لا تشمل المزايا الاشتراكات الخاصة بالتطبيق (مثل أنغامي بلس)    • يقتصر إستخدام البيانات المخصصة لتطبيقات التواصل الاجتماعي على جهاز واحد فقط.    • مزايا الدقائق المحلية المجانية لا تشمل أرقام الخدمات التي تبدأ بـ 9200 أو 800 وغيرها من أرقام الخدمات المشابهة  الأخرى</t>
  </si>
  <si>
    <t>التطبيقات المشمولة في هذه المزايا هي: تويتر، سناب شات، إنستجرام، يوتيوب، فيسبوك، واتساب</t>
  </si>
  <si>
    <t>خدمة الاتصال المباشر</t>
  </si>
  <si>
    <t>SIP Trunk Service</t>
  </si>
  <si>
    <t>خدمة الاتصال المباشر توفر حلول اتصال مباشر من خلال تقديم حزمة ربط وعدد من الارقام الارضية باستخدام برتوكول SIP بما يتناسب مع متطلبات الهاتف الثابت للشركات الصغيرة والمتوسطة. كما أن الخدمة متاحة في جميع انحاء المملكة تحت تغطية شبكة موبايلي الثابتة.    توفر موبايلي حلول اتصال المباشر للشركات الصغيرة والمتوسطة بتقديم باقة جديدة تتضمن التالي:     اسم الباقة  عدد قنوات الاتصال عدد الأرقام الأرضية رسوم التأسيس الرسوم الشهرية  باقة الشركات 1 3 قنوات 5 أرقام أرضية  650 ريال  520 ريال     اسم الباقة  عدد قنوات الاتصال عدد الأرقام الأرضية رسوم التأسيس الرسوم الشهرية  باقة الشركات 2 5 قنوات 10 أرقام أرضية 1,150 ريال 900 ريال       اسم الباقة  عدد قنوات الاتصال عدد الأرقام الأرضية رسوم التأسيس الرسوم الشهرية  باقة الشركات الأساسية 10 قنوات  10 أرقام أرضية 1,700 ريال  1000ريال    (خط ربط بسرعة 1 ميجا بت في الثانية يمكن لخط الربط استيعاب حتى 10 قنوات اتصال)     يتاح للعميل زيادة عدد قنوات الاتصال والارقام الأرضية بالانتقال إلى باقة الأعلى والتي تتضمن 5 قنوات اتصال و 10 ارقام أرضية:  - رسوم تأسيس: 1,150 ريال  - رسوم شهرية: 900 ريال    في حال رغب العميل في زيادة عدد القنوات يمكنه الانتقال الى الباقة الأساسية التي تتضمن 10 قنوات اتصال 10 ارقام ارضية *   - رسوم تأسيس: 1,700 ريال  - رسوم شهرية: 1000 ريال    يتاح لعملاء الباقة الأساسية زيادة عدد قنوات الاتصال و الارقام الأرضية بأخذ باقة اضافيه فوق الباقة الأساسية و يشترط في هذه الباقة ان تكون عدد القنوات او الأرقام من مضاعفات العشرة علما بان كل عشر قنوات اتصال ستزيد من سرعة خط الربط "مع الباقة الأساسية" بمقدار 1 ميجا بت في الثانية و تحسب رسوم الباقة حسب عدد القنوات و الأرقام بناء على جدول الأسعار الاتي :  • الباقة الإضافية لخدمة الاتصال المباشر:  - رسوم تأسيس : رسوم تأسيس للأرقام + رسوم تأسيس للقنوات .  - رسوم شهرية : رسوم شهرية للأرقام + رسوم شهرية للقنوات.  جدول أسعار الأرقام حسب العدد المختار (مضاعفات عشرة)  رسوم تأسيس لكل رقم رسوم شهرية لكل رقم عدد الارقام   ريال 40 ريال 20     10 إلى 50  ريال 30 ريال 10    60  إلى  90  ريال 25 ريال 9        100 إلى 600  ريال 20 ريال 8 610 إلى 1,000  ريال 15 ريال 7  1010 أو أكثر    جدول أسعار القنوات حسب العدد المختار (مضاعفات عشرة)  رسوم تأسيس لكل قناة رسوم شهرية لكل قناة  عدد القنوات   ريال 130 ريال 60 10 إلى 20  ريال 125 ريال 45 30 إلى 90  ريال 120 ريال 35 100 إلى 300  ريال 115 ريال 35 310  أو أكثر</t>
  </si>
  <si>
    <t>SIP Trunk service provides direct communication solutions by providing a package of calling from the ground numbers using the SIP protocol in line with the requirements of the fixed line for small companies. The service is also available throughout the Kingdom under the Mobily fixed network .    Mobily provides connectivity solutions for small businesses    The package name - the number of communication channel - the number of ground lines - establish fee - Monthly fee  Corporate Package 1   3 channels     5 ground numbers   650 riyals    520 riyals    The package name - the number of communication channel - the number of ground lines - establish fee - Monthly fee  Corporate Package 2, 5 channels, 10 ground numbers, 1,150 riyals, 900 riyals      The package name - the number of communication channel - the number of ground lines - establish fee - Monthly fee  The Basic Companies Package 10 channels 10 ground numbers 1,700 riyals 1000 riyals    (1 Mbps link line The link line can accommodate up to 10 communication channels)    The customer is allowed to increase the number of communication channels and landlines  Establishment fee: 1,150 riyals  Monthly fee: 900 riyals    In case the customer wants to increase the number of channels, he can move to the basic package that includes 10 communication channels, 10 ground numbers *  Establishment fee: 1,700 riyals  Monthly fee: 1000 riyals    It is possible for the customers of the basic package to increase the number of communication channels and land numbers by taking an additional package above the basic package, and in this package it is required that the number of channels or numbers be multiples of ten, knowing that every ten communication channels will increase the speed of the connection line "with the basic package" by 1 MB Bit per second and the package fee is calculated according to the number of channels and numbers based on the following price table:  Establishment fees: Foundation fees for numbers + channel fees.  Monthly fees: monthly fees for numbers + monthly fees for channels.  Table of numbers of numbers according to the chosen number (multiples of ten)  Establishment fees for each number. Monthly fees for each number. The number of numbers  SR 40  SR 20  10 to 50  SR 30 SR 10 60 to 90  SR 25 SR 9 100 to 600  SR 20 SR 8 610 to 1,000  SR 15  SR 7 1010 or more    Channels price table according to the chosen number (multiples of ten)  Foundation fees for each channel Monthly fees for each channel Number of channels  SR 130 SR 60 10 to 20  SR 125 SR 45 30 to 90  SR 120 SR 35 100 to 300  SR 115 SR 35 310 or more</t>
  </si>
  <si>
    <t>• موبايلي تلتزم بربط موقع العميل بدائرة ثابته وبدون إلزام العميل باي نفقات خارج الأسعار المطالب بها في الخدمة.  • الحد الأدنى لفترة الالتزام للرقم أرضي هو شهر واحد.  • يحق للمشترك ترقية أو تخفيض درجة الباقة.   •  الأسعار لا تشمل ضريبة القيمة المضافة.</t>
  </si>
  <si>
    <t>باقة الغيرمحدودة المفوترة</t>
  </si>
  <si>
    <t>Unlimited MBB - Postpaid</t>
  </si>
  <si>
    <t>سيتم اجراء التعديلات التالية على اسعار ومزايا باقات الانترنت الغير محدودة كما في المرفق</t>
  </si>
  <si>
    <t>Unlimited MBB for Postpaid subscribers</t>
  </si>
  <si>
    <t>• جميع عملاء زين الحاليين والجدد من قطاع الأفراد للباقات المفوتره   2. أحكام وشروط الباقة:   • يتوجب على العميل دفع رسوم شهر تعادل رسوم الباقة مقدما كتأمين يعاد اليه بعد مضي 3 اشهر من الاشتراك.  • في حالة رغبة العميل الغاء الخدمة قبل مضي ثلاثة أشهر ستقوم الشركة بإعادة مبلغ التأمين إذا لم يترتب على العميل أي فواتير غير مدفوعة، وفي حال وجود مبالغ مستحقة على العميل فسيتم استخدام مبلغ التأمين لسداد هذه المبالغ مع احتفاظ الشركة بحقها بالمطالبة بأي مبالغ إضافية لا يغطيها مبلغ التأمين .لا تطبق سياسة الاستخدام العادل</t>
  </si>
  <si>
    <t>• يتوجب على العميل دفع رسوم شهر تعادل رسوم الباقة مقدما كتأمين يعاد اليه بعد مضي 3 اشهر من الاشتراك.  • في حالة رغبة العميل الغاء الخدمة قبل مضي ثلاثة أشهر ستقوم الشركة بإعادة مبلغ التأمين إذا لم يترتب على العميل أي فواتير غير مدفوعة، وفي حال وجود مبالغ مستحقة على العميل فسيتم استخدام مبلغ التأمين لسداد هذه المبالغ مع احتفاظ الشركة بحقها بالمطالبة بأي مبالغ إضافية لا يغطيها مبلغ التأمين .لا تطبق سياسة الاستخدام العادل</t>
  </si>
  <si>
    <t>باقة الإنترنت 100 جيجا المفوترة</t>
  </si>
  <si>
    <t>Postpaid -100 GB</t>
  </si>
  <si>
    <t>سيتم إطلاق باقة الإنترنت100 جيجا المفوترة كما هو موضح في المرفق</t>
  </si>
  <si>
    <t>100 GB for Postpaid subscribers</t>
  </si>
  <si>
    <t>• جميع عملاء زين الحاليين والجدد من قطاع الأفراد للباقات المفوتره   2. أحكام وشروط الباقة:   • سيتم احتساب البيانات لكل 100 كيلو بايت.   • يتوجب على العميل دفع رسوم شهر تعادل رسوم الباقة مقدما كتأمين يعاد اليه بعد مضي 3 اشهر من الاشتراك.  • في حالة رغبة العميل الغاء الخدمة قبل مضي ثلاثة أشهر ستقوم الشركة بإعادة مبلغ التأمين إذا لم يترتب على العميل أي فواتير غير مدفوعة، وفي حال وجود مبالغ مستحقة على العميل فسيتم استخدام مبلغ التأمين لسداد هذه المبالغ مع احتفاظ الشركة بحقها بالمطالبة بأي مبالغ إضافية لا يغطيها مبلغ التأمين .</t>
  </si>
  <si>
    <t>• يتوجب على العميل دفع رسوم شهر تعادل رسوم الباقة مقدما كتأمين يعاد اليه بعد مضي 3 اشهر من الاشتراك.  • في حالة رغبة العميل الغاء الخدمة قبل مضي ثلاثة أشهر ستقوم الشركة بإعادة مبلغ التأمين إذا لم يترتب على العميل أي فواتير غير مدفوعة، وفي حال وجود مبالغ مستحقة على العميل فسيتم استخدام مبلغ التأمين لسداد هذه المبالغ مع احتفاظ الشركة بحقها بالمطالبة بأي مبالغ إضافية لا يغطيها مبلغ التأمين .</t>
  </si>
  <si>
    <t>باقة الإنترنت-  150 جيجا المفوترة</t>
  </si>
  <si>
    <t>Postpaid - 150 GB</t>
  </si>
  <si>
    <t>باقة 150 جيجا للبيانات من زين</t>
  </si>
  <si>
    <t>150 GB for postpaid subscribers</t>
  </si>
  <si>
    <t>باقة البيانات المفوتره -75 جيجا</t>
  </si>
  <si>
    <t>Postapid -199</t>
  </si>
  <si>
    <t>سيتم إطلاق باقه 199 بحيث يستفيد العميل من باقة البيانات بالإضافه الى خصم على قيمة الجهازخلال فترة العرض كما هو موضح في المرفق</t>
  </si>
  <si>
    <t>MBB 199 Package for Postpaid</t>
  </si>
  <si>
    <t>• في حال دفع اشتراك شهرين كتامين، يتم استرجاع قيمة الاشتراك المدفوعه على دفعتين في الشهر السادس و الشهر التاسع  • في حال دفع اشتراك شهر واحد كتأمين، يتم استرجاع قيمة الاشتراك المدفوعه على دفعه واحده في الشهر الثالث     العرض أعلاه يشمل العملاء الحاليين والجدد بالتفاصيل المذكوره في الجدول.   هذا العرض متاح على شرائح الانترنت فقط ولايوجد رمز للتفعيل.   ستكون مدة صلاحية الباقه شهر واحد كما هو موضح بالجدول.    يمكن للعملاء الحصول على هذا العرض وفق هذه الشروط والأحكام.   يحق للعميل الاستفاده من الخصم المباشر للأجهزه في حال الالتزام بعقد حسب اختيار العميل وحسب تقييم العميل    تحتفظ الشركة بحقها بتقييم مدى استحقاق العميل للحصول على الباقات الجديدة في سلطتها التقديرية بناء على التاريخ الائتماني للعميل لدى الشركة و تقييم شركة "سمه" بالنسبة للعملاء ، وبناء عليه يحق لها رفض طلب العميل بالاشتراك في الباقة الجديدة.    يتوجب على العميل سداد رسوم الإلغاء بالإضافه للمبالغ المترتبه عليه في أحد الحالات التاليه   في حال عدم سداد الفواتير الصادره على العميل وتم فصل الخدمه بناء" على ذلك   في حال أراد العميل إلغاء الخط أو تغيير الباقه أو الإنتقال إلى مشغل آخر أنقل ملكية الخط لشخص آخر   تكون الرسوم عباره عن المبلغ المتبقي من قيمة الجهاز في حال كان العميل قد حصل على أحد الأجهزه من زين كما هو موضح في المثال أدناه:    في حالة الخصم المباشر    (قيمة الجهاز كامله/ مدة العقد كامله) * المتبقي من قيمة العقد   مثال:   في حال التزم العميل بعقد لمدة 24 شهر وقرر الغاء الخط بعد 7 أشهر   (1800 ÷ 24 ) × 17  )الاشهر المتبقية من عقد الالتزام) فيكون المبلغ المطلوب سداده هو 1275 ريال سعودي    في حالة المبلغ المسترد                          (قيمة الجهاز كامله/ مدة العقد كامله) * المدفوع من قيمة العقد    مثال:   في حال التزم العميل بعقد لمدة 24 شهر وقرر الغاء الخط بعد 7 أشهر   (1800 ÷ 24 ) × 7 (الاشهر التي حصل فيها على خصم المبلغ المسترد) فيكون المبلغ المطلوب سداده هو 525 ريال سعودي</t>
  </si>
  <si>
    <t>في حالة الخصم المباشر    (قيمة الجهاز كامله/ مدة العقد كامله) * المتبقي من قيمة العقد   مثال:   في حال التزم العميل بعقد لمدة 24 شهر وقرر الغاء الخط بعد 7 أشهر   (1800 ÷ 24 ) × 17  )الاشهر المتبقية من عقد الالتزام) فيكون المبلغ المطلوب سداده هو 1275 ريال سعودي</t>
  </si>
  <si>
    <t>باقة البيانات المفوترة 100GB</t>
  </si>
  <si>
    <t>Postpaid-100 GB</t>
  </si>
  <si>
    <t>باقة 100 جيجا من زين لمشتركي المفوتر</t>
  </si>
  <si>
    <t>100 GB for postpaid subscribers</t>
  </si>
  <si>
    <t>• في حال دفع اشتراك شهرين كتامين، يتم استرجاع قيمة الاشتراك المدفوعه على دفعتين في الشهر السادس و الشهر التاسع  • في حال دفع اشتراك شهر واحد كتأمين، يتم استرجاع قيمة الاشتراك المدفوعه على دفعه واحده في الشهر الثالث   العرض أعلاه يشمل العملاء الحاليين والجدد بالتفاصيل المذكوره في الجدول.   هذا العرض متاح على شرائح الانترنت فقط ولايوجد رمز للتفعيل.   ستكون مدة صلاحية الباقه شهر واحد كما هو موضح بالجدول.    يمكن للعملاء الحصول على هذا العرض وفق هذه الشروط والأحكام.   يحق للعميل الاستفاده من الخصم المباشر للأجهزه في حال الالتزام بعقد حسب اختيار العميل وحسب تقييم العميل    تحتفظ الشركة بحقها بتقييم مدى استحقاق العميل للحصول على الباقات الجديدة في سلطتها التقديرية بناء على التاريخ الائتماني للعميل لدى الشركة و تقييم شركة "سمه" بالنسبة للعملاء ، وبناء عليه يحق لها رفض طلب العميل بالاشتراك في الباقة الجديدة.    يتوجب على العميل سداد رسوم الإلغاء بالإضافه للمبالغ المترتبه عليه في أحد الحالات التاليه   في حال عدم سداد الفواتير الصادره على العميل وتم فصل الخدمه بناء" على ذلك   في حال أراد العميل إلغاء الخط أو تغيير الباقه أو الإنتقال إلى مشغل آخر أنقل ملكية الخط لشخص آخر   تكون الرسوم عباره عن المبلغ المتبقي من قيمة الجهاز في حال كان العميل قد حصل على أحد الأجهزه من زين كما هو موضح في المثال أدناه:    في حالة الخصم المباشر    (قيمة الجهاز كامله/ مدة العقد كامله) * المتبقي من قيمة العقد   مثال:   في حال التزم العميل بعقد لمدة 24 شهر وقرر الغاء الخط بعد 7 أشهر   (1800 ÷ 24 ) × 17  )الاشهر المتبقية من عقد الالتزام) فيكون المبلغ المطلوب سداده هو 1275 ريال سعودي    في حالة المبلغ المسترد                          (قيمة الجهاز كامله/ مدة العقد كامله) * المدفوع من قيمة العقد    مثال:   في حال التزم العميل بعقد لمدة 24 شهر وقرر الغاء الخط بعد 7 أشهر  (1800 ÷ 24 ) × 7 (الاشهر التي حصل فيها على خصم المبلغ المسترد) فيكون المبلغ المطلوب سداده هو 525 ريال سعودي</t>
  </si>
  <si>
    <t>في حالة الخصم المباشر    (قيمة الجهاز كامله/ مدة العقد كامله) * المتبقي من قيمة العقد   مثال:   في حال التزم العميل بعقد لمدة 24 شهر وقرر الغاء الخط بعد 7 أشهر   (1800 ÷ 24 ) × 17  )الاشهر المتبقية من عقد الالتزام) فيكون المبلغ المطلوب سداده هو 1275 ريال سعودي    في حالة المبلغ المسترد                          (قيمة الجهاز كامله/ مدة العقد كامله) * المدفوع من قيمة العقد    مثال:   في حال التزم العميل بعقد لمدة 24 شهر وقرر الغاء الخط بعد 7 أشهر  (1800 ÷ 24 ) × 7 (الاشهر التي حصل فيها على خصم المبلغ المسترد) فيكون المبلغ المطلوب سداده هو 525 ريال سعودي</t>
  </si>
  <si>
    <t>باقات الفايبر برودباند المفوترة</t>
  </si>
  <si>
    <t>Postpiad Fiber Broadband</t>
  </si>
  <si>
    <t>هذه الباقة موافق عليها مسبقا من قبل الهيئة حسب الرقم المرجعي 3913242  وقد تم التنسيق لاضافتها مرة أخرى لنتمكن مر رفع تعديل عليها</t>
  </si>
  <si>
    <t>ما تم الموافق عليه مسبقا من الهيئة</t>
  </si>
  <si>
    <t>باقات جوال الأعمال 1000</t>
  </si>
  <si>
    <t>Executive Package BN 1000</t>
  </si>
  <si>
    <t>يمكن لعملاء الجوال الأعمال الحاليين والجدد الاشت ا رك في باقة اعمال 1000 و الاستفادة من مميزات  الباقة وهي حسب الآتي :  مزايا وأسعار الخدمة :  تفاصيل باقة جوال الأعمال 1000  1000 ريال  رسوم الاشتراك الشهري  لا محدود  الدقائق المجانية )داخل الشبكة ( شهريا  2000 دقيقة  الدقائق المجانية )خارج الشبكة ( شهريا  200 دقيقة  الدقائق المجانية ) الدولية( شهريا  30 دقيقة  الدقائق المجانية ) للتجوال الدولي( شهريا  لا محدود  حجم البيانات المجانية شهريا  2 جيجابايت  حجم بيانات التجوال الدولي المجانية شهريا  3500 ريال  الحد الأقصى للخصم على الأجهزة الذكية لعقد 12 شهر  لا محدود  عدد الرسالة النصية القصيرة المجانية )داخل الشبكة(  1000 رسالة  عدد الرسالة النصية القصيرة المجانية )خارج الشبكة(  30 رسالة  عدد الرسالة النصية القصيرة المجانية )التجوال  الدولي(  بالاضافة الى الحصول على الخدمات التالية :  موجود اكسترا  بعد استنفاذ الرصيد المجاني سيتم تطبيق التعرفة التالية :  30 هللة  سعر الدقيقة خارج الشبكة  35 هللة  سعر الرسالة النصية القصيرة )خارج الشبكة(  40 هللة  سعر الدقيقة من جوال الى ثابت  35 هللة  سعر الرسالة النصية القصيرة ) الدولية (  55 هللة  سعر الرسائل المتعددة الوسائط )داخل الشبكة(  60 هللة  سعر الرسائل المتعددة الوسائط )خارج الشبكة(  65 هللة  سعر الرسائل المتعددة الوسائط )الدولية(  بحسب سعر التعرفة المعتمدة لكل دولة</t>
  </si>
  <si>
    <t>وحدة تحاسب المكالمات الداخلية " - 1 ثانية "  2 وحدة تحاسب المكالمات الدولية " ب – 30 ثانية"  3 وحدة تحاسب البيانات الداخلية " - 1 كيلوبايت "  4 في - حال رغبة العميل الحصول على جهاز ذكي والاستفادة من الخصومات على الأجهزة يلتزم العميل بعقد  مع الشركة مدته 12 شهر، و يلتزم العميل في حال رغبته بإنهاء العقد أو الانتقال إلى مشغل آخر قبل انتهاء  المدة بدفع قيمة الخصم الممنوح للعميل على النحو التالي :  12  11  10  9  8  7  6  5  4  3  2  1  الشهر  292  583  875  1167  1458  1750  2042  2333  2625  2917  3208  3500  القيمة</t>
  </si>
  <si>
    <t>حال رغبة العميل الحصول على جهاز ذكي والاستفادة من الخصومات على الأجهزة يلتزم العميل بعقد  مع الشركة مدته 12 شهر، و يلتزم العميل في حال رغبته بإنهاء العقد أو الانتقال إلى مشغل آخر قبل انتهاء  المدة بدفع قيمة الخصم الممنوح للعميل على النحو التالي :  12  11  10  9  8  7  6  5  4  3  2  1  الشهر  292  583  875  1167  1458  1750  2042  2333  2625  2917  3208  3500  القيمة</t>
  </si>
  <si>
    <t>اتاحة باقات انترنت لعملاء سوا 10 جيجابايت</t>
  </si>
  <si>
    <t>يمكن لعملاء سوا وسوا هايبرد الاشتراك في باقات انترنت وذلك حسب الجدول التالي:   الصلاحية      السعر حجم البيانات  شهر 110 ريال 10 جيجا بايت</t>
  </si>
  <si>
    <t> وحدة التحاسب للبيانات هي لكل 100 كيلوبايت.   لا يوجد تجديد تلقائي</t>
  </si>
  <si>
    <t>باقة الخليج العربي للتجوال اللامحدود لمدة 7 أيام</t>
  </si>
  <si>
    <t>GCC Unlimited Roaming Package for 7 days</t>
  </si>
  <si>
    <t>يستطيع عملاء الباقات المفوترة الاشتراك في الباقة الدائمة لدول الخليج العربي للتجوال اللامحدود لمدة 7 أيام بحسب الجدول ادناه:    أسم الباقة: باقة دول الخليج اللامحدودة لمدة 7 أيام  سعر الباقة: ‏300 ريال  كمية البيانات: لا محدودة    المكالمات:  ‏* استقبال مكالمات لامحدودة‏  ‏* مكالمات لامحدودة لجميع دول الخليج</t>
  </si>
  <si>
    <t>• عند‎ ‎الاشتراك وانتهاء الاشتراك سيتم اشعار‎ ‎العميل‎ ‎برسالة‎ ‎نصية بذلك‎.‎  • يستطيع العميل الاستفادة من المميزات المتبقية في الباقة عند سفره مرة أخرى خلال فترة صلاحية الباقة.‏  • وحدة التحاسب للبيانات لكل 1 ميجابايت.‏  • وحدة التحاسب للمكالمات لكل 1 دقيقة.‏  • لمعرفة المشغلين المفضلين المشمولين بهذه الباقة يرجى إرسال اسم الدولة إلى 900 أو عن طريق استخدام تطبيق ‏MySTC‏ أو عن طريق الاتصال على 900.‏  • في‎ ‎حال‎ ‎رغبة‎ ‎العميل‎ ‎بالاشتراك‎ ‎يتوجب‎ ‎عليه‎ ‎استخدام‎ ‎أحد‎ ‎قنوات‎ ‎الاشتراك‎ ‎التالية‎:‎  • الاتصال‎ ‎على‎ 900 ‎  • استخدام‎ ‎تطبيق ‏‎ MySTC  • الباقة لا تتجدد تلقائيا  • عند‎ ‎انتهاء‎ ‎صلاحية‎ ‎الباقة‎ ‎يستطيع‎ ‎العميل‎ ‎الاشتراك‎ ‎مرة‎ ‎أخرى‎ ‎في‎ ‎حال‎ ‎رغب‎ ‎ذلك‎.‎  • العرض لا يشمل المكالمات الدولية والرسائل النصية.‏  • الدول المشمولة في باقات الخليج اللامحدودة هي: الإمارات العربية المتحدة، البحرين، الكويت، وعمان.‏  • السعر لا يشمل ضريبة القيمة المضافة‎.‎  • سيحصل العميل المشترك على فترة مدتها 30 يوم للاستفادة من الباقة حيث ستبدأ الباقة بالعمل والاستنفاذ فور وصوله ‏الى الوجهة واتصاله بشبكة المشغل الخارجي، وذلك من اجل إعطاء العميل مدة الباقة كاملة حيث يمكنه الاشتراك وهو ‏بداخل المملكة العربية السعودية والسفر خلال شهر.‏</t>
  </si>
  <si>
    <t>يستطيع عملاء مسبق الدفع الاشتراك في الباقة الدائمة لدول الخليج العربي للتجوال اللامحدود لمدة 7 أيام بحسب الجدول ادناه:    باقة الخليج العربي للتجوال اللامحدود لمدة 7 أيام مزايا الباقة  رسوم شراء الباقة لمرة واحدة (بدون قيمة الضريبة المضافة) 300 ريال  رسوم شراء الباقة لمرة واحدة (مع قيمة الضريبة المضافة) 315 ريال  صلاحية الباقة 7 أيام  حجم البيانات الممنوحة لا محدودة  المكالمات إلى السعودية لا محدودة  المكالمات داخل الدولة المتواجد بها العميل لا محدودة  المكالمات إلى باقي دول الخليج لا محدودة  استقبال المكالمات  لا محدودة</t>
  </si>
  <si>
    <t>• عند انتهاء صلاحية الباقة لدى العميل) استنفاذ 7 أيام) سيتم ايقاف الباقة واشعار العميل برسالة نصية بانتهاء الباقة.  • عند انتهاء صلاحية الباقة يستطيع العميل الاشتراك مرة أخرى في حال رغب ذلك.  • في حال رغبة العميل بالاشتراك يتوجب عليه استخدام أحد قنوات الاشتراك التالية:  1. الاتصال على 900.  2. استخدام تطبيق MySTC.   3. ارسال كود الاشتراك 6507 إلى 900</t>
  </si>
  <si>
    <t>باقة قريب المفوترة الجديدة</t>
  </si>
  <si>
    <t>Kareeb - Postpaid</t>
  </si>
  <si>
    <t>سنقوم باطلاق باقة مفوترة جديدة على النحو المرفق في الطلب</t>
  </si>
  <si>
    <t>Kareeb for postapid subscribers</t>
  </si>
  <si>
    <t>- يمكن للعميل استخدام بطاقات الشحن لأجراء اي استخدام اضافي من مكالمات أو رسائل وتصفح الانترنت وحتى الاشتراك بخدمات زين المختلفة وذلك لمساعدة العميل التحكم في قيمة استهلاكه الشهري.  - الأسعار شاملة قيمة الضريبة المضافة     في حال وصول فاتورة العميل للحد ا</t>
  </si>
  <si>
    <t>وحدات التحاسب للمكالمات الدولية</t>
  </si>
  <si>
    <t>ستقوم شركة موبايلي بتعديل وحدات التحاسب للمكالمات الدولية لكافة الباقات التي تقدمها وذلك وفقاً لما هو مبين في ملخص العرض المرفق</t>
  </si>
  <si>
    <t>سياسة الاسترجاع النقدي</t>
  </si>
  <si>
    <t>Cash Back policy for postpaid customers</t>
  </si>
  <si>
    <t>تعتزم شركة زين إطلاق سياسة جديدة لعملاء باقات البياانات المفوترة و باقات الصوتية المفوترة باسم  "سياسة الاسترجاع النقدي".   تمكن العميل من استرجاع نقدي كمبلغ ثابت على الفاتورة الشهرية لمدة لا تقل عن 12 شهر و لاتزيد عن 24 شهر عند دفع قيمة الجهاز مقدماً.</t>
  </si>
  <si>
    <t>شروط الحصول على السياسة الاسترجاع النقدي:  • يجب على العميل الاشتراك باحد باقات التي تتوفر فيها برامج دعم الأجهزة.   • للاستفادة من سياسة زين للاسترجاع النقدي يجب على العميل دفع قيمة الجهاز كامل مقدماً.  • يجب على المشترك توقيع عقد الاجهزة ( قد تتاروح مدة العقد ما بين  12 شهر إلى  24 شهر اعتمادا على الباقة التي يشترك بها ويتوفر فيها برنامج دعم الأجهزة).      شروط و احكام سياسة الاسترجاع النقدي:  • تطبق هذه السياسة في حال رغب المشترك الاستفادة من سياسة الاسترجاع النقدي.  • يتم الاسترجاع في صورة خصم على رسوم الاشترك الشهرية للباقة المشمولة ضمن هذه السياسة.   • يقتصر المبلغ المسترجع على رسوم إشتراك الباقة فقط ولا يشمل اي خدمات اخرى.  • هذة السياسة متوفرة لجميع الباقات االمشمولة في ميزة دعم الأجهزة.  • يستمر الاسترجاع النقدي شهريا حسب مدة العقد فقط.  • يسمح للمشترك الحصول على 3 أجهزة  كحد أقصى.  • يسمح للمشترك الحصول على جهاز لكل عقد التزام.  • يتم إحتساب رسوم الاشتراك كامة بعد انتهاء مدة العقد.  • تتوفر سياسة الاسترجاع النقدي في جميغ نقاط البيع التي يتوفر فيها اشتراكات برامج دعم الأجهزة.  • يمكن للعميل ايقاف الخط بشكل مؤقت خلال فترة عقد الالتزام مقابل دفع رسوم الايقاف وعند إعادة تفعيل الخط  يجب على المشترك استكمال مدة عقد الالتزام.  • قيمة الاسترجاع النقدي = قيمة دعم الجهاز لكل باقة.</t>
  </si>
  <si>
    <t>الغرامة المالية:  سيطلب من العميل دفع كامل المبالغ المسترجعة المستحقة عليه من تاريخ  بداية العقد الموقع في  في الحالات التالية:   • نقل الرقم الى مشغل آخر.   • إلغاء الاشتراك بناء على طلب العميل.  • تغير ملكية العميل الى عميل آخر.  • فصل خط العميل نتيجة عدم تسديد الفاتورة.  • تحويل العميل الى باقة باشتراك شهري أقل.  • تحويل العميل الى باقة لا تتوفر لديها سياسة دعم الاجهزة.    سيتم احتساب باقي المبالغ المستحقة على العميل كالتالي:   • مجموع المبالغ المسترجعة المستحقة منذ بداية مدة العقد المشترك = (قيمة الاسترجاع \24 ) * عدد الشهورمنذ بداية العقد.  • مثال: عميل لديه باقة 399 و دفع مقدماً 4300 و حصل على الجهاز و في الشهر الثاني عشر طلب نقل رقمه الى مشغل آخر سيتم احتساب مجموع المبالغ المالية المستحقة منذ بداية العقد  كالتالي :  • مجموع المبالغ المالية المستحقة مننذ بداية العقد:  ( 4300 \ 24 ) * 12 = 2150 ريال</t>
  </si>
  <si>
    <t>عرض الباقات الدولية لأفغانستان</t>
  </si>
  <si>
    <t>7 ايام</t>
  </si>
  <si>
    <t>يمكن لعملاء سوا الاشتراك في أي من الباقات للمكالمات الدولية اليومية أو الأسبوعية التالية لأفغانستان والحصول على أسعار مميزة. وفي حال عدم اشتراك العميل في الباقة يكون سعر الاتصال للدولة بسعر الدقيقة خارج الباقة والموضح في الجدول التالي  أ- الباقات اليومية:  الباقة اليومية أفغانستان  سعر الباقة بالريال 20  الدقائق الدولية الممنوحة 25  سعر الدقيقة الدولية خارج الباقة بالريال 0.99    ب- الباقات الأسبوعية:  الباقة الأسبوعية أفغانستان  سعر الباقة بالريال 40  الدقائق الدولية الممنوحة 50  سعر الدقيقة الدولية خارج الباقة بالريال 0.99</t>
  </si>
  <si>
    <t>• وحدة التحاسب للمكالمات هي الدقيقة.  • مدة صلاحية الباقات اليومية 24 ساعة ومدة صلاحية الباقة الأسبوعية 7 أيام من تاريخ الاشتراك.  • يمكن لعميل سوا الاشتراك في أكثر من باقة.  • الدقائق الممنوحة في كل باقة صالحة للاستهلاك لمكالمات الدولة المحددة في الباقة فقط.  • لا يوجد تجديد تلقائي للباقات الدولية.  • يتم الاشتراك عن طريق ارسال الرمز 8200 الى 900 واختيار الباقة.</t>
  </si>
  <si>
    <t>عرض الباقات الدولية للهند</t>
  </si>
  <si>
    <t>يمكن لعملاء سوا الاشتراك في أي من الباقات للمكالمات الدولية اليومية أو الأسبوعية التالية للهند والحصول على أسعار مميزة. وفي حال عدم اشتراك العميل في الباقة يكون سعر الاتصال للدولة بسعر الدقيقة خارج الباقة والموضح في الجدول التالي  أ- الباقات اليومية:  الباقة اليومية الهند  سعر الباقة بالريال 10  الدقائق الدولية الممنوحة 35  سعر الدقيقة الدولية خارج الباقة بالريال 0.55  ب- الباقات الأسبوعية:  الباقة الأسبوعية الهند  سعر الباقة بالريال 30  الدقائق الدولية الممنوحة 120  سعر الدقيقة الدولية خارج الباقة بالريال 0.55</t>
  </si>
  <si>
    <t>عرض الباقات الدولية لبنغلاديش</t>
  </si>
  <si>
    <t>يمكن لعملاء سوا الاشتراك في أي من الباقات للمكالمات الدولية اليومية أو الأسبوعية التالية لبنغلاديش والحصول على أسعار مميزة. وفي حال عدم اشتراك العميل في الباقة يكون سعر الاتصال للدولة بسعر الدقيقة خارج الباقة والموضح في الجدول التالي  أ- الباقات اليومية:  الباقة اليومية بنغلاديش  سعر الباقة بالريال 10  الدقائق الدولية الممنوحة 30  سعر الدقيقة الدولية خارج الباقة بالريال 0.55  ب- الباقات الأسبوعية:  الباقة الأسبوعية بنغلاديش  سعر الباقة بالريال 30  الدقائق الدولية الممنوحة 120  سعر الدقيقة الدولية خارج الباقة بالريال 0.55</t>
  </si>
  <si>
    <t>عرض الباقات الدولية لباكستان</t>
  </si>
  <si>
    <t>يمكن لعملاء سوا الاشتراك في أي من الباقات للمكالمات الدولية اليومية أو الأسبوعية التالية لباكستان والحصول على أسعار مميزة. وفي حال عدم اشتراك العميل في الباقة يكون سعر الاتصال للدولة بسعر الدقيقة خارج الباقة والموضح في الجدول التالي  أ- الباقات اليومية:  الباقة اليومية باكستان  سعر الباقة بالريال 10  الدقائق الدولية الممنوحة 25  سعر الدقيقة الدولية خارج الباقة بالريال 0.65    ب- الباقات الأسبوعية:  الباقة الأسبوعية باكستان  سعر الباقة بالريال 30  الدقائق الدولية الممنوحة 100  سعر الدقيقة الدولية خارج الباقة بالريال 0.65</t>
  </si>
  <si>
    <t>عرض الباقات الدولية لإندونيسيا</t>
  </si>
  <si>
    <t>يمكن لعملاء سوا الاشتراك في أي من الباقات للمكالمات الدولية اليومية أو الأسبوعية التالية لإندونيسيا والحصول على أسعار مميزة. وفي حال عدم اشتراك العميل في الباقة يكون سعر الاتصال للدولة بسعر الدقيقة خارج الباقة والموضح في الجدول التالي  أ- الباقات اليومية:  الباقة اليومية اندونيسيا  سعر الباقة بالريال 20  الدقائق الدولية الممنوحة 30  سعر الدقيقة الدولية خارج الباقة بالريال 0.99  ب- الباقات الأسبوعية:  الباقة الأسبوعية اندونيسيا  سعر الباقة بالريال 30  الدقائق الدولية الممنوحة 50  سعر الدقيقة الدولية خارج الباقة بالريال 0.99</t>
  </si>
  <si>
    <t>عرض الباقات الدولية لإثيوبيا</t>
  </si>
  <si>
    <t>يمكن لعملاء سوا الاشتراك في أي من الباقات للمكالمات الدولية اليومية أو الأسبوعية التالية لإثيوبيا والحصول على أسعار مميزة. وفي حال عدم اشتراك العميل في الباقة يكون سعر الاتصال للدولة بسعر الدقيقة خارج الباقة والموضح في الجدول التالي  - الباقات اليومية:  الباقة اليومية اثيوبيا  سعر الباقة بالريال 20  الدقائق الدولية الممنوحة 15  سعر الدقيقة الدولية خارج الباقة بالريال 3.12  ب- الباقات الأسبوعية:  الباقة الأسبوعية اثيوبيا  سعر الباقة بالريال 40  الدقائق الدولية الممنوحة 30  سعر الدقيقة الدولية خارج الباقة بالريال 3.12</t>
  </si>
  <si>
    <t>زوووم سات بلس 7 بلس ( 3 أشهر )</t>
  </si>
  <si>
    <t>Zooom SAT Plus 7 Plus -3 months</t>
  </si>
  <si>
    <t>الخدمة تقدم انترنت عريض النطاق من خلال تقنية الـVSAT</t>
  </si>
  <si>
    <t>Service Brief : Brief about Zooom SAT Plus service</t>
  </si>
  <si>
    <t>•مدة الاشتراك في الخدمة هي (3 أشهر) و (7 أشهر) و (14 شهرًا) من تاريخ تفعيل الخدمة.  •عند التأسيس في المواقع التي تقع خارج المدن الرئيسية يتم إضافة 2 ريال لكل كيلو.  •رسوم نقل الخدمة : 300 ريال داخل المدن، يضاف رسوم النقل للمواقع خارج المدن الرئيسية بواقع 2 ريال لكل كيلو.  •جميع الباقات مسبقة الدفع  •يستطيع العميل الدفع بشكل شهري فقط عن طريق البطاقة الائتمانية.  •يمكن للعميل ترقية الباقة إلى باقة أعلى في أي وقت.  •لا يمكن الانتقال إلى باقة أقل خلال مدة العقد.  •رسوم التركيب والأجهزة: 1495 ريال.  •فترة الايقاف المؤقت 12 شهر كحد اقصى.  •جميع الأسعار لا تشمل ضريبة القيمة المضافة.  •لا يتم ترحيل البيانات الشهرية المتبقية للعميل للشهر التالي.</t>
  </si>
  <si>
    <t>•يتم احتساب مبلغ وقدرة (106.8ريال غير شامله قيمة الضريبة المضافة ) عن كل شهر متبقي من فترة الالتزام ويمثل هذا المبلغ مجموع تكلفة التركيب والتفعيل (300 ريال) وتكلفة الأجهزة (1195 ريال ) مقسمة على 14 شهر</t>
  </si>
  <si>
    <t>زوووم سات بلس 7 بلس (7اشهر )</t>
  </si>
  <si>
    <t>Zooom SAT Plus 7 Plus -7 months</t>
  </si>
  <si>
    <t>• يتم احتساب مبلغ وقدرة (106.8ريال غير شامله قيمة الضريبة المضافة ) عن كل شهر متبقي من فترة الالتزام ويمثل هذا المبلغ مجموع تكلفة التركيب والتفعيل (300 ريال) وتكلفة الأجهزة (1195 ريال ) مقسمة على 14 شهر.</t>
  </si>
  <si>
    <t>زوووم سات بلس 7 بلس (14اشهر )</t>
  </si>
  <si>
    <t>Zooom SAT Plus 7 Plus -14 months</t>
  </si>
  <si>
    <t>•يتم احتساب مبلغ وقدرة (106.8ريال غير شامله قيمة الضريبة المضافة ) عن كل شهر متبقي من فترة الالتزام ويمثل هذا المبلغ مجموع تكلفة التركيب والتفعيل (300 ريال) وتكلفة الأجهزة (1195 ريال ) مقسمة على 14 شهر.</t>
  </si>
  <si>
    <t>زوووم سات بلس 8 بلس (3 اشهر)</t>
  </si>
  <si>
    <t>Zooom SAT Plus 8 Plus -3 months</t>
  </si>
  <si>
    <t>زوووم سات بلس 8 بلس (7اشهر)</t>
  </si>
  <si>
    <t>Zooom SAT Plus 8 Plus -7 months</t>
  </si>
  <si>
    <t>زوووم سات بلس 8 بلس (14اشهر)</t>
  </si>
  <si>
    <t>Zooom SAT Plus 8 Plus -14 months</t>
  </si>
  <si>
    <t>زوووم سات بلس 9 بلس ( 3 أشهر )</t>
  </si>
  <si>
    <t>Zooom SAT Plus 9 Plus -3 months</t>
  </si>
  <si>
    <t>زوووم سات بلس 9 بلس ( 7 أشهر )</t>
  </si>
  <si>
    <t>Zooom SAT Plus 9 Plus -7 months</t>
  </si>
  <si>
    <t>زوووم سات بلس 9 بلس ( 14أشهر )</t>
  </si>
  <si>
    <t>Zooom SAT Plus 9 Plus -14 months</t>
  </si>
  <si>
    <t>باقة كنكت تجوال 6 جيجابايت 7 ايام مسبقة الدفع</t>
  </si>
  <si>
    <t>Amendment – Connect Roaming bundle 6GB  7 Days</t>
  </si>
  <si>
    <t>زيادة حجم البيانات من 6 جيجابايت الى 7 جيجابايت بنفس السعر والصلاحية.</t>
  </si>
  <si>
    <t>• هذه الباقة متاحة لعملاء قطاع الافراد (خطوط مسبق الدفع)  • عند انتهاء الباقة سيتم ارسال رسالة نصية تفيد العميل بانتهاء الباقة.   • سيتم اغلاق خدمة البيانات او الانترنت بالدفع حسب الاستخدام نهائيا عند انتهاء الباقة.  • اذا قام العميل بفتح خدمة البيانات والانترنت حسب الاستخدام وذلك عن طريق ارسال رمز التفعيل الخاص بذلك فعندها سيتم احتساب تعرفة البيانات بالدفع حسب الاستخدام.</t>
  </si>
  <si>
    <t>باقة الحج والعمرة</t>
  </si>
  <si>
    <t>Hajj and Umrah package</t>
  </si>
  <si>
    <t>باقة الحج والعمرة الجديدة من زين بمزايا أكثر</t>
  </si>
  <si>
    <t>Hajj and Umrah package with more benefits</t>
  </si>
  <si>
    <t>يتم تجديد جميع الباقات بشكل تلقائي بعد انتهاء صلاحية الباقة، وسيتلقى العميل رسالة نصية قبل التجديد وبعد عملية التجديد التلقائي   عند الغاء خاصية التجديد التلقائي يستمر اشتراك العميل بشكل طبيعي حتى نهاية صلاحية الاشتراك وبعد نهاية الاشتراك سيعود العميل لتعرفة الباقة الاساسية (باقة الحج والعمرة)  يمكن للعميل الاشتراك عن طريق إرسال الرموز اعلاه الى 959  يقوم المشترك بدفع ضريبة القيمة المضافة عند القيام بعميلة إعادة شحن الرصيد حيث يتم خصم ضريبة القيمة المضافة من الرصيد المشحون  - حزمة المكالمات الدولية  - لكل دولة تتوفر حزمتان من الدقائق الدولية بسعر 50 ريال ولمده 30 يوم أو بسعر 20 ريال ولمدة 7 أيام، ويستطيع العميل اختيار الحزمة المرادة من الدولة المرادة، مثل: مصر مقابل 50 ريال سيحصل على 125 دقيقة ولمدة 30 يوم   - يستطيع العميل الاشتراك بالدولة المرادة عن طريق ارسال رمز الاشتراك الى 959 برسالة نصيه  - سيتم تجديد الحزمة بشكل تلقائي عند انتهاء الصلاحية، وسيتم ارسال رسالة نصية للعميل تنص على انه سيتم تجديد الاشتراك و رسالة اخرى بعد عملية التجديد بنجاح  - يستطيع العميل الغاء التجديد التلقائي عن طريق ارسال رمز الغاء التجديد تلقائي الى 959  - وعند انتهاء صلاحية الحزمة ستعودي تعرفة المكالمات الدولية الاساسية بناء على باقة الحج والعمرة كما ذكر في الجدول اعلاه  - يقوم المشترك بدفع ضريبة القيمة المضافة عند القيام بعميلة إعادة شحن الرصيد حيث يتم خصم ضريبة القيمة المضافة من الرصيد المشحون.  - بعد أول عملية شحن بمبلغ 10 ريال أو اكثر للعملاء الجدد فقط سيحصل العميل على 2 جيجابايت مجانا ولمدة يوم   • بعد انتهاء صلاحية البيانات سيتم تطبيق سياسة الدفع بحسب الاستخدام وبناء على تعرفة الباقة</t>
  </si>
  <si>
    <t>باقة سوا 15‏</t>
  </si>
  <si>
    <t>Sawa 15 package</t>
  </si>
  <si>
    <t>يمكن لعملاء الشرائح الصوتية مسبقة الدفع الاشتراك “بباقة " سوا 15 " حسب المزايا والشروط التالية:‏  سوا 15‏    المزايا:  ‏-‏ ‏1 جيجا بايت‎ ‎انترنت  ‏-‏ ‏400 دقيقة صالحة داخل الشبكة    الصلاحية: يوم واحد    السعر: 15 ريال</t>
  </si>
  <si>
    <t>Prepaid voice SIM customers can subscribe to the “Sawa 15” package according to the following features and conditions:  Sawa 15    Advantages:   1QB Internet  400 minutes are valid within the network    Validity: one day    Price: 15 SR</t>
  </si>
  <si>
    <t>• لا يمكن مشاركة أو تحويل المزايا  • لا تتجدد الباقة بشكل تلقائي ‏  • تعرفة المكالمات  للأرقام التي تبدأ 9200 ( 55 هلله للدقيقة)  • السعر لا يشمل ضريبة القيمة المضافة</t>
  </si>
  <si>
    <t>ياقوت 200</t>
  </si>
  <si>
    <t>Yaqoot 200</t>
  </si>
  <si>
    <t>باقة ياقوت 200 هي أحدى باقات زين الرقمية تقدم مزايا عديدة منها ما يلي:</t>
  </si>
  <si>
    <t>Yaqoot 200 with the below benefits</t>
  </si>
  <si>
    <t>•    لا يوجد خدمات مقدمه خارج الباقة (لا يوجد دفع حسب الاستخدام)   •  في حال انتهاء اي من المميزات داخل الباقة قبل مدة 30 يوم يمكن للعميل الإشتراك في الخدمات الإضافية المتاحة  •  اي تغيير في التطبيقات المضافة من قبل العميل سيتم إضافته اعتبارا من الشهر الذي يليه عند تجديد الاشتراك في الباقة  • لا ترحل المزايا المتبقية للشهر الذي يليه في حالة عدم استخدامها  • وحدة التحاسب للمكالمات المحلية هي 30 ثانية، والإنترنت 100 كيلوبايت  * يمكن للعميل تخفيض الباقه لياقوت 100 وسيكون التغيير فعال اعتبارا من الشهر الذي يليه عند تجديد الاشتراك في الباقة  * لا يوجد مشاركة بيانات في الباقة ولا في التطبيقات  *التطبيقات المتاحة في الباقة مجانية للاستخدام لا محدود  *لا يتم استبدال التطبيقات من قبل الشركة</t>
  </si>
  <si>
    <t>استخدام 6 تطبيقات مجانيه استخدام لا محدود (لا يستهلك من 95 جيجا الشهرية المتاحة في هذه الباقة)  من قائمة التطبيقات المتاحة مثل: فيسبوك، تويتر، سناب شات، انستجرام، ساوندكلاود، ببجي، يوتيوب، أنغامي، تويتش، واتساب، نيتفليكس، أو إس إن، ستارزبلاي، تيكتوك، تيليجرام، شاهد، كول اوف دوتي</t>
  </si>
  <si>
    <t>ياقوت 100</t>
  </si>
  <si>
    <t>Yaqoot 100</t>
  </si>
  <si>
    <t>باقة ياقوت 100 بعدد من المزايا كما يلي</t>
  </si>
  <si>
    <t>Launching Yaqoot 100</t>
  </si>
  <si>
    <t>-لايوجد خدمات مقدمه خارج الباقه (لا يوجد دفع حسب الاستخدام)   •  في حال انتهاء اي من المميزات داخل الباقه قبل مدة 30 يوم يمكن للعميل الإشتراك في الخدمات الاضافيه المتاحة  •  اي تغيير في التطبيقات المضافه من قبل العميل سيتم إضافته اعتبارا من الشهر الذي يلي</t>
  </si>
  <si>
    <t>استخدام 3 تطبيقات مجانيه استخدام لا محدود (لا يستهلك من 25 جيجا الشهرية المتاحة في هذه الباقة)  من قائمة التطبيقات المتاحة مثل: فيسبوك، تويتر، سناب شات، انستجرام، ساوندكلاود، ببجي، يوتيوب، أنغامي، تويتش، واتساب، نيتفليكس، أو إس إن، ستارزبلاي، تيكتوك، تيليجرام، شاهد، كول اوف دوتي</t>
  </si>
  <si>
    <t>المزايا الإضافية ( رسوم الاشتراك الشهري فيها  (او لكل واحد منها )  50 ريال بدون ضريبة القيمة المضافة، 52.5 ريال شامل الضريبة) :  1. إضافة تطبيق مجاني -لا يستهلك  من رصيد البيانات المتاحة في هذه الباقة-  من قائمة التطبيقات المتاحة ( أي إضافة لأي تطبيق آخر تتطلب دفع رسوم الاشتراك)  2. 10 جيجا بايت بيانات، أو   3. 120 دقيقه اتصالات دوليه + رسائل دوليه لامحدوده (تطبق على لائحة بلدان محددة كما هو مبين بالمرفق)، أو  4. اضافة حزمة خدمات التجوال التالية:  - 2 جيجا بايت بيانات تجوال  - 30 دقيقه اتصالات ( يمكن استخدامها لإجراء مكالمات داخل الدوله التي يتجول فيها أو إلى السعودية)  - استقبال اتصالات لا محدود  - رسائل تجوال لا محدوده      ( رسوم الاشتراك فيها لمدة ثلاث أيام (او لكل واحد منها )  30 ريال بدون ضريبة القيمة المضافة، 31.5 ريال شامل الضريبة) :  1. إضافة تطبيق مجاني لامحدود -لا يستهلك  من رصيد البيانات المتاحة في هذه الباقة-  من قائمة التطبيقات المتاحة ( أي إضافة لأي تطبيق آخر تتطلب دفع رسوم الاشتراك)  2. 10 جيجا بايت بيانات، أو   3. 120 دقيقه اتصالات دوليه + رسائل دوليه لامحدوده (تطبق على لائحة بلدان محددة كما هو مبين بالمرفق)، أو  4. اضافة حزمة خدمات التجوال التالية:  - 2 جيجا بايت بيانات تجوال  - 30 دقيقه اتصالات ( يمكن استخدامها لإجراء مكالمات داخل الدوله التي يتجول فيها أو إلى السعودية)  - استقبال اتصالات لا محدود  - رسائل تجوال لا محدوده   - وحدة التحاسب للمكالمات الدولية 30 ثانية</t>
  </si>
  <si>
    <t>باقة شباب 199 (مفوترة)</t>
  </si>
  <si>
    <t>Shabab 199 -Postapid</t>
  </si>
  <si>
    <t>تعتزم شركة زين إطلاق باقتها الجديدة باسم "باقة شباب 199" المفوترة بمزايا جديدة لعملائها كما هو مبين</t>
  </si>
  <si>
    <t>Shabab 199 -Postapid with great benefits</t>
  </si>
  <si>
    <t>• لن يتم ترحيل المميزات المتبقية من الباقة إلى الشهر التالي.  • وحدة التحاسب للبيانات لكل 100 كيلو بايت.   • وحدة التحاسب للدقائق الدولية لكل 30 ثانية.  • الدقائق اللامحدودة لا تشمل ارقام الخدمات (9200 و 800 والأرقام الترحالية). سعر المكالمات لأرقام 9200 هو 0.30 ريال للدقيقة.  سعر المكالمات لأرقام 800 هو 0.35 ريا ل للدقيقة.  • لا يمكن مشاركة بيانات التطبيقات مع الآخرين   • تحتفظ الشركة بحقها بتقييم مدى استحقاق العميل للحصول على الباقة الجديدة بناء على سلطتها التقديرية اعتمادا على التاريخ الائتماني للعميل لدى الشركة و تقييم شركة "سمه" بالنسبة للعملاء، وعليه يحق للشركة طلب رسوم اشتراك واحد مقدماً كتأمين مسترجع بعد ثلاثة أشهر بعد خصم قيمة أي فواتير مترتبة على العميل.</t>
  </si>
  <si>
    <t>تويتر، انستغرام، فيسبوك، واتساب يوتوب، سنابشات</t>
  </si>
  <si>
    <t>باقة قريب مسبقة الدفع</t>
  </si>
  <si>
    <t>Kareeb Prepaid Package</t>
  </si>
  <si>
    <t>سوف تقوم شركة زين بتعديل قيمة احتساب المكالمات المحلية بباقة قريب لتصبح  35 هللة للدقيقة.</t>
  </si>
  <si>
    <t>Zain will change the local rate to be 35 Halalah.</t>
  </si>
  <si>
    <t>هذا التعديل يشمل العملاء الحاليون والجدد.</t>
  </si>
  <si>
    <t>حزمة شباب 199 (مسبق الدفع) - Add on</t>
  </si>
  <si>
    <t>Shabab 199 Add-on for prepaid</t>
  </si>
  <si>
    <t>اطلقت شركة زين باقة 199،  وها هي اليوم تطلق حزمة حزمة جديدة لمشتركيها باسم " حزمة شباب 199 مسبقة الدفع (Add-on)"  لمشتركيها على جميع الباقات مسبقة الدفع ما عدا خط نور و خط الزوار. (Visitor ) الاستفادة منها كما هي مبينة ادناه</t>
  </si>
  <si>
    <t>An Add-on that can be used by Prepaid subscribers to enjoy Zain services ( does n not include Noor, Visitors )</t>
  </si>
  <si>
    <t>• يمكن لجميع مشتركي باقات زين مسبقة الدفع الاستفادة منها ما عدا خط نور و خط الزوار (Visitor line)     • لن يتم ترحيل المميزات المتبقية من الباقة في حال عدم استخدامها خلال 28 يوم.  • وحدة التحاسب للبيانات لكل 100 كيلو بايت.   • لا يمكن مشاركة بيانات التطبيقات مع الآخرين   • يتم تجديد الحزمة بشكل تلقائي (في حالة توفر رصيد كاف لدى العميل)، و سيتم اعلام العميل قبل وبعد التجديد. يمكن للعميل أن يعود للاشتراك في هذه المزايا في أي وقت.  • يمكن للعميل الغاء الاشتراك فيها في أي وقت.  . --سعر الرسالة النصية والبيانات بعد استهلاك 100 جيجا في هذه الحزمة، وأسعار باقي الخدمات ستكون حسب اسعار  هذه الخدمات في الباقة الأصلية للمشترك.  • الدقائق اللامحدودة لا تشمل ارقام الخدمات (9200 و 800 والأرقام الترحالية). سعر المكالمات لأرقام 9200 هو 0.30 ريال للدقيقة.  سعر المكالمات لأرقام 800 هو 0.35 ريا ل للدقيقة.  • للاشتراك يجب ارسال(S199) برسالة نصية إلى 959   • للإلغاء يجب ارسال (CS199) برسالة نصية إلى 959</t>
  </si>
  <si>
    <t>عرض التجوال اللامحدود لدول مجلس التعاون الخليجي - مسبق الدفع ( 3 أيام )</t>
  </si>
  <si>
    <t>GCC Unlimited Roaming Offer (3 Days) - Prepaid</t>
  </si>
  <si>
    <t>ستتيح هذه الباقة لعملاء زين للخطوط مسبقة الدفع استخدام خدمات صوتية وانترنت لامحدودة أثناء تجوالهم بدول مجلس التعاون الخليجي من خلال الاشتراك بباقة (3 أيام)  بقيمة 187.95 ريال شامل الضريبة المضافة.</t>
  </si>
  <si>
    <t>Zain will offer unlimited internet &amp; voice services while roaming in GCC countries for Prepaid subscribers with (3 Days) bundle = 187.95 SR</t>
  </si>
  <si>
    <t>- هذا العرض يشمل فقط المشغلين بالاسفل، إذا اتصل العميل على مشغل آخر  فسيتم فرض رسوم عادية.  - تقتصر المكالمات الصوتية الغير محدودة على المكالمات المحلية والمكالمات إلى السعودية  - الارقام المميزة مثل 800، 9200 ..الخ ستكون محجوبة خلال التجوال</t>
  </si>
  <si>
    <t>عرض التجوال اللامحدود لدول مجلس التعاون الخليجي - مسبق الدفع ( 7 أيام )</t>
  </si>
  <si>
    <t>GCC Unlimited Roaming Offer (7 Days) - Prepaid</t>
  </si>
  <si>
    <t>ستتيح هذه الباقة لعملاء زين للخطوط مسبقة الدفع استخدام خدمات صوتية وانترنت لامحدودة أثناء تجوالهم بدول مجلس التعاون الخليجي من خلال الاشتراك بباقة (7 أيام)  بقيمة 366.45 ريال شامل الضريبة المضافة.</t>
  </si>
  <si>
    <t>Zain will offer unlimited internet &amp; voice services while roaming in GCC countries for Prepaid subscribers with (7 Days) bundle = 366.45 SR</t>
  </si>
  <si>
    <t> هذا العرض يشمل فقط المشغلين بالاسفل، إذا اتصل العميل على مشغل آخر  فسيتم فرض رسوم عادية.   تقتصر المكالمات الصوتية الغير محدودة على المكالمات المحلية والمكالمات إلى السعودية   الارقام المميزة مثل 800، 9200 ..الخ ستكون محجوبة خلال التجوال</t>
  </si>
  <si>
    <t>عرض التجوال اللامحدود لدول مجلس التعاون الخليجي - مسبق الدفع ( 15 يوم )</t>
  </si>
  <si>
    <t>GCC Unlimited Roaming Offer (15 Days) - Prepaid</t>
  </si>
  <si>
    <t>ستتيح هذه الباقة لعملاء زين للخطوط مسبقة الدفع استخدام خدمات صوتية وانترنت لامحدودة أثناء تجوالهم بدول مجلس التعاون الخليجي من خلال الاشتراك بباقة (15 يوم)  بقيمة 628.95 ريال شامل الضريبة المضافة.</t>
  </si>
  <si>
    <t>Zain will offer unlimited internet &amp; voice services while roaming in GCC countries for Prepaid subscribers with (15 Days) bundle = 628.95 SR</t>
  </si>
  <si>
    <t>عرض التجوال اللامحدود لدول مجلس التعاون الخليجي - مفوتر ( 3 أيام )</t>
  </si>
  <si>
    <t>GCC Unlimited Roaming Offer (3 Days) - Postpaid</t>
  </si>
  <si>
    <t>ستتيح هذه الباقة لعملاء زين للخطوط المفوترة استخدام خدمات صوتية وانترنت لامحدودة أثناء تجوالهم بدول مجلس التعاون الخليجي من خلال الاشتراك بباقة (3 أيام)  بقيمة 187.95 ريال شامل الضريبة المضافة.</t>
  </si>
  <si>
    <t>Zain will offer unlimited internet &amp; voice services while roaming in GCC countries for Postpaid subscribers with (3 Days) bundle = 187.95 SR</t>
  </si>
  <si>
    <t>باقة زائر 99</t>
  </si>
  <si>
    <t>Visitor 99 Package</t>
  </si>
  <si>
    <t>باقة مسبقة الدفع جديدة خاصة لزوار الممكلة العربية السعودية بمميزات تنافسية.</t>
  </si>
  <si>
    <t>New Prepaid package for Saudi Arabia's visitors</t>
  </si>
  <si>
    <t>- تكلفة المكالمات الدولية، للدفع حسب الاستخدام:   • محاسبة الدقائق المحليه لكل 30 ثانية  • محاسبه الدقائق الدوليه لكل 30 ثانيه  • محاسبة البيانات لكل 100 كيلوبايت  • محاسبة الرسائل لكل رساله    • لا يتم ترحيل المزايا للشهر التالي.  • خدمة التجوال متوفرة ب</t>
  </si>
  <si>
    <t>باقة مسبقة الدفع 220</t>
  </si>
  <si>
    <t>Prepaid Bundle 220</t>
  </si>
  <si>
    <t>تعتزم موبايلي القيام بإطلاق باقة مسبقة الدفع 220 الجديدة، و التي بدورها تمنح عملائها المزايا التالية:    - 100 جيجابايت بيانات محلية  - بيانات لا محدودة لتطبيقات التواصل الاجتماعي  - مكالمات لا محدودة لجميع الشبكات  - ينتقل الانترنت غير المستخدم في فترة الصلاحية في حال استمرار العميل الاشتراك في الباقة.</t>
  </si>
  <si>
    <t>.Mobily will launch the new 220 Prepaid Bundle, which will give its customers the following benefits:    - 100 GB local internet  - Unlimited internet for social media applications  - Unlimited national calls to all networks  - The unused internet carryover to the next validity period in case the customer continues to subscribe to the bundle.</t>
  </si>
  <si>
    <t>- هذه الباقة عباره عن خدمة مضافه ويشترط ان يكون للعميل باقة اساسية للاشتراك بهذه الخدمة.  - امكانية ترحيل البيانات الغير مستخدمة حيث تنتقل البيانات مع العميل لفترة الصلاحية التالية في حال استمرارية الاشتراك في الباقة و التجديد التلقائي لها.  - في حال انقط</t>
  </si>
  <si>
    <t>يوتيوب وسنابشات وانستقرام وتويتر وفايسبوك وواتساب</t>
  </si>
  <si>
    <t>عرض التجوال اللامحدود لدول مجلس التعاون الخليجي - مفوتر ( 15 يوم )</t>
  </si>
  <si>
    <t>GCC Unlimited Roaming Offer (15 Days) - Postpaid</t>
  </si>
  <si>
    <t>ستتيح هذه الباقة لعملاء زين للخطوط المفوترة استخدام خدمات صوتية وانترنت لامحدودة أثناء تجوالهم بدول مجلس التعاون الخليجي من خلال الاشتراك بباقة (15 يوم)  بقيمة 628.95 ريال شامل الضريبة المضافة.</t>
  </si>
  <si>
    <t>Zain will offer unlimited internet &amp; voice services while roaming in GCC countries for Postpaid subscribers with (15 Days) bundle = 628.95 SR</t>
  </si>
  <si>
    <t>عرض التجوال اللامحدود لدول مجلس التعاون الخليجي - مفوتر ( 7 أيام )</t>
  </si>
  <si>
    <t>ستتيح هذه الباقة لعملاء زين للخطوط المفوترة استخدام خدمات صوتية وانترنت لامحدودة أثناء تجوالهم بدول مجلس التعاون الخليجي من خلال الاشتراك بباقة (7 أيام)  بقيمة 366.45 ريال شامل الضريبة المضافة.</t>
  </si>
  <si>
    <t>Zain will offer unlimited internet &amp; voice services while roaming in GCC countries for Postpaid subscribers with (7 Days) bundle = 366.45 SR</t>
  </si>
  <si>
    <t>- الارقام المميزة مثل 800، 9200 ..الخ ستكون محجوبة خلال التجوال</t>
  </si>
  <si>
    <t>برنامج نقاطي لعملاء مسبق الدفع</t>
  </si>
  <si>
    <t>- سوف يتم إحتساب النقاط على اساس نقطة واحدة مقابل كل ريال ينفقة العميل علي خدمات موبايلي.  - لكى يستطيع العميل تجميع النقاط يجب ان يكون خطه نشط.  - يجب على العميل ان يكتسب 500 نقطة مبدئياً للاستفادة من مزايا العرض أو استبدال النقاط بمكافآت من موبايلي.   - يجب على العميل ان يكتسب 4000 نقطة للإستفادة من مزايا العرض أو إستبدال النقاط بمكافآت من أحد شركاء موبايلي المعتمدين .  - يستطيع العميل استبدال النقاط بمكافآت مرة واحدة كل شهر ما عدى عملاء راقي يستطيعون الأستفادة من النقاط أكثر من مرة.  - لا يستطيع العميل استبدال النقاط بمكافآت في حالة ان خط العميل مفصول جزئياً او كلياً.  - صلاحية النقاط 18 شهراً من تاريخ حصول العميل على النقاط.</t>
  </si>
  <si>
    <t>- سيحصل عميل الخطوط  مسبقة الدفع على نقاط عند إستخدام أي من خدمات ومنتجات موبايلي  - عندما يقوم عميل البطاقات مسبقة الدفع بالتحويل إلى النظام المفوتر سيحصل على نقاط مجانية  - سيتم إشراك أي عميل تلقائياً.                  - يستطيع عميل موبايلي جمع نقطة واحدة مقابل كل ريال ينفقه على خدمات موبايلي كالمكالمات الصوتية أو الرسائل النصية.  - يستطيع عملاء موبايلي من جمع النقاط من خلال التسوق لدى شركاء نقاطي مقابل كل عملية شراء يقوم بها.</t>
  </si>
  <si>
    <t>برنامج نقاطي لعملاء المفوتر</t>
  </si>
  <si>
    <t>باقة الحج والعمرة 45</t>
  </si>
  <si>
    <t>Hajj &amp; Umrah 45 Package</t>
  </si>
  <si>
    <t>باقة الحج والعمرة 45  مسبقة الدفع الجديدة من زين تقدم مزايا للمشتركين الزوار بأسعار تنافسية.</t>
  </si>
  <si>
    <t>Hajj &amp; Umrah Package offer great benefits for Prepaid visitors subscribers with competitive prices.</t>
  </si>
  <si>
    <t>• بعد انتهاء صلاحية المميزات سيعود العميل لتعرفة باقة الحج والعمرة الاساسية في المكالمات داخل شبكة زين   محاسبة الدقائق المحليه لكل 30 ثانية  • محاسبه الدقاائق الدوليه لكل 30 ثانيه  • محاسبة البيانات لكل 100 كيلوبايت  • محاسبة الرسائل لكل رساله    • الشريحه لاتدعم التجوال الدولي  • الشريحة مخصصة فقط لزوار المملكة   مكالمات الدولية :  مماثله لباقة قريب مسبقة الدفع ومرفق جدول الاسعار بالملف (Hajj&amp;Umrah_international)</t>
  </si>
  <si>
    <t>باقة التجوال للمكالمات والانترنت 3 ايام اللامحدودة مسبقة الدفع</t>
  </si>
  <si>
    <t>Roaming Calls &amp; Internet 3 Days Unlimited - Prepaid</t>
  </si>
  <si>
    <t>ستقوم موبايلي بتقديم باقة جديدة للتجوال تحتوي على مكالمات وانترنت لامحدود لمدة 3 ايام بسعر 199 ريال. تحتوي الباقة على مكالمات صادرة لامحدودة داخل بلد التجوال والى السعودية كما تحتوي ايضا على مكالمات واردة وانترنت لامحدود.</t>
  </si>
  <si>
    <t>A new bundle while roaming that includes unlimited calls minutes and internet for 3 days for 199 SAR. The bundle includes unlimited outgoing calls minutes inside the visited. It also includes unlimited internet and incoming calls minutes.</t>
  </si>
  <si>
    <t>• هذه الباقة متاحة لعملاء قطاع الافراد للخطوط مسبقة الدفع  • هذه الباقة متاحة اثناء التجوال فقط.  • اسعار هذه الباقة لا تشمل ضريبة القيمة المضافة.  • استخدام البيانات المضمنة في الباقة  غير خاضع للاستخدام العادل.  • دقائق المكالمات اللامحدودة في الباقة لا تشمل دقائق الاتصال الى ارقام الخدمات.  • عند انتهاء الباقة او الدقائق في الباقة سيتم اخطار العميل بذلك عن طريق رسالة قصيرة.  • عند انتهاء صلاحية الباقة، سيمنع العميل من استخدام الانترنت. ويمكنه إمّا إعادة تفعيل الباقة أو تفعيل خدمة "الدفع حسب الاستخدام" عن طريق ارسال رمز #999*.  • خلال فترة الصلاحية، إذا انتقل العميل إلى شبكة أو بلد غير مشمول بهذه الباقة، سيتم اغلاق خدمة الانترنت وسيتم تطبيق رسوم الدفع حسب الاستخدام فيما يخص المكالمات.  • قائمة الدول هي كما هو مبين في الجدول أدناه قد تختلف من وقت لآخر بحسب الاتفاقيات الدولية مع ألتزام الشركة بتحديثها لدى (الهيئة) أولاً وفي حال الحصول على اعتماد/ اشعار الهيئة يتم نشرها على ( الموقع الالكتروني) وإشعار المشتركين بتلك التحديثات.</t>
  </si>
  <si>
    <t>باقة التجوال للمكالمات والانترنت اللامحدودة الشهرية مسبق الدفع</t>
  </si>
  <si>
    <t>Roaming Calls and internet bundles Unlimited/Monthly - Prepaid</t>
  </si>
  <si>
    <t>تقوم موبايلي بتقديم باقة التجوال للمكالمات والانترنت اللامحدودة الشهرية مسبقة الدفع تتضمن زيادة دقائق المكالمات الصادرة من 500 دقيقة الى دقائق لامحدودة، وتعديل سعر الباقة من 499 ريال إلى 549 ريال.</t>
  </si>
  <si>
    <t>Amend the unlimited roaming calls and internet/Monthly by changing the outgoing calls minutes from 500 Minutes to Unlimited outgoing call minutes. Change the price from 499 SAR to 549 SAR</t>
  </si>
  <si>
    <t>• هذه الباقة متاحة لعملاء موبايلي قطاع الافراد مسبق الدفع.  • هذه الباقة متاحة اثناء التجوال فقط.  • اسعار هذه الباقة لا تشمل ضريبة القيمة المضافة.  • عند انتهاء الباقة او الدقائق في الباقة سيتم اخطار العميل بذلك عن طريق رسالة قصيرة.  • عند انتهاء صلاحية الباقة، سيمنع العميل من استخدام الانترنت. ويمكنه إمّا إعادة تفعيل الباقة أو تفعيل خدمة "الدفع حسب الاستخدام" عن طريق ارسال رمز #999*.  • خلال فترة الصلاحية، إذا انتقل العميل إلى شبكة أو بلد غير مشمول بهذه الباقة، سيتم اغلاق خدمة الانترنت وسيتم تطبيق رسوم الدفع حسب الاستخدام فيما يخص المكالمات.</t>
  </si>
  <si>
    <t>باقة التجوال للمكالمات والانترنت 30 يوم اللا محدودة - مفوتر</t>
  </si>
  <si>
    <t>Roaming Calls and Internet bundle 30 Days Unlimited - Postpaid</t>
  </si>
  <si>
    <t>-ستقوم موبايلي بتعديل باقة التجوال للمكالمات والانترنت اللامحدودة الشهرية للخطوط المفوترة بحيث سنقوم بتغيير دقائق المكالمات الصادرة من 500 دقيقة الى دقائق لامحدودة  - سيتم تغيير سعر الباقة بحيث سيكون 549 ريال بدلا من 499 ريال.</t>
  </si>
  <si>
    <t>Amend the roaming calls and internet bundle 30 days by making the outgoing calls minutes Unlimited instead of 500 minutes, . All other benefits will remain the same. The price will be changed from 499 SAR to 549 SAR</t>
  </si>
  <si>
    <t>• هذه الباقة متاحة لعملاء موبايلي قطاع الافراد للخطوط المفوترة.  • هذه الباقة متاحة اثناء التجوال فقط.  • اسعار هذه الباقة لا تشمل ضريبة القيمة المضافة.  • عند انتهاء الباقة او الدقائق في الباقة سيتم اخطار العميل بذلك عن طريق رسالة قصيرة.  • عند انتهاء صلاحية الباقة، سيمنع العميل من استخدام الانترنت. ويمكنه إمّا إعادة تفعيل الباقة أو تفعيل خدمة "الدفع حسب الاستخدام" عن طريق ارسال رمز #999*.  • خلال فترة الصلاحية، إذا انتقل العميل إلى شبكة أو بلد غير مشمول بهذه الباقة، سيتم اغلاق خدمة الانترنت وسيتم تطبيق رسوم الدفع حسب الاستخدام فيما يخص المكالمات.</t>
  </si>
  <si>
    <t>باقة التجوال للمكالمات والانترنت 7 ايام اللامحدودة مفوتر</t>
  </si>
  <si>
    <t>Roaming Calls &amp; Internet 7 Days Unlimited - Postpaid</t>
  </si>
  <si>
    <t>باقة جديدة للمكالمات والانترت لامحدودة اثناء التجوال لمدة 7 ايام. سعر هذه الباقة 349 ريال تتضمن هذه الباقة مكالمات صادرة لامحدودة داخل بلد التجوال والى السعودية. كما تتضمن ايضا مكالمات واردة لامحدودة وانترنت لامحدود</t>
  </si>
  <si>
    <t>A new unlimited bundle for calls and internet for 7 days for 349 SAR. This bundle includes unlimited outgoing calls minutes inside the visited country or to KSA. It also includes unlimited incoming calls minutes and unlimited Data.</t>
  </si>
  <si>
    <t>• هذه الباقة متاحة لعملاء موبايلي قطاع الافراد للخطوط المفوترة.  • هذه الباقة متاحة اثناء التجوال فقط.  • اسعار هذه الباقة لا تشمل ضريبة القيمة المضافة.  • استخدام البيانات المضمنة في الباقة  غير خاضع للاستخدام العادل.  • دقائق المكالمات اللامحدودة في الباقة لا تشمل دقائق الاتصال الى ارقام الخدمات.  • عند انتهاء الباقة او الدقائق في الباقة سيتم اخطار العميل بذلك عن طريق رسالة قصيرة.  • عند انتهاء صلاحية الباقة، سيمنع العميل من استخدام الانترنت. ويمكنه إمّا إعادة تفعيل الباقة أو تفعيل خدمة "الدفع حسب الاستخدام" عن طريق ارسال رمز #999*.  • خلال فترة الصلاحية، إذا انتقل العميل إلى شبكة أو بلد غير مشمول بهذه الباقة، سيتم اغلاق خدمة الانترنت وسيتم تطبيق رسوم الدفع حسب الاستخدام فيما يخص المكالمات.  • قائمة الدول هي كما هو مبين في الجدول أدناه قد تختلف من وقت لآخر بحسب الاتفاقيات الدولية مع ألتزام الشركة بتحديثها لدى (الهيئة) أولاً وفي حال الحصول على اعتماد/ اشعار الهيئة يتم نشرها على ( الموقع الالكتروني) وإشعار المشتركين بتلك التحديثات.</t>
  </si>
  <si>
    <t>باقة التجوال للمكالمات والانترنت 3 ايام اللامحدودة المفوترة</t>
  </si>
  <si>
    <t>Roaming Calls &amp; Internet Bundle 3 Days Unlimited - Postpaid</t>
  </si>
  <si>
    <t>سيتم تقديم باقة جديدة للمكالمات والانترت لامحدودة لعملاء خطوط المفوتر اثناء التجوال لمدة 3 ايام. سعر هذه الباقة 199 ريال. ستتضمن هذه الباقة مكالمات صادرة لامحدودة داخل بلد التجوال و الى السعودية. مكالمات واردة لا محدودة وانترنت لامحدود.</t>
  </si>
  <si>
    <t>A new unlimited bundle for calls and internet while Roaming for 3 days for 199 SAR. This bundle includes unlimited outgoing calls minutes inside the visited country and to KSA. It also includes unlimited incoming calls minutes and unlimited Data.</t>
  </si>
  <si>
    <t>• هذه الباقة متاحة لعملاء قطاع الافراد للخطوط المفوترة.  • هذه الباقة متاحة اثناء التجوال فقط.  • اسعار هذه الباقة لا تشمل ضريبة القيمة المضافة.  • استخدام البيانات المضمنة في الباقة  غير خاضع للاستخدام العادل.  • دقائق المكالمات اللامحدودة في الباقة لا تشمل دقائق الاتصال الى ارقام الخدمات.  • عند انتهاء الباقة او الدقائق في الباقة سيتم اخطار العميل بذلك عن طريق رسالة قصيرة.  • عند انتهاء صلاحية الباقة، سيمنع العميل من استخدام الانترنت. ويمكنه إمّا إعادة تفعيل الباقة أو تفعيل خدمة "الدفع حسب الاستخدام" عن طريق ارسال رمز #999*.  • خلال فترة الصلاحية، إذا انتقل العميل إلى شبكة أو بلد غير مشمول بهذه الباقة، سيتم اغلاق خدمة الانترنت وسيتم تطبيق رسوم الدفع حسب الاستخدام فيما يخص المكالمات.  • قائمة الدول هي كما هو مبين في الجدول أدناه قد تختلف من وقت لآخر بحسب الاتفاقيات الدولية مع ألتزام الشركة بتحديثها لدى (الهيئة) أولاً وفي حال الحصول على اعتماد/ اشعار الهيئة يتم نشرها على ( الموقع الالكتروني) وإشعار المشتركين بتلك التحديثات.</t>
  </si>
  <si>
    <t>باقة البيانات   -انترنت 99</t>
  </si>
  <si>
    <t>MBB 99 -Postpaid</t>
  </si>
  <si>
    <t>باقة انترنت مفوترة جديدة بحيث يستفيد العميل من باقة البيانات بالإضافه الى خصم على قيمة الجهاز  كما هو مبين ادناه</t>
  </si>
  <si>
    <t>A new MBB with subsidy on devices</t>
  </si>
  <si>
    <t>الشروط والأحكام:   العرض أعلاه يشمل العملاء الحاليين والجدد بالتفاصيل المذكوره في الجدول.   هذا العرض متاح على شرائح الانترنت فقط ولايوجد رمز للتفعيل.   ستكون مدة صلاحية الباقه شهر واحد كما هو موضح بالجدول.    يمكن للعملاء الحصول على هذا العرض وفق هذه الشروط والأحكام.   في حال اشترك العميل بهذه الباقه سوف يستمر العميل في الباقة إلى ان يقدم طلب الغاء    يحق للعميل الاستفاده من الخصم المباشر للأجهزه في حال الالتزام بعقد حسب اختيار العميل.   يتوجب على العميل سداد رسوم الإلغاء بالإضافه للمبالغ المترتبه عليه في أحد الحالات التاليه  - في حال عدم سداد الفواتير الصادره على العميل وتم فصل الخدمه بناء" على ذلك  - في حال أراد العميل إلغاء الخط أو تغيير الباقه أو الإنتقال إلى مشغل آخر أنقل ملكية الخط لشخص آخر  - تكون الرسوم عباره عن 50 ريال سعودي بالإضافه إلى المتبقي من قيمة الجهاز في حال كان العميل قد حصل على أحد الأجهزه من زين كما هو موضح في المثال أدناه                         (قيمة الجهاز كامله/ مدة العقد كامله) * المتبقي من قيمة العقد  - مثال:  - في حال التزم العميل بعقد لمدة 24 شهر وقرر الغاء الخط بعد 7 أشهر  - (24 /580) × 17 فيكون المبلغ المطلوب سداده هو  - 50 ريال سعودي + 410.8  ريال سعودي = 460.8ريال سعودي</t>
  </si>
  <si>
    <t>باقة كنكت تجوال 30 جيجابايت 90 يوم مفوتر</t>
  </si>
  <si>
    <t>Connect Roaming Bundle 30GB 90 Days  Postpaid</t>
  </si>
  <si>
    <t>ستقوم موبايلي بتقديم باقة كنكت تجوال 30 جيجابايت 90 يوم بقيمة 799 ريال بحيث تكون الصلاحية 60 يوم وبقيمة 599 ريال</t>
  </si>
  <si>
    <t>Change the validity and price of connect roaming bundle 30GB 90 Days to be for the price of 599 SAR valid for 60 Days</t>
  </si>
  <si>
    <t>• هذه الباقة متاحة لعملاء قطاع الافراد (الخطوط المفوترة)  • عند انتهاء الباقة سيتم ارسال رسالة نصية تفيد العميل بانتهاء الباقة.   • سيتم اغلاق خدمة البيانات او الانترنت بالدفع حسب الاستخدام نهائيا عند انتهاء الباقة  • اذا قام العميل بفتح خدمة البيانات والانترنت حسب الاستخدام وذلك عن طريق ارسال رمز التفعيل الخاص بذلك فعندها سيتم احتساب تعرفة البيانات بالدفع حسب الاستخدام.</t>
  </si>
  <si>
    <t>باقة التجوال للمكالمات والانترنت 7 ايام اللامحدودة مسبقة الدفع</t>
  </si>
  <si>
    <t>Roaming Calls and Internet 7 Days Unlimited - Prepaid</t>
  </si>
  <si>
    <t>ستقوم موبايلي يتقديم باقة جديدة للمكالمات والانترت لامحدودة اثناء التجوال لمدة 7 ايام بسعر 349 ريال تحتوي على مكالمات صادرة لامحدودة داخل بلد التجوال والى السعودية. كما تحتوي على انترنت ومكالمات واردة لامحدودة</t>
  </si>
  <si>
    <t>A new bundle that contains unlimited Calls and internet for 7 days for 349 SAR. This bundle includes unlimited outgoing calls minutes inside the visited country or to KSA. It also includes unlimited incoming calls minutes and internet.</t>
  </si>
  <si>
    <t>• هذه الباقة متاحة لعملاء قطاع الافراد للخطوط مسبقة الدفع.  • هذه الباقة متاحة اثناء التجوال فقط.  • اسعار هذه الباقة لا تشمل ضريبة القيمة المضافة.  • استخدام البيانات المضمنة في الباقة  غير خاضع للاستخدام العادل.  • دقائق المكالمات اللامحدودة في الباقة لا تشمل دقائق الاتصال الى ارقام الخدمات.  • عند انتهاء الباقة او الدقائق في الباقة سيتم اخطار العميل بذلك عن طريق رسالة قصيرة.  • عند انتهاء صلاحية الباقة، سيمنع العميل من استخدام الانترنت. ويمكنه إمّا إعادة تفعيل الباقة أو تفعيل خدمة "الدفع حسب الاستخدام" عن طريق ارسال رمز #999*.  • خلال فترة الصلاحية، إذا انتقل العميل إلى شبكة أو بلد غير مشمول بهذه الباقة، سيتم اغلاق خدمة الانترنت وسيتم تطبيق رسوم الدفع حسب الاستخدام فيما يخص المكالمات.  • قائمة الدول هي كما هو مبين في الجدول أدناه قد تختلف من وقت لآخر بحسب الاتفاقيات الدولية مع ألتزام الشركة بتحديثها لدى (الهيئة) أولاً وفي حال الحصول على اعتماد/ اشعار الهيئة يتم نشرها على ( الموقع الالكتروني) وإشعار المشتركين بتلك التحديثات.</t>
  </si>
  <si>
    <t>كنكت تجوال 6 جيجابايت 7 ايام مفوتر</t>
  </si>
  <si>
    <t>Connect Roaming 6GB 7 Days - Postpaid</t>
  </si>
  <si>
    <t>ستقوم موبايلي بتقديم باقة كنكت تجوال 6 جيجابايت ل 7 أيام لتكون البيانات 7 جيجابايت بدلا من 6 جيجابايت بسعر 199 ريال وبنفس الصلاحية.</t>
  </si>
  <si>
    <t>Increase the volume of data from 6GB to 7GB for the same price and validity</t>
  </si>
  <si>
    <t>• هذه الباقة متاحة لعملاء قطاع الافراد (الخطوط المفوترة )  • عند انتهاء الباقة سيتم ارسال رسالة نصية تفيد العميل بانتهاء الباقة.   • سيتم اغلاق خدمة البيانات او الانترنت بالدفع حسب الاستخدام نهائيا عند انتهاء الباقة  • اذا قام العميل بفتح خدمة البيانات والانترنت حسب الاستخدام وذلك عن طريق ارسال رمز التفعيل الخاص بذلك فعندها سيتم احتساب تعرفة البيانات بالدفع حسب الاستخدام.</t>
  </si>
  <si>
    <t>باقة كنكت تجوال 500 ميجابايت اليومية مفوتر</t>
  </si>
  <si>
    <t>Connect Roaming 500Mb/Daily - Postpaid</t>
  </si>
  <si>
    <t>ستقوم موبايلي بتقديم باقة بيانات اثناء التجوال تحتوي عىل 500 ميجابايت بسعر 49 ريال صالحة لمدة 24 ساعة.</t>
  </si>
  <si>
    <t>A data bundle while Roaming contains 500 Mb for 49 SAR for 24 hours</t>
  </si>
  <si>
    <t>• هذه الباقة متاحة لعملاء قطاع الافراد (الخطوط المفوترة)  • اسعار هذه الباقة لا تشمل ضريبة القيمة المضافة.  • عند انتهاء الباقة سيتم ارسال رسالة نصية تفيد العميل بانتهاء الباقة.   • سيتم اغلاق خدمة البيانات او الانترنت بالدفع حسب الاستخدام نهائيا عند انتهاء الباقة  • اذا قام العميل بفتح خدمة البيانات والانترنت حسب الاستخدام وذلك عن طريق ارسال رمز التفعيل الخاص بذلك فعندها سيتم احتساب تعرفة البيانات بالدفع حسب الاستخدام.</t>
  </si>
  <si>
    <t>باقة كنكت تجوال 30 جيجابايت 90 يوم مسبق الدفع</t>
  </si>
  <si>
    <t>Connect Roaming bundle 30GB 60 Days - Prepaid</t>
  </si>
  <si>
    <t>ستقوم موبايلي بتقديم باقة كنكت تجوال 30 جيجابايت 90 يوم بقيمة 799 ريال بحيث تكون الصلاحية 60 يوم وبقيمة 599 ريال.</t>
  </si>
  <si>
    <t>Amend the validity of connect roaming bundle 30 GB from 90 days to 60 Days. Change the price of the bundle from 799 SAR to 599 SAR.</t>
  </si>
  <si>
    <t>• هذه الباقة متاحة لعملاء قطاع الافراد (خطوط مسبق الدفع)  • اسعار هذه الباقة لا تشمل ضريبة القيمة المضافة.  • عند انتهاء الباقة سيتم ارسال رسالة نصية تفيد العميل بانتهاء الباقة.   • سيتم اغلاق خدمة البيانات او الانترنت بالدفع حسب الاستخدام نهائيا عند انتهاء الباقة  • اذا قام العميل بفتح خدمة البيانات والانترنت حسب الاستخدام وذلك عن طريق ارسال رمز التفعيل الخاص بذلك فعندها سيتم احتساب تعرفة البيانات بالدفع حسب الاستخدام.</t>
  </si>
  <si>
    <t>باقة كنكت تجوال 500 ميجابايت اليومية مسبقة الدفع</t>
  </si>
  <si>
    <t>Connect Roaming 500Mb/Daily - Prepaid</t>
  </si>
  <si>
    <t>- ستقوم موبايلي باصدار باقة بيانات جديدة تحت مسمى "كنكت تجوال 500 ميجابايت اليومية. سعر الباقة 49 ريال ولمدة 24 ساعة</t>
  </si>
  <si>
    <t>Launch a new data bundle under the name of Connect Roaming 500Mb/Daily. the price of this bundle is 49 SAR and the validity is 24 hours.</t>
  </si>
  <si>
    <t>• هذه الباقة متاحة لعملاء قطاع الافراد (خطوط مسبق الدفع)  • اسعار هذه الباقة لا تشمل قيمة الضريبة المضافة.  • عند انتهاء الباقة سيتم ارسال رسالة نصية تفيد العميل بانتهاء الباقة.   • سيتم اغلاق خدمة البيانات او الانترنت بالدفع حسب الاستخدام نهائيا عند انتهاء الباقة  • اذا قام العميل بفتح خدمة البيانات والانترنت حسب الاستخدام وذلك عن طريق ارسال رمز التفعيل الخاص بذلك فعندها سيتم احتساب تعرفة البيانات بالدفع حسب الاستخدام.</t>
  </si>
  <si>
    <t>باقات النطاق الضيق NB-IoT 2 MB</t>
  </si>
  <si>
    <t>NB-IoT 2MB</t>
  </si>
  <si>
    <t>إطلاق باقات جديدة تعمل على تقنية النطاق الضيق NB-IoT   المزايا الممنوحة ( باقات النطاق الضيق NB-IoT)  رسوم تأسيس  (غير شاملة ضريبة القيمة المضافة) 10 ريال  الاشتراك الشهري أو السنوي  (غير شامل ضريبة القيمة المضافة) الباقة الاشتراك   NB-IoT  2 م.ب شهريا 6 ريال / شهر  كمية الدقائق الممنوحة داخل الشبكة 0  كمية الدقائق الممنوحة خارج الشبكة 0  كمية البيانات الممنوحة الباقة الاشتراك   NB-IoT  2 م.ب الشهرية 2 ميجابايت شهريا  سياسة الاستخدام العادل لا يوجد</t>
  </si>
  <si>
    <t>• الباقات تستمر حسب مدة صلاحيتها ويتم التجديد التلقائي للباقة ما لم يتم طلب إيقاف التجديد.  • وحدة التحاسب لبيانات النطاق الضيق هي 1 كيلوبايت  • لا يوجد سياسة استخدام عادل على الباقات.  • الباقات تعمل محليا فقط ولا تدعم التجوال.</t>
  </si>
  <si>
    <t>باقات النطاق الضيق NB-IoT 10MB</t>
  </si>
  <si>
    <t>NB-IoT 10MB</t>
  </si>
  <si>
    <t>إطلاق باقات جديدة تعمل على تقنية النطاق الضيق NB-IoT   المزايا الممنوحة ( باقات النطاق الضيق NB-IoT)  رسوم تأسيس  (غير شاملة ضريبة القيمة المضافة) 10 ريال  الاشتراك الشهري أو السنوي  (غير شامل ضريبة القيمة المضافة) الباقة الاشتراك   NB-IoT  10 م.ب سنويا 39 ريال / سنة  كمية الدقائق الممنوحة داخل الشبكة 0  كمية الدقائق الممنوحة خارج الشبكة 0  كمية البيانات الممنوحة الباقة الاشتراك   NB-IoT  10 م.ب السنوية 10 ميجابايت سنويا  سياسة الاستخدام العادل لا يوجد</t>
  </si>
  <si>
    <t>باقات النطاق الضيق NB-IoT 25MB</t>
  </si>
  <si>
    <t>NB-IoT 25MB</t>
  </si>
  <si>
    <t>إطلاق باقات جديدة تعمل على تقنية النطاق الضيق NB-IoT   المزايا الممنوحة ( باقات النطاق الضيق NB-IoT)  رسوم تأسيس  (غير شاملة ضريبة القيمة المضافة) 10 ريال  الاشتراك الشهري أو السنوي  (غير شامل ضريبة القيمة المضافة) الباقة الاشتراك   NB-IoT  25 م.ب سنويا 59 ريال / سنة  كمية الدقائق الممنوحة داخل الشبكة 0  كمية الدقائق الممنوحة خارج الشبكة 0  كمية البيانات الممنوحة الباقة الاشتراك   NB-IoT  25 م.ب السنوية 25 ميجابايت سنويا  سياسة الاستخدام العادل لا يوجد</t>
  </si>
  <si>
    <t>باقات النطاق الضيق NB-IoT 50MB</t>
  </si>
  <si>
    <t>NB-IoT 50MB</t>
  </si>
  <si>
    <t>عرض الإجازة – استقبال المكالمات مجانا أثناء التجوال للباقات المفوتر</t>
  </si>
  <si>
    <t>Holiday offer - Free receiveing calls while romaing - Postpad</t>
  </si>
  <si>
    <t>تعتزم شركة زين بإعادة إطلاق عرض دائم لاستقبال جميع المكالمات الصوتية أثناء التجوال مقابل ريال واحد لليوم.</t>
  </si>
  <si>
    <t>Zain Offer free receive calls while roaming for 1 SR (Daily)</t>
  </si>
  <si>
    <t> بإمكان العملاء الاستفادة من هذ العرض أثناء التجوال.   بالاسفل الشبكات التي تعمل عليها الباقة.   الارقام المميزة مثل 800، 9200 ..الخ ستكون محجوبة خلال التجوال  • هذا العرض متوفر خلال العطلة المدرسية في المملكة العربية السعودية، وإلى العطلة الرسمية للأجهزة الحكومية في المملكة  • هذا العرض متاح لعملاء الدفع الآجل</t>
  </si>
  <si>
    <t>باقة التجوال اللامحدودة في البحرين للخطوط المفوترة - 3 أيام</t>
  </si>
  <si>
    <t>Bahrain UL Offer Postpaid - 3 Days</t>
  </si>
  <si>
    <t>ستتيح هذه الباقة لعملاء زين استخدام خدمات صوتية وانترنت غير محدودة لمدة 3 أيام  مقابل اشتراك شهري 179 ريال في دولة البحرين.</t>
  </si>
  <si>
    <t>This offer will allow subscribers to enjoy unlimited voice &amp; data services for 3 Days while roaming in Bahrain only for 179 SR.</t>
  </si>
  <si>
    <t> هذه الخدمة متوفرة فقط على شبكة زين البحرين. ويجب على المشترك التأكد من اختياره شبكة زين البحرين ليتمتع بالعرض   تقتصر المكالمات الصوتية الغير محدودة على المكالمات المحلية داخل البحرين والمكالمات إلى السعودية   في حالة اتصال العميل بأي شبكة أخرى باستثناء زين البحرين غير التي تم الإشارة لها أعلاه، سيتم احتساب أسعار الصوت والإنترنت حسب تسعيرة التجوال الدولية العادية.   الارقام المميزة مثل 800، 9200 ..الخ ستكون محجوبة خلال التجوال</t>
  </si>
  <si>
    <t>باقة نصف يوم بالبحرين للتجوال اللامحدود - مفوتر</t>
  </si>
  <si>
    <t>12 ساعة</t>
  </si>
  <si>
    <t>سيتمكن عملاء الجوال المفوتر من الحصول على باقة نصف يوم بالبحرين للتجوال اللامحدود حسب الأسعار والمزايا الموضحة في الجدول التالي:  أسم الباقة: باقة نصف يوم للتجوال اللامحدود في البحرين  سعر الباقة: ‏50 ريال  كمية البيانات: لا محدودة    المكالمات:   ‏* استقبال مكالمات لامحدودة‏  ‏* مكالمات لامحدودة للسعودية و البحرين</t>
  </si>
  <si>
    <t>• عند‎ ‎الاشتراك وانتهاء الاشتراك سيتم اشعار‎ ‎العميل‎ ‎برسالة‎ ‎نصية بذلك‎.‎  • يستطيع العميل الاستفادة من المميزات المتبقية في الباقة عند سفره مرة أخرى خلال فترة صلاحية الباقة.‏  • وحدة التحاسب للبيانات لكل 1 ميجابايت.‏  • وحدة التحاسب للمكالمات لكل 1 دقيقة.‏  • لمعرفة المشغلين المفضلين المشمولين بهذه الباقة يرجى إرسال اسم الدولة إلى 900 أو عن طريق استخدام تطبيق ‏MySTC‏ أو عن طريق الاتصال على 900.‏  • في‎ ‎حال‎ ‎رغبة‎ ‎العميل‎ ‎بالاشتراك‎ ‎يتوجب‎ ‎عليه‎ ‎استخدام‎ ‎أحد‎ ‎قنوات‎ ‎الاشتراك‎ ‎التالية‎:‎  • الاتصال‎ ‎على‎ 900 ‎  • استخدام‎ ‎تطبيق ‏‎ MySTC  • الباقة لا تتجدد تلقائيا  • عند‎ ‎انتهاء‎ ‎صلاحية‎ ‎الباقة‎ ‎يستطيع‎ ‎العميل‎ ‎الاشتراك‎ ‎مرة‎ ‎أخرى‎ ‎في‎ ‎حال‎ ‎رغب‎ ‎ذلك‎.‎  • العرض لا يشمل المكالمات الدولية والرسائل النصية.‏  • السعر لا يشمل ضريبة القيمة المضافة‎.‎  • سيحصل العميل المشترك على فترة مدتها 30 يوم للاستفادة من الباقة حيث ستبدأ الباقة بالعمل والاستنفاذ فور وصوله ‏الى الوجهة واتصاله بشبكة المشغل الخارجي، وذلك من اجل إعطاء العميل مدة الباقة كاملة حيث يمكنه الاشتراك وهو ‏بداخل المملكة العربية السعودية والسفر خلال شهر.‏</t>
  </si>
  <si>
    <t>حجم البيانات الممنوحة لا محدودة  المكالمات إلى السعودية لا محدودة  المكالمات داخل البحرين لا محدودة  استقبال المكالمات  لا محدودة</t>
  </si>
  <si>
    <t>باقة التجوال اللامحدودة في البحرين للخطوط مسبقة الدفع - 15 يوم</t>
  </si>
  <si>
    <t>Bahrain UL Offer Prepaid- 15 Days</t>
  </si>
  <si>
    <t>ستتيح هذه الباقة لعملاء زين استخدام خدمات صوتية وانترنت غير محدودة لمدة 15 يوم مقابل 599 ريال في دولة البحرين.</t>
  </si>
  <si>
    <t>This offer will allow subscribers to enjoy unlimited voice &amp; data services for 15 Days while roaming in Bahrain only for 599 SR.</t>
  </si>
  <si>
    <t>باقة التجوال اللامحدودة في البحرين للخطوط مسبقة الدفع - 7 أيام</t>
  </si>
  <si>
    <t>Bahrain UL Offer Prepaid- 7 Days</t>
  </si>
  <si>
    <t>ستتيح هذه الباقة لعملاء زين استخدام خدمات صوتية وانترنت غير محدودة لمدة 7 أيام  مقابل 349 ريال في دولة البحرين.</t>
  </si>
  <si>
    <t>This offer will allow subscribers to enjoy unlimited voice &amp; data services for 7 Days while roaming in Bahrain only for 349 SR.</t>
  </si>
  <si>
    <t>باقة التجوال اللامحدودة في البحرين للخطوط مسبقة الدفع - 3 أيام</t>
  </si>
  <si>
    <t>Bahrain UL Offer Prepaid- 3 Days</t>
  </si>
  <si>
    <t>ستتيح هذه الباقة لعملاء زين استخدام خدمات صوتية وانترنت غير محدودة لمدة 3 أيام مقابل 179 ريال في دولة البحرين.</t>
  </si>
  <si>
    <t>باقة التجوال اللامحدودة في البحرين للخطوط المفوترة - 15 يوم</t>
  </si>
  <si>
    <t>Bahrain UL Offer Postpaid - 15 Days</t>
  </si>
  <si>
    <t>باقة التجوال اللامحدودة في البحرين للخطوط المفوترة - 7 أيام</t>
  </si>
  <si>
    <t>Bahrain UL Offer Postpaid - 7 Days</t>
  </si>
  <si>
    <t>خدمة الرسائل القصيرة المجمعة</t>
  </si>
  <si>
    <t>تنوي موبايلي تقديم باقات جديدة للعملاء الحاليين والجدد لتلبي احتياجات العملاء ومسوقي خدمة الرسائل القصيرة وذلك عبر تحديث الباقات الحالية وتقديم باقات خاصة بالخدمة على شبكة موبايلي</t>
  </si>
  <si>
    <t> يتم احتساب قيمة الرسالة عند الارسال.      مدة عقد الخدمة 12 شهر ولا تجدد تلقائيا   في حال استهلاك كامل الرسائل قبل نهاية العقد يلزم العميل بتجديد العقد بباقة جديدة او سيتم تحويله تلقائيا الى باقة الدفع حسب الاستخدام   عند انتهاء العقد ولم يتم استهلاك كامل كمية الرسائل في الباقة تعتبر باقي الرسائل الغير مستهلكة منتهية الصلاحية</t>
  </si>
  <si>
    <t>باقة زائر 55</t>
  </si>
  <si>
    <t>Visitor 55 Package</t>
  </si>
  <si>
    <t>باقة مسبقة الدفع جديدة خاصة لزوار المملكة العربية السعودية بمميزات تنافسية مقابل مبلغ اشتراك 55 ريال لمدة 28 أيام.</t>
  </si>
  <si>
    <t>New Prepaid package for Saudi Arabia's visitors with competitive benefits for 55 SR (28 Days)</t>
  </si>
  <si>
    <t>• سيتم تجديد مميزات الباقة بشكل تلقائي عند انتهاء الصلاحية، وستم تبليغ العميل بذلك و لايقاف التجديد التلقائي يستطيع العميل ارسال رمز الغاء الاشتراك للتجديد التلقائي  • يستطيع عملاء باقات الزوار الاخرى وباقات الحج والعمرة الاشتراك بهذة المميزات     • محاسبة الدقائق المحليه لكل 30 ثانية  • محاسبه الدقائق الدوليه لكل 30 ثانيه  • محاسبة البيانات لكل 100 كيلوبايت  • محاسبة الرسائل لكل رساله    • لا يتم ترحيل المزايا للشهر التالي.  • خدمة التجوال متوفرة بالباقه ويجب على العميل تفعيلها قبل الاستخدام  • الباقة مخصصه فقط للزوار المؤقتين في المملكة العربية السعودية ولاتباع للمقيمين</t>
  </si>
  <si>
    <t>التعديلات المطلوبة:  - الغاء شبكة Oragne من الشبكات المصرية   - تعديل عدد الدقائق الدولية كما موضح في المستند المرفق</t>
  </si>
  <si>
    <t>• هذه الباقة متاحة لعملاء قطاع الافراد المفوتر.  • بإمكان العميل تفعيل أكثر من باقة في نفس الوقت  •  خاصية التجديد التلقائي مفعلة ويمكن الإلغاء بإرسال الرمز المخصص.  • عند انتهاء الباقة سيتم ارسال رسالة نصية تفيد العميل بانتهاء الباقة.  • اي استخدام بعد انتهاء الباقة سيتم احتسابة وفق تعرفة الاتصال الدولي حسب باقة العميل.  • يحق للعميل الاستفادة من مزايا الباقة حتى بعد الغاء الباقة من قبل العميل.  الاسعار لا تشمل ضريبة القيمة المضافة</t>
  </si>
  <si>
    <t>• هذه الباقة متاحة لعملاء قطاع الافراد الخطوط المفوترة .  • بإمكان العميل تفعيل أكثر من باقة في نفس الوقت  •  خاصية التجديد التلقائي مفعلة ويمكن الإلغاء بإرسال الرمز المخصص.  • عند انتهاء الباقة سيتم ارسال رسالة نصية تفيد العميل بانتهاء الباقة.  • اي استخدام بعد انتهاء الباقة سيتم احتسابة وفق تعرفة الاتصال الدولي حسب باقة العميل.  • يحق للعميل الاستفادة من مزايا الباقة حتى بعد الغاء الباقة من قبل العميل.  الاسعار لا تشمل ضريبة القيمة المضافة</t>
  </si>
  <si>
    <t>• هذه الباقة متاحة لعملاء قطاع الافراد (مسبقة الدفع)  • بإمكان العميل تفعيل أكثر من باقة في نفس الوقت  •  خاصية التجديد التلقائي مفعلة ويمكن الإلغاء بإرسال الرمز المخصص.  • عند انتهاء الباقة سيتم ارسال رسالة نصية تفيد العميل بانتهاء الباقة.  • اي استخدام بعد انتهاء الباقة سيتم احتسابة وفق تعرفة الاتصال الدولي حسب باقة العميل.  • يحق للعميل الاستفادة من مزايا الباقة حتى بعد الغاء الباقة من قبل العميل.  الاسعار  لا تشمل ضريبة القيمة المضافة</t>
  </si>
  <si>
    <t>• هذه الباقة متاحة لعملاء قطاع الافراد (مسبقة الدفع)  • بإمكان العميل تفعيل أكثر من باقة في نفس الوقت  •  خاصية التجديد التلقائي مفعلة ويمكن الإلغاء بإرسال الرمز المخصص.  • عند انتهاء الباقة سيتم ارسال رسالة نصية تفيد العميل بانتهاء الباقة.  • اي استخدام بعد انتهاء الباقة سيتم احتسابة وفق تعرفة الاتصال الدولي حسب باقة العميل.  • يحق للعميل الاستفادة من مزايا الباقة حتى بعد الغاء الباقة من قبل العميل.  الاسعار لا تشمل ضريبة القيمة المضافة</t>
  </si>
  <si>
    <t>باقة  موبايلي هايبرد 50 المفوترة</t>
  </si>
  <si>
    <t>Mobily Hybrid 50 - postpaid</t>
  </si>
  <si>
    <t>تود موبايلي تقديم باقة موبايلي هايبرد 50 المفوترة , و تتوفر الباقة ل 15 دولة مختلفة و توفر لكل دولة تعرفة مخفضة عند الإتصال بها.</t>
  </si>
  <si>
    <t>Mobily would like to present the Mobily Hybrid 50 postpaid package, and the package is available in 15 different countries and provides each country with a reduced tariff when calling.</t>
  </si>
  <si>
    <t xml:space="preserve">- يمكن دفع وتجديد الباقة عن طريق جميع قنوات دفع الفواتير المتاحة في موبايلي.  - لن يتم ترحيل المميزات المتبقية من الباقة إلى الشهر التالي.  - سيتم  احتساب المكالمات المحلية ب 30 ثانية و المكالمات الدولية ب 60 ثانية  - على العميل دفع رسوم الإشتراك الشهرية </t>
  </si>
  <si>
    <t>تعرفة رموز النفاذ القصيرة غير مشمولة    تعرفة المكالمات للأرقام الموحدة داخل وخارج الشبكة هي 30 هللة    الدول التي يحضى فيها المشترك على تخفيض للمكالمات الدولية:    Country Retail Price    Egypt Vodafone 0.39 SAR  Egypt Etisalat 0.39 SAR  Egypt Orange 0.39 SAR  Bangladesh 0.19 SAR  India 0.19 SAR  Yemen 0.45 SAR  Pakistan Zong 0.19 SAR  Pakistan others 0.19 SAR  Philippines others 0.49 SAR  Philippines Globe 0.49 SAR  Sudan Zain 0.50 SAR  Sudan MTN 0.50 SAR  Sudan Others 0.50 SAR  Turkey 0.99 SAR  Jordan Umniah 0.55 SAR  Jordan Others 0.55 SAR  Nepal 0.55 SAR  Indonesia Indosat 0.55 SAR  Indonesia Others 0.55 SAR  Syria 0.99 SAR  Lebanon 0.99 SAR  Sri lanka Dialog 0.99 SAR  Sri lanka Others 0.99 SAR</t>
  </si>
  <si>
    <t>عدد الدقائق لباقة الاتصال الدولي باقة الأردن أمنية للإتصال الدولي الأسبوعية مسبقة الدفع.</t>
  </si>
  <si>
    <t>• هذه الباقة متاحة لعملاء قطاع الافراد مسبق الدفع.  • بإمكان العميل تفعيل أكثر من باقة في نفس الوقت  •  خاصية التجديد التلقائي مفعلة ويمكن الإلغاء بإرسال الرمز المخصص.  • عند انتهاء الباقة سيتم ارسال رسالة نصية تفيد العميل بانتهاء الباقة.  • اي استخدام بعد انتهاء الباقة سيتم احتسابة وفق تعرفة الاتصال الدولي حسب باقة العميل.  • يحق للعميل الاستفادة من مزايا الباقة حتى بعد الغاء الباقة من قبل العميل.</t>
  </si>
  <si>
    <t>سيتم تعديل عدد الدقائق في باقة الأردن (أمنية)  للإتصال الدولي الشهرية مسبقة الدفع</t>
  </si>
  <si>
    <t>سيتم تعديل عدد الدقائق في باقة الأردن (أمنية)  للإتصال الدولي الأسبوعية المفوترة.</t>
  </si>
  <si>
    <t>• هذه الباقة متاحة لعملاء قطاع الافراد المفوتر.  • بإمكان العميل تفعيل أكثر من باقة في نفس الوقت  •  خاصية التجديد التلقائي مفعلة ويمكن الإلغاء بإرسال الرمز المخصص.  • عند انتهاء الباقة سيتم ارسال رسالة نصية تفيد العميل بانتهاء الباقة.  • اي استخدام بعد انتهاء الباقة سيتم احتسابة وفق تعرفة الاتصال الدولي حسب باقة العميل.  • يحق للعميل الاستفادة من مزايا الباقة حتى بعد الغاء الباقة من قبل العميل.</t>
  </si>
  <si>
    <t>سيتم تعديل عدد الدقائق في باقة الأردن (أمنية) للإتصال الدولي الشهرية المفوترة.</t>
  </si>
  <si>
    <t>تود موبايلي تقديم باقة السودان الشهرية للإتصال الدولي للمشغل إم تي إن مسبقة الدفع , حيث تقدم الباقة 1500 دقيقة للإتصال بالسودان مقابل 90 ريال.</t>
  </si>
  <si>
    <t>- يمكن دفع وتجديد الباقة عن طريق جميع قنوات دفع الفواتير المتاحة في موبايلي   - لن يتم ترحيل المميزات المتبقية من الباقة إلى الشهر التالي.  - سيتم  احتساب المكالمات الدولية ب 60 ثانية   - مدة صلاحية الباقة 30 يوم.  - الأسعار لا تشمل ضريبة القيمة المضافة.</t>
  </si>
  <si>
    <t>تود موبايلي تقديم باقة السودان الشهرية للإتصال الدولي للمشغل إم تي إن المفوترة, حيث تقدم الباقة 1500 دقيقة للإتصال بالسودان مقابل 90 ريال.</t>
  </si>
  <si>
    <t>تود موبايلي تقديم باقة السودان الأسبوعية للإتصال الدولي للمشغل إم تي إن مسبقة الدفع , حيث تقدم الباقة 500 دقيقة للإتصال بالسودان مقابل 30 ريال.</t>
  </si>
  <si>
    <t>- يمكن دفع وتجديد الباقة عن طريق جميع قنوات دفع الفواتير المتاحة في موبايلي   - لن يتم ترحيل المميزات المتبقية من الباقة إلى الشهر التالي.  - سيتم  احتساب المكالمات الدولية ب 60 ثانية   - مدة صلاحية الباقة 7 أيام.  - الأسعار لا تشمل ضريبة القيمة المضافة.</t>
  </si>
  <si>
    <t>سوا هايبرد الجديدة</t>
  </si>
  <si>
    <t>ترغب شركة الاتصالات السعودية في اطلاق النسخة الجديدة لشريحة سوا هايبرد حسب الخصائص المذكورة أدناه:-   سوا هايبرد:     الرسوم الخاصية  مجانا سعر الشريحة  لا يوجد كمية البيانات المتوفرة    مجانا الرسوم الشهرية     0.55ريال /دقيقة جميع المكالمات الداخلية  تبدأ من 0.55 ريال / دقيقة المكالمات الدولية  0.25 ريال/ لكل رسالة الرسائل داخل الشبكة  0.35 ريال /  لكل رسالة الرسائل خارج الشبكة  0.35 ريال /  لكل رسالة الرسائل الدولية  2 ريال / ميجابايت إيزي نت (إنترنت حسب الاستخدام)</t>
  </si>
  <si>
    <t>• وحدة التحاسب للبيانات 100 كيلو بايت  • وحدة التحاسب للمكالمات المحلية 30 ثانية</t>
  </si>
  <si>
    <t>خدمة الرسائل القصيرة المجمعة المفوترة</t>
  </si>
  <si>
    <t>تعمل موبايلي علي تقديم باقات جديدة للعملاء الحاليين والجدد لتلبي احتياجات العملاء ومسوقي خدمة الرسائل القصيرة وذلك عبر تقديم باقات خاصة بالخدمة على شبكة موبايلي</t>
  </si>
  <si>
    <t>باقة  موبايلي هايبرد 20 المفوترة</t>
  </si>
  <si>
    <t>Mobily Hybrid  20 postpaid</t>
  </si>
  <si>
    <t>تود موبايلي تقديم باقة موبايلي هايبرد 20 المفوترة , و تتوفر الباقة ل15 دولة مختلفة و توفر لكل دولة تعرفة مخفضة عند الإتصال بها.</t>
  </si>
  <si>
    <t>Mobily would like to present the Mobily Hybrid 20 postpaid package, and the package is available in 15 different countries and provides each country with a reduced tariff when calling.</t>
  </si>
  <si>
    <t>تود موبايلي تقديم باقة السودان  اليومية للإتصال الدولي للمشغل إم تي إن المفوترة , حيث تقدم الباقة 60 دقيقة للإتصال بالسودان مقابل 6 ريال.</t>
  </si>
  <si>
    <t>- يمكن دفع وتجديد الباقة عن طريق جميع قنوات دفع الفواتير المتاحة في موبايلي   - لن يتم ترحيل المميزات المتبقية من الباقة إلى الشهر التالي.  - سيتم  احتساب المكالمات الدولية ب 60 ثانية   - مدة صلاحية الباقة 24 ساعة.  - الأسعار لا تشمل ضريبة القيمة المضافة.</t>
  </si>
  <si>
    <t>تود موبايلي تقديم باقة السودان الأسبوعية للإتصال الدولي للمشغل إم تي إن المفوترة , حيث تقدم الباقة 500 دقيقة للإتصال بالسودان مقابل 30 ريال.</t>
  </si>
  <si>
    <t>تود موبايلي تقديم باقة السودان اليومية للإتصال الدولي للمشغل إم تي إن مسبقة الدفع , حيث تقدم الباقة 60 دقيقة للإتصال بالسودان مقابل 6 ريال.</t>
  </si>
  <si>
    <t>باقة نصف يوم بالبحرين للتجوال اللامحدود</t>
  </si>
  <si>
    <t>Bahrain half day unlimited roaming package</t>
  </si>
  <si>
    <t>سيتمكن عملاء الجوال مسبق الدفع من الحصول على باقة نصف يوم بالبحرين للتجوال اللامحدود حسب الأسعار والمزايا الموضحة في الجدول التالي:  المميزات باقة نصف يوم بالبحرين للتجوال اللامحدود  رسوم شراء الباقة لمرة واحدة (بدون ضريبة القيمة المضافة) 50 ريال  صلاحية الباقة 12 ساعة  حجم البيانات الممنوحة لا محدودة  المكالمات إلى السعودية لا محدودة  المكالمات داخل البحرين لا محدودة  استقبال المكالمات  لا محدودة  • السعر لا يشمل ضريبة القيمة المضافة</t>
  </si>
  <si>
    <t>• عند انتهاء صلاحية الباقة لدى العميل (استنفاذ 12 ساعة) سيتم ايقاف الباقة واشعار العميل برسالة نصية بانتهاء الباقة.  • عند انتهاء صلاحية الباقة يستطيع العميل الاشتراك مرة أخرى في حال رغب ذلك.  • الباقة غير قابلة للتجديد التلقائي.  • في حال رغبة العميل بالاشتراك يتوجب عليه استخدام أحد قنوات الاشتراك التالية:  الاتصال على 900 .  استخدام تطبيق MySTC .</t>
  </si>
  <si>
    <t>حجم البيانات الممنوحة : لا محدودة  المكالمات إلى السعودية : لا محدودة  المكالمات داخل البحرين: لا محدودة  استقبال المكالمات : لا محدودة</t>
  </si>
  <si>
    <t>باقة فرندي موبايل (بندلها 500MB).</t>
  </si>
  <si>
    <t>Friendi mobile Bundelha 500</t>
  </si>
  <si>
    <t>سوف تقوم الشركة بإعادة هيكلة باقات بندلها وإضافة باقات جديدة مستقلة متضمنة للإنترنت والمكالمات للباقات المفوترة الأساسية والمسبقة الدفع.  لتصبح هذه الباقات بعد التعديل كالآتي:     اسم الباقة السعر الصلاحية باقات البيانات عدد الدقائق خارج الشبكة عدد الدقائق داخل الشبكة الملاحظات    19  ريال19 يوم 14 500MB  دقيقة 60  دقيقة60 باقة جديدة     ليتم اعتماد هذا الطلب من قبلكم لابد من إلغاء عرض فرندي موبايل (بندلها) السابق والذي سبق اعتماده بالرقم (3913304 )  .    في الإعتماد السابق كانت الدقائق محلية فقط و متضمنة الرسائل النصية ولكن في الباقات الجديدة يوجد بها دقائق الداخلية وخارجية للشبكة  ولا تتضمن الرسائل النصية.</t>
  </si>
  <si>
    <t>Virgin mobile will propose a new Bundelha packages and cancel the old Bundelha  as attached</t>
  </si>
  <si>
    <t>- يستطيع العميل الاشتراك في إحدى الباقات عن طريق USSD بالاتصال على*112#.  - الأسعار لا تشمل قيمة الضريبة المضافة، بل يتم احتساب قيمة الضريبة عند عملية إعادة الشحن.  - يمكن استخدام الدقائق داخل الشبكة وخارج الشبكة.  - يمكن تفعيل هذه الباقة بالتزامن مع أي ب</t>
  </si>
  <si>
    <t>باقات بندلها:  اسم الباقة السعر الصلاحية باقات البيانات عدد الدقائق خارج الشبكة عدد الدقائق داخل الشبكة الملاحظات    19  ريال19 يوم 14 500MB  دقيقة 60  دقيقة60 باقة جديدة</t>
  </si>
  <si>
    <t>باقة  موبايلي هايبرد 30 المفوترة</t>
  </si>
  <si>
    <t>تود موبايلي تقديم باقة موبايلي هايبرد 30 المفوترة , و تتوفر الباقة ل15 دولة مختلفة و توفر لكل دولة تعرفة مخفضة عند الإتصال بها.</t>
  </si>
  <si>
    <t>- يمكن دفع وتجديد الباقة عن طريق جميع قنوات دفع الفواتير المتاحة في موبايلي.  - لن يتم ترحيل المميزات المتبقية من الباقة إلى الشهر التالي.  - تعرفة المكالمات للأرقام الموحدة داخل وخارج الشبكة هي 30 هللة  - سيتم  احتساب البيانات للباقة ب 50 كيلوبايت  - سيت</t>
  </si>
  <si>
    <t>- بطاقة موبايلي الحج والعمرة 99 مسبقة الدفع</t>
  </si>
  <si>
    <t>- تعتزم شركة موبايلي توفير بطاقة شحن للحج والعمرة 99 مسبقة الدفع , حيث تقدم البطاقة بيانات و دقائق داخل و خارج الشبكة بالإضافة إلى رصيد مكالمات دولية.</t>
  </si>
  <si>
    <t>- مده صلاحية الباقة 30 يوم .  - وحدة التحاسب للمكالمات المحلية (داخل وخارج الشبكة) 60 ثانية.  - وحدة التحاسب للبيانات بالـ 1 كيلو بايت.   - وحدة التحاسب للمكالمات الدولية بـ 60 ثانية.  - سعر الباقة يشمل ضريبة القيمة المضافة.    أدناه أسعار المكالمات الدول</t>
  </si>
  <si>
    <t>- بطاقة شحن الحج والعمرة 50 مسبقة الدفع.</t>
  </si>
  <si>
    <t>- تعتزم شركة موبايلي توفير بطاقة شحن للحج والعمرة 50 مسبقة الدفع , حيث تقدم البطاقة بيانات و دقائق داخل و خارج الشبكة بالإضافة إلى رصيد مكالمات دولية.</t>
  </si>
  <si>
    <t>- مده صلاحية الباقة 30 يوم.  - وحدة التحاسب للمكالمات المحلية (داخل وخارج الشبكة) 60 ثانية.  - وحدة التحاسب للبيانات بالـ 1 كيلو بايت.   - وحدة التحاسب للمكالمات الدولية بـ 60 ثانية.  - سعر البطاقة يشمل ضريبة القيمة المضافة.      أدناه أسعار المكالمات الد</t>
  </si>
  <si>
    <t>خصومات الأيام الوطنية للباقات مسبقة الدفع.</t>
  </si>
  <si>
    <t>تود موبايلي منح العملاء خصم على أسعار الإتصال الدولي للباقات مسبقة الدفع ل 34 دولة خلال الأيام الوطنية الخاصة ببلد العميل</t>
  </si>
  <si>
    <t>- هذه الباقة متاحة لعملاء قطاع الافراد الخطوط مسبقة الدفع.  - مدة صلاحية العرض هو 24 ساعة .  - وحدة التحاسب للمكالمات الدولية هو 60 ثانية.  - العرض متوفر للمكالمات الدولية فقط للدول الموضحة اعلاه وخلال التواريخ الموضحة لكل دولة.  - إذا كان العميل مشترك في</t>
  </si>
  <si>
    <t>خصومات الأيام الوطنية للباقات المفوترة.</t>
  </si>
  <si>
    <t>تود شركة موبايلي تقديم خصم للعملاء على أسعار الإتصال الدولي للباقات المفوترة ل 34 دولة خلال الأيام الوطنية الخاصة ببلد العميل</t>
  </si>
  <si>
    <t xml:space="preserve">- هذه الباقة متاحة لعملاء قطاع الافراد الخطوط المفوترة .  - مدة صلاحية العرض هو 24 ساعة .  - وحدة التحاسب للمكالمات الدولية هو 60 ثانية.  - العرض متوفر للمكالمات الدولية فقط للدول الموضحة اعلاه و خلال التواريخ الموضحة لكل دولة.  - إذا كان العميل مشترك في </t>
  </si>
  <si>
    <t>باقة فرندي موبايل (بندلها 500MB) المفوترة.</t>
  </si>
  <si>
    <t>Friendi mobile Bundelha 500MB</t>
  </si>
  <si>
    <t>سوف تقوم الشركة بإعادة هيكلة باقات بندلها وإضافة باقات جديدة مستقلة متضمنة للإنترنت والمكالمات للباقات المفوترة الأساسية والمسبقة الدفع.  لتصبح هذه الباقات بعد التعديل كالآتي:  اسم الباقة السعر الصلاحية باقات البيانات عدد الدقائق خارج الشبكة عدد الدقائق داخل الشبكة الملاحظات    19  ريال19 يوم 14 500MB  دقيقة 60  دقيقة60 باقة جديدة    ليتم اعتماد هذا الطلب من قبلكم لابد من إلغاء عرض فرندي موبايل (بندلها) السابق والذي سبق اعتماده بالرقم (3913304 )  .    في الإعتماد السابق كانت الدقائق محلية فقط و متضمنة الرسائل النصية ولكن في الباقات الجديدة يوجد بها دقائق داخلية وخارجية للشبكة  ولا تتضمن الرسائل النصية.</t>
  </si>
  <si>
    <t>يستطيع العميل الاشتراك في إحدى الباقات عن طريق USSD بالاتصال على*112#.  - الأسعار لا تشمل قيمة الضريبة المضافة، بل يتم احتساب قيمة الضريبة عند عملية إعادة الشحن.  - يمكن استخدام الدقائق داخل الشبكة وخارج الشبكة.  - يمكن تفعيل هذه الباقة بالتزامن مع أي باقة مدمجة أخرى.  -  آلية الدفع سوف تكون عن طريق عمليات الشحن للباقات مسبقة الدفع و الباقات المفوترة الأساسية..</t>
  </si>
  <si>
    <t>باقة فرندي موبايل (بندلها 3GB) المسبقة الدفع.</t>
  </si>
  <si>
    <t>Friendi mobile Bundelha 3GB</t>
  </si>
  <si>
    <t>سوف تقوم الشركة بإعادة هيكلة باقات بندلها وإضافة باقات جديدة مستقلة متضمنة للإنترنت والمكالمات للباقات المفوترة الأساسية والمسبقة الدفع.        ليتم اعتماد هذا الطلب من قبلكم لابد من إلغاء عرض فرندي موبايل (بندلها) السابق والذي سبق اعتماده بالرقم (3913304 )  .    في الإعتماد السابق كانت الدقائق محلية فقط و متضمنة الرسائل النصية ولكن في الباقات الجديدة يوجد بها دقائق داخلية وخارجية للشبكة  ولا تتضمن الرسائل النصية.</t>
  </si>
  <si>
    <t>- يستطيع العميل الاشتراك في إحدى الباقات عن طريق USSD بالاتصال على*112#.  - الأسعار لا تشمل قيمة الضريبة المضافة، بل يتم احتساب قيمة الضريبة عند عملية إعادة الشحن.  - يمكن تفعيل هذه الباقة بالتزامن مع أي باقة مدمجة أخرى.</t>
  </si>
  <si>
    <t>باقات بندلها:  اسم الباقة السعر الصلاحية باقات البيانات عدد الدقائق خارج الشبكة عدد الدقائق داخل الشبكة الملاحظات    45  ريال 45 يوم 30 3GB دقيقة 100  دقيقة 200 باقة جديدة</t>
  </si>
  <si>
    <t>باقة فرندي موبايل (بندلها 3GB) المفوترة.</t>
  </si>
  <si>
    <t>سوف تقوم الشركة بإعادة هيكلة باقات بندلها وإضافة باقات جديدة متضمنة للإنترنت والمكالمات للباقات المفوترة الأساسية والمسبقة الدفع.     في الإعتماد السابق كانت الدقائق محلية فقط و متضمنة الرسائل النصية ولكن في الباقات الجديدة يوجد بها دقائق الداخلية وخارجية للشبكة  ولا تتضمن الرسائل النصية.</t>
  </si>
  <si>
    <t>باقة فيرجن (بندلها300MB ) المفوترة</t>
  </si>
  <si>
    <t>VIRGIN MOBILE Bundelha 300MB</t>
  </si>
  <si>
    <t>قامت فيرجن موبايل بتحديث أسعار التجزئة الخاصة بها  لباقات البيانات 500MB + الدقائق المحلية (Bundelha) على التفصيل التالي:  الاسعار الدقائق البيانات    الصلاحية  15 ريال 50 300MB 30 يوم      وليتم اعتماد هذا العرض من قبلكم، لابد من تعديل (تحديث) العرض ذو الرقم (3913205 ) الخاص بباقة 300MB</t>
  </si>
  <si>
    <t>Virgin is updating its retail prices for Data + National Minute Bundles (Bundelha) as  Attached</t>
  </si>
  <si>
    <t>سوف يتم خصم دقيقة اتصال لكل رسالتين نصية.  - آلية احتساب الرسالة الواحدة 70 حرف للغة العربية، و 160 حرف للغة الإنجليزية.  - الأسعار لاتشمل قيمة الضريبة المضافة، بل يتم احتساب قيمة الضريبة عند عملية إعادة الشحن.</t>
  </si>
  <si>
    <t>الاسعار الدقائق البيانات    الصلاحية  15 ريال 50 300MB 30 يوم</t>
  </si>
  <si>
    <t>باقة فيرجن (بندلها1GB ) المفوترة</t>
  </si>
  <si>
    <t>VIRGIN MOBILE Bundelha 1GB</t>
  </si>
  <si>
    <t>قامت فيرجن موبايل بتحديث أسعار التجزئة الخاصة بها  لباقات البيانات 1GB + الدقائق المحلية (Bundelha) .    وليتم اعتماد هذا العرض من قبلكم، لابد من تعديل (تحديث) العرض ذو الرقم (3913303 ) الخاص بباقة 1GB:    28.5 ريال 10SMS 90دقيقة 1GB 30 يوم</t>
  </si>
  <si>
    <t>-  وحدة التحاسب للإنترنت هي 1 كيلو بايت.  - وحدة التحاسب للمكالمات 1 ثانية.  - سوف يتم خصم دقيقة اتصال لكل رسالتين نصية.  - آلية احتساب الرسالة الواحدة 70 حرف للغة العربية، و 160 حرف للغة الإنجليزية.  - الأسعار لاتشمل قيمة الضريبة المضافة، بل يتم احتساب ق</t>
  </si>
  <si>
    <t>الاسعار الدقائق البيانات    الصلاحية  30 ريال  دقيقة30 1GB 30 يوم</t>
  </si>
  <si>
    <t>باقة فيرجن (بندلها1GB ) المسبقة الدفع</t>
  </si>
  <si>
    <t>ستقوم فيرجن موبايل السعودية بطرح باقة (بنّدلها) 1 جيجا بايت و 100 دقيقة بالاضافة الى 10 رسائل مجانية بصلاحية 30.  باقة بنّدلها 1 جيجا:-   رسوم الاشتراك         الرسائل               الدقائق         البيانات          الصلاحية   30 ريال                   10SMS      100 دقيقة       1GB               30يوم</t>
  </si>
  <si>
    <t>Virgin is updating its retail prices for Data + National Minute Bundles (Bundelha)</t>
  </si>
  <si>
    <t>- سوف يتم خصم دقيقة اتصال لكل رسالتين نصية.  - آلية احتساب الرسالة الواحدة 70 حرف للغة العربية، و 160 حرف للغة الإنجليزية.  - الأسعار لاتشمل قيمة الضريبة المضافة، بل يتم احتساب قيمة الضريبة عند عملية إعادة الشحن.  -  الاتصال على الرقم الموحد 9200 متضمن مع</t>
  </si>
  <si>
    <t>باقة فيرجن (بندلها10GB ) المفوترة</t>
  </si>
  <si>
    <t>VIRGIN MOBILE Bundelha 10GB</t>
  </si>
  <si>
    <t>سوف تقوم فيرجن موبايل بطرح  باقة البيانات + الدقائق المحلية (Bundelha) كما هو موضح بالجدول التالي:    الاسعار           الدقائق         البيانات                 الصلاحية     70 ريال    دقيقة 500            10GB           30 يوم    *الاسعار لا تشمل ضريبة القيمة المضافة</t>
  </si>
  <si>
    <t>Virgin is to offer its 70SAR Package containing ( 10 GB Data + 500 National Minute ) named (Bundelha)</t>
  </si>
  <si>
    <t>- سوف يتم خصم دقيقة اتصال لكل رسالتين نصية.  - آلية احتساب الرسالة الواحدة 70 حرف للغة العربية، و 160 حرف للغة الإنجليزية.  -      يتم احتساب قيمة الضريبة عند عملية إعادة الشحن.</t>
  </si>
  <si>
    <t>باقة فيرجن (بندلها10GB ) المسبقة الدفع</t>
  </si>
  <si>
    <t>- سوف يتم خصم دقيقة اتصال لكل رسالتين نصية.  - آلية احتساب الرسالة الواحدة 70 حرف للغة العربية، و 160 حرف للغة الإنجليزية.  -  يتم احتساب قيمة الضريبة عند عملية إعادة الشحن.</t>
  </si>
  <si>
    <t>حزم البيانات لباقات بيانات فيرجن (Data Boosters).</t>
  </si>
  <si>
    <t>Virgin Mobile Digital Data Boosters</t>
  </si>
  <si>
    <t>سوف تقوم فيرجن موبايل من خلال التطبيق الخاص بها بالاتاحة لمشتركيها في حال رغب العميل بإضافة بيانات(add on ) إلى باقته الحالية فإنه يمكنه استخدام الباقات أدناه(Data Boosters )        ترغب الشركة بالتعديل على بعض باقات بيانات(Data Boosters )  من خلال التطبيق الخاص بها حسب التفصيل الاتي:  كمية البيانات:  256 MB:لم يتم التغيير على الباقة (تم حذف هذه البيانات)  السعر:10 ريال      كمية البيانات:  512MB: لم يتم التغيير على الباقة  السعر: 15 ريال      كمية البيانات:   1GB:تم تغيير السعر  السعر السابق: 28ريال  السعر الحالي: 24 ريال    كمية البيانات:   تم تغييرها من 2.5GB إلى 2GB  سعر الباقة السابقة 2.5GB:   50 ريال  سعر الباقة الحالية 2GB:  45 ريال    5GB: تم الغاء هذه الباقة.  سوف يتم الغاء هذه الباقة لكل من العملاء الحاليين و الجدد، و في حال أحد العملاء الحاليين مشترك في هذه الباقة سوف تنتهي بانتهاء الباقة 5GB ، حيث لاتوجد مدة محددة لانتهاء الباقة.      10GB:تم تغيير السعر  السعر السابق:105ريال  السعر الحالي:70 ريال    ترغب الشركة بحذف باقة البيانات :  265MB  السعر:10 ريال    كما ترغب الشركة باضافة 20GB إلى مجموعة بيانات ال(Boosters)  كمية البيانات:20GB  السعر: 90 ريال</t>
  </si>
  <si>
    <t>The Virgin Mobile Digital App allows customers to build their own 30-day data  bundle. When a customer runs out of Data, they can utilize a “Booster” which fills the  gap until their next plan date</t>
  </si>
  <si>
    <t>الأسعار لاتشمل قيمة الضريبة المضافة، بل يتم احتساب قيمة الضريبة عند عملية الشحن.  - هذا العرض متاح فقط لمستخدمي تطبيق فيرجن موبايل.  - الباقة سوف تنتهي بانتهاء العرض الأساسي</t>
  </si>
  <si>
    <t>هذا العرض متاح للباقات المفوترة و المسبقة الدفع.</t>
  </si>
  <si>
    <t>حزم توفير بيانات اضافية</t>
  </si>
  <si>
    <t>Brand new Mobile Net Savers</t>
  </si>
  <si>
    <t>حزم انترنت اضافية من ليبارا  750 ميجابايت بسعر 19.99 وصلاحية 30 يوم  10 جيجابايت جديدة كليا بسعر 90.4 ريال وصلاحية 30 يوم</t>
  </si>
  <si>
    <t>750 MB Valid for month  and  10 GB Valid for month  19.99  90.4</t>
  </si>
  <si>
    <t>• يستطيع العميل شراء الحزمه أكثر من مرة  • يستطيع العميل شراء أكثر من حزمه  • سيكون التحاسب عن كل 30 كيلو بايت</t>
  </si>
  <si>
    <t>تعديل على سعر تغيير الشرائح</t>
  </si>
  <si>
    <t>يمكن لعملاء مسبق الدفع الحصول على رصيد إضافي قدرة 10 ريال عند استخراج شريحة بدل فاقد بمبلغ 35 ريال غير شامل للضريبة المضافة علما ان السعر قبل الرصيد 25 ريال وصفر رصيد وسيصبح 35 ريال مع 10 ريالات رصيد، ويمكن استخدام الرصيد الإضافي في المكالمات والرسائل داخل الشبكة وتصفح الانترنت كما هو موضح في الجدول التالي:   سوا 25، سوا هايبرد، سوا زيارة    الخدمة   35 ريال (غير شامل ضريبة القيمة المضافة 5%) سعر تغيير الشريحة الجديد  10 ريال الرصيد الاضافي  المكالمات والرسائل داخل الشبكة وتصفح الانترنت استخدم الرصيد</t>
  </si>
  <si>
    <t>• وحدة التحاسب للبيانات 100 كيلو بايت</t>
  </si>
  <si>
    <t>باقة فيرجن (بندلها300MB ) المسبقة الدفع</t>
  </si>
  <si>
    <t>فيرجن موبايل قامت بتحديث أسعار التجزئة الخاصة بها  لباقات البيانات + الدقائق المحلية (Bundelha) لتصبح كالتالي .    الاسعار الدقائق البيانات    الصلاحية  15 ريال 50 300MB 30 يوم    وليتم اعتماد هذا العرض من قبلكم، لابد من تعديل (تحديث) العرض ذو الرقم (3913205 ) الخاص بباقة 300MB والذي سبق اعتماده من قبل:    باقة البيانات الصلاحية السعر   300MB 7 أيام 9.50 ريال</t>
  </si>
  <si>
    <t>Virgin is updating its retail prices for Data + National Minute Bundles (Bundelha) as  attached</t>
  </si>
  <si>
    <t>- سوف يتم خصم دقيقة اتصال لكل رسالتين نصية.  - آلية احتساب الرسالة الواحدة 70 حرف للغة العربية، و 160 حرف للغة الإنجليزية.  - الأسعار لاتشمل قيمة الضريبة المضافة، بل يتم احتساب قيمة الضريبة عند عملية إعادة الشحن.</t>
  </si>
  <si>
    <t>حزم بيانات فرندي موبايل  .</t>
  </si>
  <si>
    <t>New data bundles for Friendi Mobile</t>
  </si>
  <si>
    <t>قامت الشركة بإضافة باقة بيانات جديدة20GB(add on) و50GB بالإضافة إلى تغيير في بعض أسعار باقات البيانات السابقة .    كما تنوي الشركة تغيير في بعض أسعار بيانات العروض التالية والتي سبق و ان اعتمدت من الهيئة برقم  (3913631 ) :  يوم 30  35.00 ريال 28.50 ريال 1.5GB  يوم 30  59.99 ريال 79.99 ريال 5GB  يوم 30  89.99 ريال 130.0 ريال 8GB    عرض حالي(معتمد) رقم(4013127):    الباقة رسوم الأشتراك الصلاحية  10GB 130 ريال 90 يوم    عرض حالي (معتمد) رقم(3913434):  30 يوم 49.99 ريال 3GB</t>
  </si>
  <si>
    <t>FRENDI mobile will propose a new data bundles and price changes</t>
  </si>
  <si>
    <t>- يستطيع العميل الاشتراك في إحدى الباقات عن طريق USSD بالاتصال على *112#.  - الأسعار لاتشمل قيمة الضريبة المضافة، بل يتم احتساب قيمة الضريبة عند عملية إعادة الشحن</t>
  </si>
  <si>
    <t>20GB ريال 189 يوم 90 باقة جديدة   50GB ريال 260 يوم 90 باقة جديدة                              بالإضافة إلى أن العرض متاح للمشتركين في الباقات المفوترة والمسبقة الدفع.</t>
  </si>
  <si>
    <t>تعديل اسعار الاتصال لمجموعه من الوجهات الدولية</t>
  </si>
  <si>
    <t>amendments to some international rates</t>
  </si>
  <si>
    <t>بتعديل اسعار الاتصال لمجموعه من جهات الاتصال الدولي على النحو التالي   الوجهه ( دولة) مفتاح الاتصال التعرفة الحالية(ريال)/ للدقيقة                  التعرفة الجديدة (ريال)/ للدقيقة    جزر تونجا         +676                    5.2                                                    25  جمهورية كيريباتي       +686                   5                                                      20  نييوي             +683                   5                                                       100  إنمارسات          +870                        2.5                                               20  لقمر الصناعي    ا+881, +882                2.05                                     18.65</t>
  </si>
  <si>
    <t>تطبق الاسعار اعتبارا من تاريخ اقرارها</t>
  </si>
  <si>
    <t>an amendments to some international Rates</t>
  </si>
  <si>
    <t>سنقوم بتعديل اسعار الاتصال لمجموعه من جهات الاتصال الدولي على النحو التالي  الوجهه ( دولة) مفتاح الاتصال التعرفة الحالية(ريال)/ للدقيقة        التعرفة الجديدة (ريال)/ للدقيقة   جزر تونجا        +676                            5.2                                      25  جمهورية كيريباتي  +686                              5                                    20  نييوي               +683                            5                                   100  إنمارسات         +870                             2.5                                      20  القمر الصناعي  +881, +882                         2.05               18.65</t>
  </si>
  <si>
    <t>باقة الحج والعمرة 70</t>
  </si>
  <si>
    <t>Hajj &amp; Umrah 70 Package</t>
  </si>
  <si>
    <t>باقة الحج والعمرة 70 مسبقة الدفع الجديدة من زين تقدم مزايا للمشتركين الزوار بأسعار تنافسي</t>
  </si>
  <si>
    <t>Hajj &amp; Umrah 70 Package offer great benefits for Prepaid visitors subscribers with competitive prices.</t>
  </si>
  <si>
    <t>• محاسبة الدقائق المحليه لكل 30 ثانية  • محاسبه الدقاائق الدوليه لكل 30 ثانيه  • محاسبة البيانات لكل 100 كيلوبايت  • محاسبة الرسائل لكل رساله    • الشريحه لاتدعم التجوال الدولي  • الشريحة مخصصة فقط لزوار المملكة</t>
  </si>
  <si>
    <t>حزم صوتيةلباقات فيرجن الرقمية (Voice Boosters ).</t>
  </si>
  <si>
    <t>Virgin Mobile Digital Minute Boosters</t>
  </si>
  <si>
    <t xml:space="preserve">- سوف تقوم فيرجن موبايل من خلال التطبيق الخاص بها بالإتاحة لمشتركيها في حال رغب العميل بإضافة دقائق إلى باقته الحالية فإنه يمكنه استخدام الباقات أدناه(Voice Boosters ) للقيام بذلك حسب الجدول المرفق في نموذج الطلب.يستطيع العميل الاشتراك في الباقات الرقمية </t>
  </si>
  <si>
    <t>The Virgin Mobile Digital App allows customers to build their own 30-day voice  bundles. When a customer runs out of National Minutes, they can utilize a “Booster”  which fills the gap until their next plan date</t>
  </si>
  <si>
    <t>- الأسعار لاتشمل قيمة الضريبة المضافة، بل يتم احتساب قيمة الضريبة عند عملية إعادة الشحن.  - هذا العرض متاح فقط لمستخدمي الباقات الرقمية من خلال تطبيق فيرجن موبايل.  - هذا العرض متاح فقط للدقائق الداخلية</t>
  </si>
  <si>
    <t>الأسعار الدقائق الإضافية  ريال 8 25  ريال 10 50  ريال 15 100  ريال 20 200          هذا العرض متاح لمشتركي الباقات المفوترة و المسبقة الدفع</t>
  </si>
  <si>
    <t>الباقة الرقمية 10 GB و 500 دقيقة</t>
  </si>
  <si>
    <t>virgin mobile digital offers for 10 GB &amp;500 national minutes</t>
  </si>
  <si>
    <t>سوف تقوم فيرجن موبايل بطرح باقة 10 GB  على تطبيق خاص بها يتيح لمشتركيها الجدد والحاليين في باقات فيرجن موبايل المفوترة الأساسية والمسبقة الدفع  استخدامها .يستطيع العميل الاشتراك في الباقات الرقمية عن طريق تحميل تطبيق الشركة وانشاء حساب خاص له , و بالتالي اختيار الباقات التي تناسبه . و يستطيع العميل الدفع عن طريق باطاقات اعادة الشحن أو الدفع عن طريق البطاقات الإتمانية من خلال التطبيق.</t>
  </si>
  <si>
    <t>Virgin mobile is offering a promotion for customers which includes 10 GB of Data and 500  national minutes (i.e. on-net, off net cross net) for 70 SAR with a 30-day validity</t>
  </si>
  <si>
    <t>- في حال تم الإشتراك في هذه الباقة ، سوف تلغى العروض الحالية التي تم الإشتراك فيها مسبقا.  - الأسعار لاتشمل قيمة الضريبة المضافة، بل يتم احتساب قيمة الضريبة عند عملية إعادة الشحن.</t>
  </si>
  <si>
    <t>الباقة الدقائق المحلية السعر الصلاحية  GB10 500 دقيقة 70 ريال 30 يوم      هذا العرض متاح لمشتركي الباقات المفوترة و المسبقة الدفع</t>
  </si>
  <si>
    <t>-  باقات فيرجن الرقمية على دقائق الاتصال المحلي  .</t>
  </si>
  <si>
    <t>digital offer for the national minutes budles</t>
  </si>
  <si>
    <t>قامت فيرجن موبايل بتحديث أسعار الاتصال المحلي للدقائق (50، 125،250) على جميع الشبكات لمشتركي الباقات المفوترة والمسبقة الدفع. حيث سيتمكن العميل من اختيار الباقة التي تناسب احتياجه .يستطيع العميل الاشتراك في الباقات الرقمية عن طريق تحميل تطبيق الشركة وانشاء حساب خاص له , و بالتالي اختيار الباقات التي تناسبه . و يستطيع العميل الدفع عن طريق باطاقات اعادة الشحن أو الدفع عن طريق البطاقات الإتمانية من خلال التطبيق.    ليتم اعتماد هذا العرض ، لابد من تحديث اسعار العرض ذو الرقم (4013237) والذي سبق و ان اعتمد من قبل الهيئة (مرفق)</t>
  </si>
  <si>
    <t>Virgin is updating its retail prices for National Minute Bundles as attached</t>
  </si>
  <si>
    <t>- يمكن تفعيل هذه الباقة بالتزامن مع أي باقة بيانات أو باقة مدمجة أخرى.  -  آلية الدفع سوف تكون عن طريق عمليات الشحن للباقات مسبقة الدفع و الباقات المفوترة الأساسية  - صلاحية جميع الباقات 30 يوم.  - يستطيع العميل الاشتراك في إحدى هذه الباقات عن طريق USSD ب</t>
  </si>
  <si>
    <t>250 125 50 الدقائق المحلية  30 30 30 الصلاحية  25ريال 17ريال 12ريال السعر         كما نود التنويه إلى أن العرض متاح لمشتركي الباقات المفوترة و المسبقة الدفع.</t>
  </si>
  <si>
    <t>حزم فيرجن الرقمية(Build your own)</t>
  </si>
  <si>
    <t>VIRGIN MOBILE DIGITAL OFFER</t>
  </si>
  <si>
    <t>(Build your own)هي باقة تتندرج تحتها مجموعة من  من البيانات و الدقائق ، بحيث تتيح للعميل بناء باقته بنفسه و اختيار الباقات التي تناسبه تحت مسمى (ابني باقتك بنفسك ) .و نظراً لكثرة الحزم فقد تم ارفاق الجدول .</t>
  </si>
  <si>
    <t>Virgin Mobile will offer different data and  minute combinations to its customers through the App. This will allow them to build their  own plan as per their specific needs based on the following matrix</t>
  </si>
  <si>
    <t>- الأسعار لاتشمل قيمة الضريبة المضافة، بل يتم احتساب قيمة الضريبة عند عملية إعادة الشحن.  - هذا العرض متاح لمستخدمي تطبيق فيرجن موبايل و موقع الشركة الإلكتروني.  -      يستطيع العميل الدفع عن طريق باطاقات اعادة الشحن أو الدفع عن طريق البطاقات الإتمانية من</t>
  </si>
  <si>
    <t>باقة سوا زيارة 70</t>
  </si>
  <si>
    <t>28 يوم</t>
  </si>
  <si>
    <t>يمكن لعملاء سوا زيارة الاشتراك في باقة سوا زيارة 70, والحصول على 6 جيجا بايت بيانات و 6 جيجابايت واي فاي,   (غير شاملة ضريبة القيمة المضافة)   إبتداء من 0.55 ريال/دقيقة المكالمات الدولية  0.55 ريال/دقيقة 9200 داخل وخارج الشبكة</t>
  </si>
  <si>
    <t>• صلاحية الباقة 4 أسابيع من تاريخ الاشتراك في الباقة.  • وحدة التحاسب للبيانات هي 100 كيلو بايت.  • وحدة التحاسب للمكالمات المحلية هي 30 ثانية.  • وحدة التحاسب للمكالمات الدولية هي 1 دقيقة.</t>
  </si>
  <si>
    <t>باقة سوا زيارة 40</t>
  </si>
  <si>
    <t>يمكن لعملاء سوا زيارة الاشتراك في باقة سوا زيارة 40, حيث سيحصل العميل على 3 جيجابايت بيانات انترنت، و3 جيجابايت واي فاي.    إبتداء من 0.55 ريال/دقيقة للمكالمات الدولية  0.55 ريال/دقيقة 9200 داخل وخارج الشبكة</t>
  </si>
  <si>
    <t>أسعار باقات بيانات فيرجن.</t>
  </si>
  <si>
    <t>Virgin Mobile Data Retail Bundles Update</t>
  </si>
  <si>
    <t>قامت فيرجن موبايل في هذا العرض بتحديث أسعار البيانات و طرح بيانات جديدة لمشتركي الباقات المفوترة والمسبقة الدفع. حيث سيتمكن العميل من اختيار الباقة التي تناسب احتياجه.     حيث أن الباقات الجديدة المطروحة هي :500 ميجا بايت، 700 ميجا بايت، 1 جيجا بايت ، 4 جيجا بايت، 20 جيجا بايت ، 40 جيجا بايت، 80 جيجا بايت، 100 جيجا بايت.    كما ترغب الشركة بتحديث أسعار  الباقة المعتمدة من قبل برقم (3913632) (مرفق)  لكلا من 2GB و 8GB و10GB  لتصبح أسعارها كالتالي :  2GB: ريال45    8GB:ريال9    10GB:ريال100</t>
  </si>
  <si>
    <t>Virgin is updating its retail prices for Data Bundles as attached</t>
  </si>
  <si>
    <t xml:space="preserve">- يمكن تفعيل هذه الباقة بالتزامن مع أي باقة بيانات أو باقة مدمجة أخرى.  - الأسعار لاتشمل قيمة الضريبة المضافة، بل يتم احتساب قيمة الضريبة عند عملية إعادة الشحن.  -  آلية الدفع سوف تكون عن طريق عمليات الشحن للباقات مسبقة الدفع و الباقات المفوترة الأساسية  </t>
  </si>
  <si>
    <t>100GB 80GB 40GB 20GB 10GB 8GB 4GB 2GB 1GB 700MB MB500 MB50 باقة البيانات  30يوم 30يوم 30يوم 30يوم 30يوم 30يوم 30يوم 30يوم 30يوم 30يوم يوم7 يوم1 الصلاحية  180ريال 170ريال 140ريال 120ريال 100ريال 90ريال 70ريال 45ريال 24ريال 21ريال 15ريال 3ريال السعر        كما أن هذا العرض متاح لمشتركي الباقات المفوترة و المسبقة الدفع.</t>
  </si>
  <si>
    <t>شباب 399 المفوترة</t>
  </si>
  <si>
    <t>shabab 399</t>
  </si>
  <si>
    <t>تعتزم شركة زين إطلاق باقتها الجديدة باسم "باقة شباب 399" المفوترة.  الباقة تقدم بيانات تجوال لا محدودة، و 100 دقيقة تجوال</t>
  </si>
  <si>
    <t>A new shabab Package with many good benefits</t>
  </si>
  <si>
    <t>أحكام وشروط الباقة:  o لن يتم ترحيل المميزات المتبقية من الباقة إلى الشهر التالي.  o مكالمات التجوال يمكن استخدامها في المكالمات داخل الدولة التي يتواجد بها العميل او بالاتصال على المملكة العربية السعودية فقط.  - لا تشمل مكالمات التجوال المكالمات إلى الأرقام البادئة بـ (9200) أو (800) الخاصة في بلد التجوال أو المملكة.  o تطبق سياسة الاستخدام العادل بعد استهلاك  6 جيجابايت يوميا كإجمالي استهلاك للشريحة الاساسية و للشرائح الاضافية مجتمعين, سيتم تخفيض السرعة الى 512 كيلوبايت عند وصول حد الاستخدام العادل.  o مشاركة البيانات (Tethering) غير متاحة على الشريحة الاساسية او الشرائح الاضافية.    خدمة الشرائح الإضافية:  o هذه الخدمة تنطبق فقط على البيانات الأساسية للباقة الصوتية.  o لا يمكن تفعيل باقات البيانات للخطوط الصوتية على الشرائح الاضافية و لا يمكن مشاركتها ايضا من الشريحة الرئيسة.  o لا يتوفر في الشرائح الإضافية خاصية التجوال الدولي.   o يتم تجديد الاشتراك في هذه الخدمة تلقائياً مع كل دورة فوترية.     يعفى العملاء من رسوم التأسيس باستثناء المشتركين عن طريق القنوات الالكترونية (المتجر الالكتروني و التطبيق) الذين قامو بالتفعيل و طلب توصيل الشريحة على هذه الباقة (بدون عروض الأجهزة المفعلة).</t>
  </si>
  <si>
    <t>حزمة توفير البيانات 10 جيجابايت 85 يوم</t>
  </si>
  <si>
    <t>Mobile Net Saver 10 GB 85 days</t>
  </si>
  <si>
    <t>حزمة دائمة من شركة ليبارا على باقة ليبارا الاساسية تمنح المشترك المزايا التالية  10 جيغابايت بيانات  مدة صلاحية المزايا 85 يوماً  سعر الحزمة 110 ريال سعودي</t>
  </si>
  <si>
    <t>A permanent package from Lebara on the basic Lebara package that gives the subscriber the following benefits  10 GB of data  The benefits are valid for 85 days  The package price is 110 SAR</t>
  </si>
  <si>
    <t>•       السعر لا يشمل ضريبة القيمة المضافة   يستطيع العميل شراء الحزمه أكثر من مرة  • يستطيع العميل شراء أكثر من حزمه           رمز الاشتراك #10000*777*</t>
  </si>
  <si>
    <t>حزمة توفير بيانات 10 جيجابايت الشهرية</t>
  </si>
  <si>
    <t>Mobile net saver 10 GB Monthly</t>
  </si>
  <si>
    <t>حزمة توفير البيانات 10 جيغابايت الشهرية على باقة ليبارا الاساسية بالميزات التالية  10 جيغابايت بيانات  مدة صلاحية المزايا 30 يوم  سعر الحزمة 95 ريال سعودي</t>
  </si>
  <si>
    <t>Monthly data saving 100 GB package on the basic Lebara package with the following features  10 GB of data  Benefits are valid for 30 days  The package price is 95 SAR</t>
  </si>
  <si>
    <t>السعر لا يشمل ضريبة القيمة المضافة   يستطيع العميل شراء الحزمه أكثر من مرة  يستطيع العميل شراء أكثر من حزمه  رمز الاشتراك بالحزمة #010*666*</t>
  </si>
  <si>
    <t>الحزمة المحلية 90</t>
  </si>
  <si>
    <t>Local Pass 90</t>
  </si>
  <si>
    <t>حزمة دائمة من شركة ليبارا على باقة ليبارا الاساسية ، تمنح المشترك المزايا التالية:  900 دقيقة محلية  15 جيغابايت بيانات  مدة صلاحية المزايا 30 يوم  سعر الحزمة 90 ريال</t>
  </si>
  <si>
    <t>A permanent package from Lebara on the basic Lebara package, which gives the subscriber the following advantages:  900 Local Minutes  15 GB of data  Benefits are valid for 30 days  The package price is 90 riyals</t>
  </si>
  <si>
    <t>• يستطيع العميل شراء الحزمه أكثر من مرة  • يستطيع العميل شراء أكثر من حزمه  • سيكون التحاسب عن كل 100 كيلو بايت  •     رمز الاشتراك  *777*3005#</t>
  </si>
  <si>
    <t>الحزمة المحلية 30</t>
  </si>
  <si>
    <t>Local Pass 30</t>
  </si>
  <si>
    <t>حزمة دائمة من شركة ليبارا على باقة ليبارا الاساسية ، تمنح المشترك المزايا التالية:  300 دقيقة محلية  3 جيغابايت بيانات  مدة صلاحية المزايا 7 أيام  سعر الحزمة 30 ريال</t>
  </si>
  <si>
    <t>A permanent package from Lebara on the basic Lebara package, which gives the subscriber the following advantages:  300 Local Minutes  3 GB of data  Benefits are valid for 7 days  The package price is 30 riyals</t>
  </si>
  <si>
    <t>• يستطيع العميل شراء الحزمه أكثر من مرة  • يستطيع العميل شراء أكثر من حزمه  • سيكون التحاسب عن كل 100كيلو بايت  • رمز الاشتراك *777*3006#</t>
  </si>
  <si>
    <t>الحزمة المحلية 50</t>
  </si>
  <si>
    <t>Local Pass 50</t>
  </si>
  <si>
    <t>حزمة دائمة من شركة ليبارا على باقة ليبارا الاساسية ، تشمل المزايا التالية  350 دقيقة محلية  3 جيجابايت بيانات  صلاحية المزايا 30 يوم  سعر الحزمة 50 ريال</t>
  </si>
  <si>
    <t>A permanent package from Lebara on the basic Lebara package, which gives the subscriber the following advantages:  350 Local Minutes  3 GB of data  Benefits are valid for 30 days  The package price is 50 riyals</t>
  </si>
  <si>
    <t>• السعر لا يشمل ضريبة القيمة المضافة          يستطيع العميل شراء الحزمه أكثر من مرة  • يستطيع العميل شراء أكثر من حزمه  •     رمز الاشتراك #3003*777*</t>
  </si>
  <si>
    <t>الحزمة المحلية 70</t>
  </si>
  <si>
    <t>Local Pass 70</t>
  </si>
  <si>
    <t>حزمة دائمة من شركة ليبارا على باقة ليبارا الاساسية ، تمنح المشترك المزايا التالية:  500 دقيقة محلية  7 جيجابايت بيانات  7 جيجابايت بيانات للتواصل الاجتماعي  مدة صلاحية المزايا 30 يوم  سعر الحزمة 70 ريال</t>
  </si>
  <si>
    <t>A permanent package from Lebara on the basic Lebara package, which gives the subscriber the following advantages:  500 Local Minutes  7 GB of data   GB of data 7 for social media  Benefits are valid for 30 days  The package price is 70 riyals</t>
  </si>
  <si>
    <t>• يستطيع العميل شراء الحزمه أكثر من مرة  • يستطيع العميل شراء أكثر من حزمه  • سيكون التحاسب عن كل 100كيلو بايت  • رمز الاشتراك *777*3004#</t>
  </si>
  <si>
    <t>يوتيوب  سناب شات  تويتر  انستغرام  فيس بوك  واتس اب</t>
  </si>
  <si>
    <t>الحزمة المحلية 50 بلس</t>
  </si>
  <si>
    <t>Local Pass 50 Plus</t>
  </si>
  <si>
    <t>باقة مدمجة من ليبارا</t>
  </si>
  <si>
    <t>Lebara Local Bundle</t>
  </si>
  <si>
    <t>• يستطيع العميل شراء الحزمه أكثر من مرة  • يستطيع العميل شراء أكثر من حزمه  • سيكون التحاسب عن كل 100كيلو بايت</t>
  </si>
  <si>
    <t>لايوجد بيانات مجانية مخصصه للتطبيقات</t>
  </si>
  <si>
    <t>الحزمة المحليه 20</t>
  </si>
  <si>
    <t>Local Pass 20</t>
  </si>
  <si>
    <t>حزمة دائمة من شركة ليبارا على باقة ليبارا الاساسية ، تمنح المشترك المزايا التالية:  100 دقيقة محلية  500 ميغابايت بيانات  مدة صلاحية المزايا 30 يوم  سعر الحزمة 20 ريال</t>
  </si>
  <si>
    <t>A permanent package from Lebara on the basic Lebara package, which gives the subscriber the following advantages:  100  Local Minutes  500 MB of data  Benefits are valid for 30 days  The package price is 20 riyals</t>
  </si>
  <si>
    <t>• يستطيع العميل شراء الحزمه أكثر من مرة  • يستطيع العميل شراء أكثر من حزمه  • سيكون التحاسب عن كل 100كيلو بايت  رمز الاشتراك *777*3002#</t>
  </si>
  <si>
    <t>الحزمة المحلية 10</t>
  </si>
  <si>
    <t>Local Pass 10</t>
  </si>
  <si>
    <t>حزمة دائمة من شركة ليبارا على باقة ليبارا الاساسية ، تمنح المشترك المزايا التالية  50 دقيقة محلية  250 ميغابايت   مدة صلاحية المزايا 30 يوم  سعر الحزمة 10 ريال</t>
  </si>
  <si>
    <t>A permanent package from Lebara on the basic Lebara package, which gives the subscriber the following advantages:  50 Local Minutes  250 MB of data  Benefits are valid for 30 days  The package price is 10 riyals</t>
  </si>
  <si>
    <t>• يستطيع العميل شراء الحزمه أكثر من مرة  • يستطيع العميل شراء أكثر من حزمه  • سيكون التحاسب عن كل 100 كيلو بايت  رمز الاشتراك *777*3001#</t>
  </si>
  <si>
    <t>حزمة توفير البيانات 100 جيجابايت</t>
  </si>
  <si>
    <t>Mobile Net Saver 100 GB</t>
  </si>
  <si>
    <t>حزمة دائمة من شركة ليبارا على باقة ليبارا الاساسية، تمنح المشترك المزايا التالية:  100 جيغابايت بيانات  مدة صلاحية المزايا 90 يوماً  سعر الحزمة 330 ريال</t>
  </si>
  <si>
    <t>A permanent package from Lebara on the basic Lebara package, which gives the subscriber the following benefits:  100 GB of data  Benefits are valid for 90 days  The package price is 330 riyals</t>
  </si>
  <si>
    <t>• السعر لا يشمل ضريبة القيمة المضافة          يستطيع العميل شراء الحزمه أكثر من مرة  • يستطيع العميل شراء أكثر من حزمه          رمز الاشتراك #00010*777*</t>
  </si>
  <si>
    <t>حزمة توفير البيانات 50 جيجابايت</t>
  </si>
  <si>
    <t>Mobile Net Saver 50 GB</t>
  </si>
  <si>
    <t>حزمة توفير البيانات على باقة ليبارا الاساسية ، بحيث يحصل المشترك على المزايا التالية:  50 جيغابايت بيانات  مدة صلاحية المزايا 90 يوم  سعر الحزمة 260 ريال سعودي</t>
  </si>
  <si>
    <t>Data saving package on the basic Lebara package, so that the subscriber gets the following benefits:  50 GB of data  Benefits are valid for 90 days  The package price is 260 SAR</t>
  </si>
  <si>
    <t>السعر لا يشمل ضريبة القيمة المضافة   يستطيع العميل شراء الحزمه أكثر من مرة  يستطيع العميل شراء أكثر من حزمه  رمز الاشتراك #50000*777*</t>
  </si>
  <si>
    <t>حزمة توفير البيانات 20 جيجابايت</t>
  </si>
  <si>
    <t>Mobile Net Saver 20 GB</t>
  </si>
  <si>
    <t>باقة انترنت من ليبارا</t>
  </si>
  <si>
    <t>Lebara Internet Bundle</t>
  </si>
  <si>
    <t>حزمة توفير البيانات 300 ميجابايت</t>
  </si>
  <si>
    <t>Mobile Net Saver 300 MB</t>
  </si>
  <si>
    <t>Internet bundle from Lebara</t>
  </si>
  <si>
    <t>4. أحكام وشروط الباقات :  • يستطيع العميل شراء الحزمه أكثر من مرة  • يستطيع العميل شراء أكثر من حزمه  • سيكون التحاسب عن كل 30 كيلو بايت</t>
  </si>
  <si>
    <t>حزمة توفير البيانات 1.5 جيجابايت</t>
  </si>
  <si>
    <t>Mobile Net Saver 1.5 GB</t>
  </si>
  <si>
    <t>ستقوم شركة ليبارا باطلاق حزمة جديدة على باقة ليبارا الاساسية تشمل المزايا التالية  1.5 جيغا بايت بيانات  مدة صلاحية البيانات 30 يوم  سعر الحزمة 25 ريال</t>
  </si>
  <si>
    <t>Lebara will launch a new package on the Lebara basic package that includes the following features  1.5 GB of data  The data is valid for 30 days  Package price is 25 riyals</t>
  </si>
  <si>
    <t>• السعر لا يشمل ضريبة القيمة المضافة      يستطيع العميل شراء الحزمه أكثر من مرة  يستطيع العميل شراء أكثر من حزمه</t>
  </si>
  <si>
    <t>حزمة توفير البيانات 5 جيجابايت</t>
  </si>
  <si>
    <t>Mobile Net Saver 5 GB</t>
  </si>
  <si>
    <t>حزمة توفير البيانات 5 جيغابايت على باقة ليبارا الاساية بحيث يحصل المشترك على المزايا التالية  5 جيغابايت بيانات  صلاحية المزايا 30 يوم  سعر الحزمة 60 ريال سعودي</t>
  </si>
  <si>
    <t>Data saving package is 5 GB on the basic Lebara package so that the subscriber gets the following benefits  5 GB of data  Benefits are valid for 30 days  The package price is 60 SAR</t>
  </si>
  <si>
    <t>• السعر لا يشمل ضريبة القيمة المضافة          يستطيع العميل شراء الحزمه أكثر من مرة  • يستطيع العميل شراء أكثر من حزمه        رمز الاشتراك بالحزمة #5000*777*</t>
  </si>
  <si>
    <t>حزمة توفير البيانات 100 ميجابايت</t>
  </si>
  <si>
    <t>Mobile Net Saver 100 MB</t>
  </si>
  <si>
    <t>باقة صوتيه مع انترنت</t>
  </si>
  <si>
    <t>Voice &amp; Data Package</t>
  </si>
  <si>
    <t>إيقاف باقة الدقائق الدولية  للفلبين -المشغل Smart لعملاء الخطوط المفوترة.</t>
  </si>
  <si>
    <t>- سيتم إعلام المستفيدين من العرض بعدم إمكانية الإشتراك في هذه الباقة مره أخرى كالتالي:    عزيزي العميل     لا يمكنك الإشتراك في باقة الفلبين Smart ويمكنك الإشتراك في باقة الفلبين Globe  وتحصل على 30 دقيقة إتصال دولي للفلبين ب 10 ريال عن طريق الإتصال على *</t>
  </si>
  <si>
    <t>حزمة توفير البيانات 750</t>
  </si>
  <si>
    <t>Mobile Net Saver 750 MB</t>
  </si>
  <si>
    <t>حزمة 79 لباقة قريب هايبرد</t>
  </si>
  <si>
    <t>KAreeb Hybrid-79 Add on</t>
  </si>
  <si>
    <t>تعتزم شركة زين إطلاق حزمة جديدة  (Add-on) يمكن لجميع مشتركي خط قريب لاحق الدفعKareeb) (Hybrid  الاستفادة منها.</t>
  </si>
  <si>
    <t>A new Add on for KAreeb Hybrid</t>
  </si>
  <si>
    <t>• يمكن لجميع مشتركي خط قريب لاحق الدفع (Kareeb Hybrid)الاستفادة منها      • لن يتم ترحيل المميزات المتبقية من الباقة في حال عدم استخدامها خلال مدة صلاحية الباقة.  • الدقائق اللامحدودة لا تشمل ارقام الخدمات (9200 والأرقام الترحالية وغيرها من أرقام الخدمات المشابهة  الأخرى).  سعر المكالمات لأرقام 9200 هو 0.30 ريال للدقيقة.  سعر المكالمات لأرقام 811 هو 0.35 ريا ل للدقيقة  • وحدة التحاسب للبيانات لكل 100 كيلو بايت.  • وحدة التحاسب للدقائق الدولية لكل 30 ثانية.   • يتم تجديد الحزمة بشكل تلقائي (في حالة توفر رصيد كاف لدى العميل)، و سيتم اعلام العميل قبل وبعد التجديد. يمكن للعميل أن يعود للاشتراك في هذه المزايا في أي وقت.  • يمكن للعميل الغاء الاشتراك فيها في أي وقت.  • للاشتراك يجب ارسال(G79) برسالة نصية إلى 959   • للإلغاء يجب ارسال (CG79) برسالة نصية إلى 959</t>
  </si>
  <si>
    <t>حزمة زين -79</t>
  </si>
  <si>
    <t>Zain Addon -79</t>
  </si>
  <si>
    <t>تعتزم شركة زين إطلاق حزمة جديدة  (Add-on) يمكن لجميع مشتركي باقات زين مسبقة الدفع الاستفادة منها وكما يلي</t>
  </si>
  <si>
    <t>A new Add on for prepaid subscribers</t>
  </si>
  <si>
    <t>• يمكن لجميع مشتركي باقات زين مسبقة الدفع الاستفادة منها ما عدا خط نور و خط الزوار (Visitor line)  • لن يتم ترحيل المميزات المتبقية من الباقة في حال عدم استخدامها خلال مدة صلاحية الباقة.  • الدقائق اللامحدودة لا تشمل ارقام الخدمات (9200 والأرقام الترحالية وغيرها من أرقام الخدمات المشابهة  الأخرى).  سعر المكالمات لأرقام 9200 هو 0.30 ريال للدقيقة.  سعر المكالمات لأرقام 811 هو 0.35 ريا ل للدقيقة  • وحدة التحاسب للبيانات لكل 100 كيلو بايت.  • وحدة التحاسب للدقائق الدولية لكل 30 ثانية.   • يتم تجديد الحزمة بشكل تلقائي (في حالة توفر رصيد كاف لدى العميل)، و سيتم اعلام العميل قبل وبعد التجديد. يمكن للعميل أن يعود للاشتراك في هذه المزايا في أي وقت.  • يمكن للعميل الغاء الاشتراك فيها في أي وقت.  • للاشتراك يجب ارسال(G79) برسالة نصية إلى 959   • للإلغاء يجب ارسال (CG79) برسالة نصية إلى 959</t>
  </si>
  <si>
    <t>حزمة زين -149</t>
  </si>
  <si>
    <t>Zain Add on -149</t>
  </si>
  <si>
    <t>تعتزم شركة زين إطلاق حزمة جديدة  (Add-on) يمكن لجميع مشتركي باقات زين مسبقة الدفع الاستفادة منها.وكما هو مبين</t>
  </si>
  <si>
    <t>Anew Addon from Zain to prepaid customers</t>
  </si>
  <si>
    <t>• يمكن لجميع مشتركي باقات زين مسبقة الدفع الاستفادة منها ما عدا خط نور و خط الزوار (Visitor line)  • لن يتم ترحيل المميزات المتبقية من الباقة في حال عدم استخدامها خلال مدة صلاحية الباقة.  • الدقائق اللامحدودة لا تشمل ارقام الخدمات (9200 والأرقام الترحالية وغيرها من أرقام الخدمات المشابهة  الأخرى) . سعر المكالمات لأرقام 9200 هو 0.30 ريال للدقيقة.  سعر المكالمات لأرقام 811 هو 0.35 ريا ل للدقيقة  • وحدة التحاسب للبيانات لكل 100 كيلو بايت.  • وحدة التحاسب للدقائق الدولية لكل 30 ثانية.   • يتم تجديد الحزمة بشكل تلقائي (في حالة توفر رصيد كاف لدى العميل)، و سيتم اعلام العميل قبل وبعد التجديد. يمكن للعميل أن يعود للاشتراك في هذه المزايا في أي وقت.  • يمكن للعميل الغاء الاشتراك فيها في أي وقت.  • للاشتراك يجب ارسال(G149) برسالة نصية إلى 959   • للإلغاء يجب ارسال (CG149) برسالة نصية إلى 959</t>
  </si>
  <si>
    <t>حزمة 39 لباقة قريب هايبرد</t>
  </si>
  <si>
    <t>KAreeb Hybrid-39 Add on</t>
  </si>
  <si>
    <t>An addon for Kareeb Hybrid subs</t>
  </si>
  <si>
    <t>• يمكن لجميع مشتركي خط قريب لاحق الدفع (Kareeb Hybrid)الاستفادة منها    • لن يتم ترحيل المميزات المتبقية من الباقة في حال عدم استخدامها خلال مدة صلاحية الباقة.  • الدقائق اللامحدودة لا تشمل ارقام الخدمات (9200 والأرقام الترحالية وغيرها من أرقام الخدمات المشابهة  الأخرى).  سعر المكالمات لأرقام 9200 هو 0.30 ريال للدقيقة.  سعر المكالمات لأرقام 811 هو 0.35 ريا ل للدقيقة  • وحدة التحاسب للبيانات لكل 100 كيلو بايت.  • وحدة التحاسب للدقائق الدولية لكل 30 ثانية.   • يتم تجديد الحزمة بشكل تلقائي (في حالة توفر رصيد كاف لدى العميل)، و سيتم اعلام العميل قبل وبعد التجديد. يمكن للعميل أن يعود للاشتراك في هذه المزايا في أي وقت.  • يمكن للعميل الغاء الاشتراك فيها في أي وقت.  • للاشتراك يجب ارسال(G39) برسالة نصية إلى 959   • للإلغاء يجب ارسال (CG39) برسالة نصية إلى 959</t>
  </si>
  <si>
    <t>حزمة 149 لباقة قريب هايبرد</t>
  </si>
  <si>
    <t>KAreeb Hybrid-149 Add on</t>
  </si>
  <si>
    <t>A new Add on for Kareeb Hybrid package</t>
  </si>
  <si>
    <t>• يمكن لجميع مشتركي لخط قريب لاحق الدفع (Kareeb Hybrid)الاستفادة منها  • لن يتم ترحيل المميزات المتبقية من الباقة في حال عدم استخدامها خلال مدة صلاحية الباقة.  • الدقائق اللامحدودة لا تشمل ارقام الخدمات (9200 والأرقام الترحالية وغيرها من أرقام الخدمات المشابهة  الأخرى).  سعر المكالمات لأرقام 9200 هو 0.30 ريال للدقيقة.  سعر المكالمات لأرقام 811 هو 0.35 ريا ل للدقيقة  • وحدة التحاسب للبيانات لكل 100 كيلو بايت.  • وحدة التحاسب للدقائق الدولية لكل 30 ثانية.   • يتم تجديد الحزمة بشكل تلقائي (في حالة توفر رصيد كاف لدى العميل)، و سيتم اعلام العميل قبل وبعد التجديد. يمكن للعميل أن يعود للاشتراك في هذه المزايا في أي وقت.  • يمكن للعميل الغاء الاشتراك فيها في أي وقت.  • للاشتراك يجب ارسال(G149) برسالة نصية إلى 959   • للإلغاء يجب ارسال (CG149) برسالة نصية إلى 959</t>
  </si>
  <si>
    <t>باقات الانترنت  المسبقة الدفع الجديدة  -20GB</t>
  </si>
  <si>
    <t>prepaid-20GB</t>
  </si>
  <si>
    <t>سيتم اطلاق باقة الإنترنت الجديدة المسبقة الدفع ، تمكن هذه الباقة الجديدة الحصول على بيانات اضافية عند التجديد عن طريق احد قنوات التجديد.</t>
  </si>
  <si>
    <t>A new package from Zain with bonus data</t>
  </si>
  <si>
    <t>• يحصل العميل على ضعف البيانات في حال التجديد على نفس الباقة   • يحصل العميل على ضعف البيانات في حال التجديد خلال 30 يوما من تاريخ انتهاء البيانات الاساسية او انتهاء الصلاحية  • ستكون ميزة التجديد التلقائي مفعلة عند شراء هذة الباقة وبامكان العميل الغائها في اي وقت    • يحصل العميل على ضعف البيانات في حال التجديد عبر احد قنوات التجيد المتاحة ماعدا بطائق الشحن  • في حال قام العميل بتغيير الباقة لا يحصل على بيانات اضافية     وحدة التحاسب  100 كيلوبايت</t>
  </si>
  <si>
    <t>حزمة زائر 19</t>
  </si>
  <si>
    <t>Visitor 19 Add-on</t>
  </si>
  <si>
    <t>حزمة مضافة لباقات الزوار بمميزات تنافسية مقابل مبلغ اشتراك 19 ريال لمدة 7 أيام.</t>
  </si>
  <si>
    <t>New ِAdd-ons for Saudi Arabia's visitors with competitive benefits for 19 SR (7 Days)</t>
  </si>
  <si>
    <t>• • سيتم تجديد مميزات الحزمة  بشكل تلقائي عند انتهاء الصلاحية، وستم تبليغ العميل بذلك و لايقاف التجديد التلقائي يستطيع العميل ارسال رمز الغاء الاشتراك للتجديد التلقائي  • يستطيع عملاء باقات الزوار الاخرى وباقات الحج والعمرة الاشتراك بهذه الحزمة    • الأسعار شاملة ضريبة القيمة المضافة   • محاسبة الدقائق المحليه لكل 30 ثانية  • محاسبه الدقائق الدوليه لكل 30 ثانيه  • محاسبة البيانات لكل 100 كيلوبايت  • محاسبة الرسائل لكل رساله    • لا يتم ترحيل المزايا للشهر التالي.  •</t>
  </si>
  <si>
    <t>باقات الانترنت  المسبقة الدفع الجديدة  -50 جيجا</t>
  </si>
  <si>
    <t>prepaid-50GB</t>
  </si>
  <si>
    <t>سيتم اطلاق باقة الإنترنت الجديدة المسبقة الدفع ، تمكن هذه الباقة لجديدة الحصول على بيانات اضافية عند التجديد عن طريق احد قنوات التجديد.</t>
  </si>
  <si>
    <t>A new prepaid package where customers can double the data</t>
  </si>
  <si>
    <t>• يحصل العميل على ضعف البيانات في حال التجديد على نفس الباقة   • يحصل العميل على ضعف البيانات في حال التجديد خلال 30 يوما من تاريخ انتهاء البيانات الاساسية او انتهاء الصلاحية  • ستكون ميزة التجديد التلقائي مفعلة عند شراء هذة الباقة وبامكان العميل الغائها في اي وقت    • يحصل العميل على ضعف البيانات في حال التجديد عبر احد قنوات التجيد المتاحة ماعدا بطائق الشحن  • في حال قام العميل بتغيير الباقة لا يحصل على بيانات اضافية      • يمكنك الغاء التجديد التلقائي عن طريق   - الموقع الالكتروني   - احد فروع زين  - الاتصال بخدمة العملاء     اثناء تصفح العميل سيتم اشعاره عند استخدامه     • 50% من البيانات عن طريق ظهور صفحة توضح كافة المعلومات من تاريخ الباقة و كمية البيانات المتبقية   • 80% من البيانات عن طريق ظهور صفحة توضح كافة المعلومات من تاريخ الباقة و كمية البيانات المتبقية   • 100% من البيانات عن طريق ظهور صفحة توضح كافة المعلومات من تاريخ الباقة و كمية البيانات المتبقية      وحدة التحاسب  100 كيلوبايت</t>
  </si>
  <si>
    <t>باقات الانترنت  المسبقة الدفع الجديدة  -100 جيجا</t>
  </si>
  <si>
    <t>MBB -100 GB</t>
  </si>
  <si>
    <t>سيتم اطلاق باقة الإنترنت الجديدة المسبقة الدفع ، تمكن هذة الباقة الجديدة الحصول على بيانات اضافية عند التجديد عن طريق احد قنوات التجديد.</t>
  </si>
  <si>
    <t>A new data package from Zain where customers enjoy extra data</t>
  </si>
  <si>
    <t>• يحصل العميل على ضعف البيانات في حال التجديد على نفس الباقة   • يحصل العميل على ضعف البيانات في حال التجديد خلال 30 يوما من تاريخ انتهاء البيانات الاساسية او انتهاء الصلاحية  • ستكون ميزة التجديد التلقائي مفعلة عند شراء هذة الباقة وبامكان العميل الغائها في اي وقت    • يحصل العميل على ضعف البيانات في حال التجديد عبر احد قنوات التجيد المتاحة ماعدا بطائق الشحن  • في حال قام العميل بتغيير الباقة لا يحصل على بيانات اضافية      • يمكنك الغاء التجديد التلقائي عن طريق   - الموقع الالكتروني   - احد فروع زين  - الاتصال بخدمة العملاء     اثناء تصفح العميل سيتم اشعاره عند استخدامه     • 50% من البيانات عن طريق ظهور صفحة توضح كافة المعلومات من تاريخ الباقة و كمية البيانات المتبقية   • 80% من البيانات عن طريق ظهور صفحة توضح كافة المعلومات من تاريخ الباقة و كمية البيانات المتبقية   • 100% من البيانات عن طريق ظهور صفحة توضح كافة المعلومات من تاريخ الباقة و كمية البيانات المتبقية       وحدة التحاسب  100 كيلوبايت</t>
  </si>
  <si>
    <t>أجور خدمة الاشعار بانتهاء النشاط لعملاء مسبق الدفع سوا</t>
  </si>
  <si>
    <t> سيتم تطبيق أجور خدمة الاشعار بعد انتهاء النشاط (مكالمة/رسالة/ ...إلخ)) لعملاء مسبق الدفع سوا لتصبح 0.05 ريال مقابل كل اشعار يتم خصمه من رصيد العميل    الخدمة اختيارية حيث يمكن للعميل تفعيل الاشتراك أوإلغاء في أي وقت عن طريق القنوات المتاحة.   سيتم اشعار العملاء قبل التعديل على الوضع الحالي بمدة 60 يوم   الخدمة متجددة تلقائيا حتى يتم الغاءها من قبل العميل.    سيتم تطبيق رسوم الاشعار على مستخدمي خدمة التحكم بالرصيد</t>
  </si>
  <si>
    <t>• يمكن للعملاء معرفة استهلاكهم من الخدمات والرصيد المتبقي وصلاحيات الخدمة عبر الوسائل المجانية التالية:  1- إرسال 8888 الى 900   2- الاستفسار الالي بارسال *166#   3- تطبيق MySTC وموقع الشركة الرسمي.</t>
  </si>
  <si>
    <t>الحزمة المحلية 110</t>
  </si>
  <si>
    <t>Local Pass 110</t>
  </si>
  <si>
    <t>حزمة دائمة من شركة ليبارا على باقة ليبارا الاساسية ، تمنح المشترك المزيا التالية:  300 دقيقة محلية  30 جيغابايت بيانات  مدة صلاحية المزايا 30 يوم  سعر الحزمة 110 ريال</t>
  </si>
  <si>
    <t>A permanent package from Lebara on the basic Lebara package, which gives the subscriber the following advantages:  300 Local Minutes  30 GB of data  Benefits are valid for 30 days  The package price is 110 riyals</t>
  </si>
  <si>
    <t>• يستطيع العميل شراء الحزمه أكثر من مرة  • يستطيع العميل شراء أكثر من حزمه  • سيكون التحاسب عن كل 100كيلو بايت  •    رمز الاشتراك *777*3007#</t>
  </si>
  <si>
    <t>عرض زين  - خدمة إدارة الاسطول - IoT</t>
  </si>
  <si>
    <t>Zain - Fleet management "IoT"</t>
  </si>
  <si>
    <t>تقديم باقات الـ(Fleet Management)   حسب الشروط والأحكام المبينة في العرض</t>
  </si>
  <si>
    <t>Fleet management package</t>
  </si>
  <si>
    <t>• هذا العرض خاص بالمؤسسات والشركات ويشترط لبيع هذا العرض وجود سجل تجاري أو رخصة محل.  • يتم الاشتراك بهذا العرض بموجب خطاب رسمي من صاحب المنشأة أو من ينوبه بموجب تفويض رسمي مصدق من الغرفة التجارية.  • لن يتم ترحيل المميزات المتبقية من الباقة إلى الشهر التالي.  • يمكن  الاشتراك بالباقات الاضافية  عن طريق المفوض.</t>
  </si>
  <si>
    <t>حزمة زين -39</t>
  </si>
  <si>
    <t>Zain Addon - 39</t>
  </si>
  <si>
    <t>تعتزم شركة زين إطلاق حزمة جديدة  (Add-on) يمكن لجميع مشتركي باقات زين مسبقة الدفع الاستفادة منها.    وستكون مزايا الحزم الجديدة كما هو مبين</t>
  </si>
  <si>
    <t>A new prepaid Add -on from Zain</t>
  </si>
  <si>
    <t>• يمكن لجميع مشتركي باقات زين مسبقة الدفع الاستفادة منها ما عدا خط نور و خط الزوار (Visitor line)  • لن يتم ترحيل المميزات المتبقية من الباقة في حال عدم استخدامها خلال مدة صلاحية الباقة.  • الدقائق اللامحدودة لا تشمل ارقام الخدمات (9200 والأرقام الترحالية وغيرها من أرقام الخدمات المشابهة  الأخرى).  سعر المكالمات لأرقام 9200 هو 0.30 ريال للدقيقة.  سعر المكالمات لأرقام 811 هو 0.35 ريا ل للدقيقة ومجانا للمكالمات التي تبدأ بـ800.  • وحدة التحاسب للبيانات لكل 100 كيلو بايت.  • وحدة التحاسب للدقائق الدولية لكل 30 ثانية.   • يتم تجديد الحزمة بشكل تلقائي (في حالة توفر رصيد كاف لدى العميل)، و سيتم اعلام العميل قبل وبعد التجديد. يمكن للعميل أن يعود للاشتراك في هذه المزايا في أي وقت.  • يمكن للعميل الغاء الاشتراك فيها في أي وقت.  • للاشتراك يجب ارسال(G39) برسالة نصية إلى 959   • للإلغاء يجب ارسال (CG39) برسالة نصية إلى 959</t>
  </si>
  <si>
    <t>الحزمة المحلية 70 بلس</t>
  </si>
  <si>
    <t>Local Pass 70 Plus</t>
  </si>
  <si>
    <t>حزمة دائمة من شركة ليبارا على باقة ليبارا الاساسية ، تمنح المشترك المزايا التالية:   350  دقيقة محلية  12 جيغابايت بيانات  مدة صلاحية المزايا 30 يوم  سعر الحزمة 70 ريال</t>
  </si>
  <si>
    <t>A permanent package from Lebara on the basic Lebara package, which gives the subscriber the following advantages:  350  Local Minutes  12  GB of data  Benefits are valid for 30 days  The package price is 70 riyals</t>
  </si>
  <si>
    <t>• السعر لا يشمل ضريبة القيمة المضافة          يستطيع العميل شراء الحزمه أكثر من مرة  • يستطيع العميل شراء أكثر من حزمه  •     رمز الاشتراك #3070*777*</t>
  </si>
  <si>
    <t>باقة مسبقة الدفع جديدة - باقة شباب 30</t>
  </si>
  <si>
    <t>shabab 30</t>
  </si>
  <si>
    <t>تنوي الشركة إضافة باقة شباب 30 كما هي مبينة أدناه</t>
  </si>
  <si>
    <t>Shabab 30</t>
  </si>
  <si>
    <t> ستكون حسبة المكالمات المحلية لكل ثانية .   ستكون حسبة المكالمات الدولية كل 30 ثانية .   ستكون حسبة البيانات لكل كيلوبايت.</t>
  </si>
  <si>
    <t>يوتيوب</t>
  </si>
  <si>
    <t>-باقة شباب 30  هي احدى باقات شركة زين الموافق عليها من الهيئة وحيث انها غير متوفرة في نظام العروض فإن الشركة قامت برفعها بالنظام الجديد لتتمكن من إيقافها  سيكون سعر المكالمة للأرقام التي تبدأ بـ9200 بـ 30 هللة للدقيقة وللأرقام التي تبدأ بـ8XX بـ 35 هللة ل</t>
  </si>
  <si>
    <t>مزايا شباب 249 , باقة قريب المفوترة</t>
  </si>
  <si>
    <t>Kareeb postpaid with Mazaya shabab 249</t>
  </si>
  <si>
    <t>بهدف تقديم خدمة افضل و اسرع للعملاء سنقوم بتوفير باقة قريب المفوترة مضافاً إليها مزايا شباب 249 بحيث يمكن شرائها دفعة واحدة</t>
  </si>
  <si>
    <t xml:space="preserve">-  سيستمتع العملاء بالمزايا المذكورة اعلاه لمدة 4 أسابيع مع بداية تفعيل الشريحة الجديدة  لمرة واحدة فقط. في حال رغب العميل بتجديد المزايا، يمكنه ذلك من خلال ارسال احد الرموز التالية أو شحن بطاقات شباب.  - لا يوجد رصيد مبدئي للباقة  - تطبق تعرفة باقة قريب </t>
  </si>
  <si>
    <t>- تويتر، سناب شات، إنستجرام، يوتيوب، فيسبوك، واتساب.</t>
  </si>
  <si>
    <t>مزايا شباب 59  باقة قريب المفوترة</t>
  </si>
  <si>
    <t>Kareeb postpiad with mazaya 59</t>
  </si>
  <si>
    <t>بهدف تقديم خدمة افضل و اسرع للعملاء سنقوم بتوفير باقة قريب المفوترة مضافاً إليها مزايا شباب 59 بحيث يمكن شرائها دفعة واحدة</t>
  </si>
  <si>
    <t>سيستمتع العملاء بالمزايا المذكورة اعلاه لمدة 4 أسابيع مع بداية تفعيل الشريحة الجديدة  لمرة واحدة فقط. في حال رغب العميل بتجديد المزايا، يمكنه ذلك من خلال ارسال احد الرموز التالية أو شحن بطاقات شباب.  - لا يوجد رصيد مبدئي للباقة  - تطبق تعرفة باقة قريب المفوترة في حالة استهلاك مزايا شباب أو انتهاء صلاحيتها. كما تطبق تعرفة الباقات المذكورة للخدمات الغير مشمولة في مزايا شباب.  • يقتصر إستخدام البيانات المخصصة لتطبيقات التواصل الاجتماعي على جهاز واحد فقط.    • مزايا الدقائق المحلية المجانية لا تشمل أرقام الخدمات التي تبدأ بـ 9200 أو 800 وغيرها من أرقام الخدمات المشابهة  الأخرى.</t>
  </si>
  <si>
    <t>مزايا شباب 140  لباقة خطير</t>
  </si>
  <si>
    <t>Mazaya shabab 140 for khateer</t>
  </si>
  <si>
    <t>بهدف تقديم خدمة افضل و اسرع للعملاء سنقوم بتوفير باقة خطير مضافاً إليها مزايا شباب  140 بحيث يمكن شرائها دفعة واحدة</t>
  </si>
  <si>
    <t>Khateer prepaid with Mazaya shabab 140</t>
  </si>
  <si>
    <t>سيستمتع العملاء بالمزايا المذكورة اعلاه لمدة 4 أسابيع مع بداية تفعيل الشريحة الجديدة  لمرة واحدة فقط. في حال رغب العميل بتجديد المزايا، يمكنه ذلك من خلال ارسال احد الرموز التالية أو شحن بطاقات شباب.  لا يوجد رصيد مبدئي للباقة  - تطبق تعرفة باقة خطير في حالة استهلاك مزايا شباب أو انتهاء صلاحيتها. كما تطبق تعرفة الباقات المذكورة للخدمات الغير مشمولة في مزايا شباب.  • يقتصر إستخدام البيانات المخصصة لتطبيقات التواصل الاجتماعي على جهاز واحد فقط.</t>
  </si>
  <si>
    <t>باقة كويك نت 500 جيجابايت بصلاحية 6 أشهر مسبقة الدفع</t>
  </si>
  <si>
    <t>يمكن‎ ‎لعملاء‎ ‎كويك‎ ‎نت‎ ‎مسبقة‎ ‎الدفع الاستفادة‎ ‎من‎ ‎باقة كويك نت ‏‎ 500جيجا ‎لمدة 6 اشهر حسب الشروط والمميزات التالية:‏  البيانات : 500 جيجابايت   السعر: 750 ريال  الصلاحية 6 أشهر</t>
  </si>
  <si>
    <t>• لا يوجد تجديد تلقائي  • شريحة البيانات كويك نت تعمل في الأماكن المغطاة بشبكة الجيل الخامس وفي حال عدم توفر شبكة الجيل الخامس تعمل ‏على شبكات الجيل الرابع.‏  • السعر لا يشمل ضريبة القيمة المضافة ‏</t>
  </si>
  <si>
    <t>كويك نت لا محدود لمدة اسبوع</t>
  </si>
  <si>
    <t>Prepaid QuickNet Unlimited for one week</t>
  </si>
  <si>
    <t>يمكن‎ ‎لعملاء‎ ‎كويك‎ ‎نت‎ ‎مسبقة‎ ‎الدفع الاستفادة‎ ‎من‎ ‎باقة كويك نت لامحدود‎ ‎لمدة اسبوع حسب المميزات التالية:‏  أسم الباقة: كويك نت لامحدود  حجم البيانات: لامحدود  صلاحية الباقة: اسبوع  السعر: ‏95 ريال</t>
  </si>
  <si>
    <t>مزايا شباب 59 باقة خطير</t>
  </si>
  <si>
    <t>khateer prepaid with MAzaya 59</t>
  </si>
  <si>
    <t>بهدف تقديم خدمة افضل و اسرع للعملاء سنقوم بتوفير باقة خطير مضافاً إليها مزايا شباب 59 بحيث يمكن شرائها دفعة واحدة</t>
  </si>
  <si>
    <t>Khatreer with Mazaya 59 benefits</t>
  </si>
  <si>
    <t>سيستمتع العملاء بالمزايا المذكورة اعلاه لمدة 4 أسابيع مع بداية تفعيل الشريحة الجديدة  لمرة واحدة فقط. في حال رغب العميل بتجديد المزايا، يمكنه ذلك من خلال ارسال احد الرموز التالية أو شحن بطاقات شباب.  لا يوجد رصيد مبدئي للباقة  - تطبق تعرفة باقة خطير مسبقة الدفع في حالة استهلاك مزايا شباب أو انتهاء صلاحيتها. كما تطبق تعرفة الباقات المذكورة للخدمات الغير مشمولة في مزايا شباب.  • يقتصر إستخدام البيانات المخصصة لتطبيقات التواصل الاجتماعي على جهاز واحد فقط.</t>
  </si>
  <si>
    <t>خدمة رصيد الطوارئ للباقات</t>
  </si>
  <si>
    <t>الخدمة ستمنح المستخدم الذي استهلك رصيده ويرغب بتجديد او شراء اي من باقات موبايلي المتوفرة حاليا امكانية الحصول على رصيد إضافي لإتمام العملية والدفع لاحقا عند الشحن.    سيحصل العميل على مبلغ من 3 الى 75 ريال لإتمام عملية تجديد أو شراء الباقة وسيتم اقتطاع هذا المبلغ من رصيد العميل عند الشحن بالإضافة الى رسم الخدمة على الشكل الآتي:    مبلغ رصيد الطوارئ (ريال)  الرسم (ريال)  3                                1  5                                1  10                               2  15                               3  20                               4  25                               5  30                               6  35                               7  40                               10  45                               10  50                               10  55                               10  60                               10  65                               10  70                               10  75                               10</t>
  </si>
  <si>
    <t>1.يمكن للمشترك الحصول على هذه الخدمة بعد مضي 6 أشهر من تاريخ إجرائه أول مكالمة  (تاريخ تفعيل الخط).  2.ليكون العميل مؤهلا للحصول على رصيد بقيمة 3 ريال، عليه أن يقوم بشحن الخط بما مجموعه 60 الى 119 ريال خلال فترة ال 6 أشهر الماضية  3.ليكون العميل مؤهلا للحصول على رصيد بقيمة 5 ريال او اعلى، عليه أن يقوم بشحن الخط بما مجموعه 120 الى150 ريال خلال فترة ال 6 أشهر الماضية.  4.كي يتمكن المشترك من الاستفادة من هذه الخدمة أكثر من مرة. يجب أن يقوم بتسديد المبالغ التي حصل عليها في المرة الأولى بالإضافة الى تكلفه الخدمة وذلك عن طريق إعادة تعبئة رصيده  5.الرصيد الإضافي غير قابل للتحويل وسوف يستخدم فقط في تجديد باقات موبايلي.</t>
  </si>
  <si>
    <t>مزايا شباب 29 باقة قريب المفوترة</t>
  </si>
  <si>
    <t>Mazaya shabab 29 to kareeb postpaid</t>
  </si>
  <si>
    <t>بهدف تقديم خدمة افضل و اسرع للعملاء سنقوم بتوفير باقة قريب المفوترة مضافاً إليها مزايا شباب 29 بحيث يمكن شرائها دفعة واحدة</t>
  </si>
  <si>
    <t>Adding Mazaya 29 to KAreeb postpaid</t>
  </si>
  <si>
    <t>مزايا شباب 140  باقة قريب المفوترة</t>
  </si>
  <si>
    <t>Kareeb Postapid with Mazaya 140</t>
  </si>
  <si>
    <t>بهدف تقديم خدمة افضل و اسرع للعملاء سنقوم بتوفير باقة قريب المفوترة مضافاً إليها مزايا شباب  140 بحيث يمكن شرائها دفعة واحدة</t>
  </si>
  <si>
    <t>-  سيستمتع العملاء بالمزايا المذكورة اعلاه لمدة 4 أسابيع مع بداية تفعيل الشريحة الجديدة  لمرة واحدة فقط. في حال رغب العميل بتجديد المزايا، يمكنه ذلك من خلال ارسال احد الرموز التالية أو شحن بطاقات شباب.  لا يوجد رصيد مبدئي للباقة  - تطبق تعرفة باقة قريب ال</t>
  </si>
  <si>
    <t>باقات التجوال الدولي لشرائح البيانات</t>
  </si>
  <si>
    <t>سيتم إطلاق باقات التجوال الدولي لشرائح البيانات أثناء التجوال بحسب الجدول أدناه:   باقة أسبوع باقة شهر  رسوم الاشتراك  250 ريال 350 ريال  صلاحية الباقة أسبوع شهر  حجم البيانات الممنوحة 20 جيجابايت 50 جيجابايت  *السعر يشمل ضريبة القيمة المضافة.</t>
  </si>
  <si>
    <t>• عند الاشتراك وانتهاء الاشتراك سيتم اشعار العميل برسالة نصية بذلك.  • يستطيع العميل الاستفادة من كمية البيانات المتبقية في الباقة المشترك بها عند سفره مرة أخرى خلال فترة صلاحية الباقة.  • وحدة التحاسب للبيانات لكل 1 ميجابايت.  • في حال رغبة العميل بالاشتراك يتوجب عليه استخدام أحد قنوات الاشتراك التالية:  1. الاتصال على 900   2. استخدام تطبيق   MySTC  3. ارسال كود الاشتراك إلى 900  4. الدول المشمولة في الباقات:  ALBANIA BOSNIA ESTONIA INDIA LATVIA MONTENEGRO PORTUGAL SRI LANKA  ALGERIA BRAZIL ETHIOPIA INDONESIA LEBANON MOROCCO ROMANIA  SUDAN  ARGENTINA BULGARIA FRANCE IRAQ LITHUANIA MOZAMBIQUE RUSSIA SWEDEN  ARMENIA CANADA GEORGIA IRELAND LUXEMBOURG NETHERLANDS SENEGAL SWITZERLAND  AUSTRALIA CHINA GERMANY ITALY MACAO NEW ZEALAND SERBIA TANZANIA  AUSTRIA CONGO GHANA JAPAN MACEDONIA NORWAY SINGAPORE THAILAND  AZERBAIJAN CROATIA GREECE JERSEY MOLDOVA OMAN SLOVAKIA TUNISIA  BAHRAIN CZECH REPUBLIC GUATEMALA JORDAN MALAYSIA PAKISTAN SLOVENIA UKRAINE  BANGLADESH DENMARK GUERNSEY KAZAKHSTAN MALDIVES PALESTINE SOUTH AFRICA UNITED ARAB EMIRATES  BELARUS EGYPT HONG KONG KUWAIT MALTA PHILIPPINES SOUTH KOREA UNITED KINGDOM  BELGIUM EL SALVADOR HUNGARY KYRGYZSTAN MEXICO POLAND SPAIN UNITED STATES  UZBEKISTAN</t>
  </si>
  <si>
    <t>باقات التجوال – مسبق الدفع</t>
  </si>
  <si>
    <t>ملخص ومزايا باقات انترنت التجوال الدولي للبيانات: -  تم إطلاق باقات التجوال الدولي للبيانات أثناء التجوال بحسب الجدول أدناه:  باقات التجوال الدولي للبيانات باقة يوم باقة أسبوع    باقة شهر  رسوم الاشتراك                       70 ريال 190 ريال 350 ريال  صلاحية الباقة                       يوم   أسبوع      شهر  حجم البيانات الممنوحة   1 جيجابايت    10 جيجابايت 30 جيجابايت  *السعر يشمل ضريبة القيمة المضافة    ملخص ومزايا باقات التجوال الدولي (لشرائح البيانات): -  تم إطلاق باقات التجوال الدولي لشرائح البيانات أثناء التجوال بحسب الجدول أدناه:  باقات التجوال الدولي لشرائح البيانات      باقة أسبوع   باقة شهر  رسوم الاشتراك                              250 ريال 350 ريال  صلاحية الباقة                                أسبوع            شهر  حجم البيانات الممنوحة                       20 جيجابايت 50 جيجابايت  *السعر يشمل ضريبة القيمة المضافة    ملخص ومزايا باقات تجوال دول العالم: -  تم إطلاق باقات تجوال دوال العالم لمدة أسبوعين ولمدة 30 يوم بحسب الجدول ادناه:  باقة تجوال دول العالم    أسبوعين   30 يوم  رسوم الاشتراك     300 ريال 400 ريال  صلاحية الباقة       أسبوعين   30 يوم  حجم البيانات الممنوحة 20 جيجابايت 40 جيجابايت  سعر الدقيقة للاتصال المحلي بداخل الدولة المتجول بها العميل 1 ريال 1 ريال  سعر الدقيقة للاتصال إلى المملكة العربية السعودية 1 ريال 1 ريال  سعر الدقيقة لاستقبال المكالمات أثناء التجوال لا محدود لا محدود  سعر الدقيقة للاتصال المحلي عند السفر الى الإمارات, البحرين, الكويت, عمان 0.90 ريال 0.90 ريال  *السعر يشمل ضريبة القيمة المضافة</t>
  </si>
  <si>
    <t>• عند الاشتراك وانتهاء الاشتراك سيتم اشعار العميل برسالة نصية بذلك.  • يستطيع العميل الاستفادة من المميزات المتبقية في الباقة عند سفره مرة أخرى خلال فترة صلاحية الباقة.  • وحدة التحاسب للبيانات لكل 1 ميجابايت.  • وحدة التحاسب للمكالمات لكل 1 دقيقة.  • لمعرفة المشغلين المفضلين المشمولين بهذه الباقة يرجى إرسال اسم الدولة إلى 900 أو عن طريق استخدام تطبيق MySTC أو عن طريق الاتصال على 900.  • باقات تجوال دول العالم تعمل على شرائح المكالمات (الصوتية) فقط ولا تعمل على شرائح البيانات.  • في حال رغبة العميل بالاشتراك يتوجب عليه استخدام أحد قنوات الاشتراك التالية:  • الاتصال على 900   • استخدام تطبيق   MySTC  • ارسال كود الاشتراك إلى 900  • عند انتهاء صلاحية الباقة يستطيع العميل الاشتراك مرة أخرى في حال رغب ذلك.  • الدول المشمولة في باقات التجوال الدولي للبيانات*.  • الدول المشمولة في باقات التجوال الدولي لشرائح البيانات*.  • الدول المشمولة في باقات تجوال دول العالم**.    *الدول المشمولة في باقات التجوال الدولي للبيانات وباقات التجوال الدولي لشرائح البيانات:  السودان السنغال نيوزيلندا المالديف الأردن غيرنسي مصر بلجيكا ألبانيا  السويد صربيا النرويج مالطا كازاخستان هونج كونج السلفادور البوسنة الجزائر  سويسرا سنغافورة سلطنة عمان المكسيك الكويت المجر إستونيا البرازيل الأرجنتين  تنزانيا سلوفاكيا باكستان موناكو قيرغيزستان الهند أثيوبيا بلغاريا أرمينيا  تايلاند سلوفينيا فلسطين مولدوفا لاتفيا إندونيسيا فرنسا كندا أستراليا  تونس جنوب أفريقيا الفلبين الجبل الأسود ليثوانيا العراق جورجيا الصين النمسا  أوكرانيا كوريا الجنوبية بولندا المغرب لوكسمبورغ إيرلندا ألمانيا الكونغو أذربيجان  الإمارات العربية المتحدة قبرص الجنوبية البرتغال موزمبيق ماكاو إيطاليا غانا كرواتيا البحرين  المملكة المتحدة إسبانيا رومانيا موريشيوس مقدونيا اليابان اليونان جمهورية التشيك بنغلاديش  أوزبكستان سيريلانكا روسيا هولندا ماليزيا جيرسي غواتيمالا الدانمارك روسيا البيضاء  الولايات المتحدة الامريكية    **الدول المشمولة بباقة تجوال دول العالم:  سويسرا بولندا الكويت اليونان النمسا  أوكرانيا روسيا ماليزيا المجر البحرين  الإمارات العربية المتحدة سنغافورة هولندا إندونيسيا جمهورية التشيك  المملكة المتحدة جنوب أفريقيا نيوزيلندا إيرلندا مصر  الولايات المتحدة الأمريكية كوريا الجنوبية سلطنة عمان إيطاليا فرنسا   إسبانيا الفلبين الأردن   ألمانيا    أسعار المكالمات الدولية (المكالمات الدولية غير مشمولة بالباقة):  الدولة سعر الدقيقة (ريال)  النمسا             13  التشيك            12  الأردن            15  ماليزيا            15  هولندا           12  نيوزلندا            12.5  ايرلندا           12.5  إيطاليا           12.5  اسبانيا          15  سويسرا         15  اليونان          12.5  المجر          12.5  مصر        15  فرنسا        15  المانيا       15  اندونيسيا       15  بولندا       12.5  روسيا      14  سنغافورا     12  الفلبين     20  جنوب أفريقيا  14  المملكة المتحدة 15  الولايات المتحدة الامريكية 15  كوريا الجنوبية   12.5  أوكرانيا     14  الامارات العربية المتحدة  10  البحرين 10  الكويت 10  سلطنة عمان 10</t>
  </si>
  <si>
    <t>باقات التجوال - المفوتر</t>
  </si>
  <si>
    <t>تنوي شركة الاتصالات السعودية إطلاق باقات التجوال الدولي للبيانات أثناء التجوال بحسب الجدول أدناه:  باقات التجوال الدولي للبيانات       باقة يوم       باقة أسبوع      باقة شهر  رسوم الاشتراك                                          70 ريال  190 ريال         350 ريال  صلاحية الباقة                                             يوم             أسبوع                  شهر  حجم البيانات الممنوحة                       1 جيجا           10 جيجا          30 جيجا  *السعر لا يشمل ضريبة القيمة المضافة    ملخص ومزايا باقات تجوال دول العالم: -  تم إطلاق باقات تجوال دوال العالم لمدة أسبوعين ولمدة 30 يوم بحسب الجدول ادناه:  باقة تجوال دول العالم               أسبوعين       30 يوم  رسوم الاشتراك                                  300 ريال      400 ريال  صلاحية الباقة                               أسبوعين    30 يوم  حجم البيانات الممنوحة             20 جيجا         40 جيجا  سعر الدقيقة للاتصال المحلي   داخل الدولة المتجول بها العميل 1 ريال     1 ريال  سعر الدقيقة للاتصال إلى المملكة   العربية السعودية                                 1 ريال 1 ريال  سعر الدقيقة لاستقبال المكالمات   أثناء التجوال                                   لا محدود  لا محدود  سعر الدقيقة للاتصال المحلي   عند السفر الى الإمارات, البحرين,   الكويت, عمان                                    0.90 ريال 0.90 ريال  *السعر لا يشمل ضريبة القيمة المضافة</t>
  </si>
  <si>
    <t>• عند‎ ‎الاشتراك وانتهاء الاشتراك سيتم اشعار‎ ‎العميل‎ ‎برسالة‎ ‎نصية بذلك‎.‎  • يستطيع العميل الاستفادة من المميزات المتبقية في الباقة عند سفره مرة أخرى خلال فترة صلاحية الباقة.‏  • وحدة التحاسب للبيانات لكل 1 ميجابايت.‏  • وحدة التحاسب للمكالمات لكل 1 دقيقة.‏  • لمعرفة المشغلين المفضلين المشمولين بهذه الباقة يرجى إرسال الرمز 6350 إلى 900 أو عن طريق استخدام تطبيق ‏MySTC‏ أو عن طريق الاتصال على 900.‏  • باقات تجوال دول العالم تعمل على شرائح المكالمات (الصوتية) فقط ولا تعمل على شرائح البيانات.‏  • في‎ ‎حال‎ ‎رغبة‎ ‎العميل‎ ‎بالاشتراك‎ ‎يتوجب‎ ‎عليه‎ ‎استخدام‎ ‎أحد‎ ‎قنوات‎ ‎الاشتراك‎ ‎التالية‎:‎  o الاتصال‎ ‎على‎ 900 ‎  o استخدام‎ ‎تطبيق ‏‎ MySTC  o إرسال رمز الاشتراك إلى 900‏  • عند‎ ‎انتهاء‎ ‎صلاحية‎ ‎الباقة‎ ‎يستطيع‎ ‎العميل‎ ‎الاشتراك‎ ‎مرة‎ ‎أخرى‎ ‎في‎ ‎حال‎ ‎رغب‎ ‎ذلك‎.‎  • سيحصل العميل المشترك على فترة مدتها 30 يوم للاستفادة من الباقة حيث ستبدأ الباقة بالعمل والاستنفاذ فور وصوله ‏الى الوجهة واتصاله بشبكة المشغل الخارجي، وذلك من اجل إعطاء العميل مدة الباقة كاملة حيث يمكنه الاشتراك وهو ‏بداخل المملكة العربية السعودية والسفر خلال شهر.‏  • الدول المشمولة في باقات التجوال الدولي للبيانات*.‏  • الدول المشمولة في باقات تجوال دول العالم**.‏    الدول المشمولة في باقات التجوال الدولي للبيانات*:‏  هولندا روسيا  سيريلانكا الأردن أوزبكستان مصر بلجيكا ألبانيا  السويد صربيا النرويج مالطا كازاخستان هونج كونج السلفادور البوسنة الجزائر  سويسرا سنغافورة سلطنة عمان المكسيك الكويت المجر إستونيا البرازيل الأرجنتين  تنزانيا سلوفاكيا باكستان ماليزيا قيرغيزستان الهند أثيوبيا بلغاريا أرمينيا  تايلاند سلوفينيا فلسطين مولدوفا لاتفيا إندونيسيا فرنسا كندا أستراليا  غواتيمالا جنوب أفريقيا الفلبين الجبل الأسود ليثوانيا العراق جورجيا الصين النمسا  أوكرانيا كوريا الجنوبية بولندا المغرب لوكسمبورغ إيرلندا ألمانيا الكونغو أذربيجان  الإمارات العربية المتحدة قبرص الجنوبية البرتغال موزمبيق ماكاو إيطاليا غانا كرواتيا البحرين  المملكة المتحدة إسبانيا رومانيا جيرسي مقدونيا اليابان اليونان جمهورية التشيك بنغلاديش  الولايات المتحدة الامريكية الدانمارك روسيا ‏البيضاء      الدول المشمولة في باقات تجوال دول العالم**:‏  سويسرا بولندا الكويت اليونان النمسا  أوكرانيا روسيا ماليزيا المجر البحرين  الإمارات العربية المتحدة سنغافورة هولندا إندونيسيا جمهورية التشيك  المملكة المتحدة جنوب أفريقيا نيوزيلندا إيرلندا مصر  الولايات المتحدة الأمريكية كوريا الجنوبية سلطنة عمان إيطاليا فرنسا   إسبانيا الفلبين الأردن ألمانيا    أسعار المكالمات الدولية (المكالمات الدولية غير مشمولة بالباقة):  الدولة سعر الدقيقة (ريال)  النمسا ‏13‏  التشيك ‏12‏  الأردن ‏        15‏  ماليزيا ‏15‏  هولندا ‏12‏  نيوزلندا ‏12.5‏  ايرلندا ‏12.5‏  إيطاليا ‏12.5‏  اسبانيا ‏15‏  سويسرا ‏15‏  اليونان ‏12.5‏  المجر ‏12.5‏  مصر ‏      15‏  فرنسا ‏15‏  المانيا ‏15‏  اندونيسيا ‏15‏  بولندا ‏12.5‏  روسيا ‏14‏  سنغافورا ‏12‏  الفلبين ‏20‏  جنوب أفريقيا ‏14‏  المملكة المتحدة ‏15‏  الولايات المتحدة الامريكية ‏15‏  كوريا الجنوبية ‏12.5‏  أوكرانيا ‏14‏  الامارات العربية المتحدة ‏10‏  البحرين ‏10‏  الكويت ‏10‏  سلطنة عمان ‏10‏</t>
  </si>
  <si>
    <t>عروض باقات الفلبين الدولية</t>
  </si>
  <si>
    <t>يمكن لعملاء مسبق الدفع الاشتراك في أي من الباقات للمكالمات الدولية اليومية أو الأسبوعية التالية للفلبين والحصول على اسعار مميزة حسب الجدول التالي:   الصلاحية الدقائق الدولية للفلبين سعر الباقة الباقة  24 ساعة من لحظة الاشتراك 20  9 ريال باقة الفلبين اليومية  7 أيام من لحظة الاشتراك  80 30 ريال باقة الفلبين الأسبوعية</t>
  </si>
  <si>
    <t>• وحدة التحاسب للدقائق الدولية هي الدقيقة.  • طريقة الاشتراك بإرسال 1 إلى 888888</t>
  </si>
  <si>
    <t>عروض باقات مصر الدولية</t>
  </si>
  <si>
    <t>يمكن لعملاء مسبق الدفع الاشتراك في أي من الباقات للمكالمات الدولية اليومية أو الأسبوعية التالية لمصر والحصول على اسعار مميزة حسب الجدول التالي:  الصلاحية الدقائق الدولية لمصر سعر الباقة الباقة  24 ساعة من لحظة الاشتراك 20 6 ريال باقة مصر اليومية  7 أيام من لحظة الاشتراك  60 15 ريال باقة مصر الأسبوعية</t>
  </si>
  <si>
    <t>عروض باقات السودان الدولية</t>
  </si>
  <si>
    <t>يمكن لعملاء مسبق الدفع الاشتراك في أي من الباقات للمكالمات الدولية اليومية أو الأسبوعية التالية للسودان والحصول على اسعار مميزة حسب الجدول التالي:   الصلاحية الدقائق الدولية لمصر سعر الباقة الباقة  24 ساعة من لحظة الاشتراك 30 4 ريال باقة السودان اليومية  7 أيام من لحظة الاشتراك  90 9 ريال باقة السودان الأسبوعية</t>
  </si>
  <si>
    <t>• وحدة التحاسب للدقائق الدولية هي الدقيقة.  • طريقة الاشتراك بإرسال 1 إلى 888888 او الاتصال بـ *888#</t>
  </si>
  <si>
    <t>باقة انترنت لامحدود ليوم واحد</t>
  </si>
  <si>
    <t>باقة انترنت لامحدود لمدة يوم واحد تمكن جميع عملاء باقات المفوتر الحالية من استخدام لا محدود من غير سياسة استخدام عادل.     الباقة السعر  لا محدود يوم واحد  (24 ساعة) من وقت التفعيل 30 ريال  (غير شامل ضريبة القيمة المضافة)</t>
  </si>
  <si>
    <t>• وحدة التحاسب للبيانات: 100 كيلوبايت.  • لا يوجد تجديد تلقائي</t>
  </si>
  <si>
    <t>أسعار الاتصال الدولي لبعض الدول لباقة فرندي موبايل(IDD PAYG ( .</t>
  </si>
  <si>
    <t>IDD PAYG rates for Friendi</t>
  </si>
  <si>
    <t>سوف تقوم الشركة بطرح أسعار الاتصال الدولي لكل من الدول التالية كما سوف يتم احتساب الأسعار كما هو موضح في نموذج الطلب</t>
  </si>
  <si>
    <t>Friendi Mobile will offer IDD PAYG rates for international calls</t>
  </si>
  <si>
    <t>أسعار الاتصال الدولي لبعض الدول في باقة فيرجن موبايل(IDD PAYG)  .</t>
  </si>
  <si>
    <t>IDD PAYG rates for Virgin</t>
  </si>
  <si>
    <t>Virgin Mobile will offer IDD PAYG rates for international calls</t>
  </si>
  <si>
    <t>اسعار التجوال الدولي لباقات فرندي موبايل(PAYG) .</t>
  </si>
  <si>
    <t>Roaming PAYG rates(Friendi)</t>
  </si>
  <si>
    <t>سوف تقوم الشركة بطرح أسعار التجوال للمكالمات والرسائل الدولية على باقات فرندي موبايل المسبقة الدفع و المفوترة الأساسية كما هو موضح في نموذج الطلب.    سوف تقوم الشركة بإعادة تسعير المكالمات الدولية لبعض الدول كما هو موضح في نموذج الطلب.</t>
  </si>
  <si>
    <t>Friendi Mobile will offer roaming rates for international calls and messages</t>
  </si>
  <si>
    <t>سوف يتم احتساب الأسعار حسب الاستخدام.</t>
  </si>
  <si>
    <t>أسعار تجوال دول الخليج        دول مجلس التعاون الخليجي     الرسائل الصوتية   (بالريال) الرسائل   القصيرة )SMS) اتصالات دولية  خارج الخليج  (بالريال) اتصالات دول الخليج  (بالريال) الاتصالات  المحلية  (بالريال)              الدولة    0.83 0.23 10.00 2.25 0.90 البحرين  0.83 0.23 10.00 2.25 0.90 الكويت  0.83 0.23 10.00 2.25 0.90 عمان  0.83 0.23 10.00 2.25 0.90 قطر  0.83 0.23 10.00 2.25 0.90 الإمارات        أسعار تجوال باقي دول العالم      الرسائل الصوتية   (بالريال) الرسائل   القصيرة )SMS) اتصالات     دولية  (بالريال) الاتصالات من السعودية  (بالريال) الاتصالات  المحلية  (بالريال)              الدولة    1.50 2.00 13.00 8.00 4.00 النمسا  1.50 2.00 13.00 7.00 3.50 بلجيكا  0.83 2.00 8.00 8.00 3.50 كندا  0.83 1.00 15.00 2.25 2.00 مصر  0.83 1.50 15.00 6.00 3.00 فرنسا  1.50 2.00 15.00 6.00 3.50 المانيا  1.50 2.00 12.50 6.50 3.50 اليونان  2.00 2.00 12.50 6.50 3.50 ايرلندا  2.50 2.00 12.50 7.50 4.00 ايطاليا  1.31 1.00 15.00 4.50 2.00 الاردن  2.00 1.50 11.00 8.00 2.00 المالديف  2.50 2.00 15.00 9.50 4.00 المغرب  1.50 1.50 12.00 6.00 3.00 هولندا  2.00 1.50 10.00 5.50 2.50 باكستان  2.50 2.00 12.50 8.00 3.50 البرتغال  1.50 2.00 15.00 6.50 3.50 اسبانيا  1.50 2.00 15.00 6.50 3.00 سويسرا  1.50 1.50 15.00 4.50 2.00 تركيا  1.50 1.50 15.00 6.00 3.00 امريكا      كما نفيدكم بأن هذا العرض متاح للباقات المفوترة الأساسية و المسبقة الدفع</t>
  </si>
  <si>
    <t>أسعار التجوال الدولي لباقات فيرجن موبايل(PAYG) .</t>
  </si>
  <si>
    <t>Roaming PAYG rates</t>
  </si>
  <si>
    <t>سوف تقوم الشركة بطرح أسعار التجوال للمكالمات والرسائل الدولية على باقات فيرجن موبايل المسبقة الدفع و المفوترة الأساسية كما هو موضح في نموذج الطلب.    قامت الشركة بإعادة تسعير المكالمات الدولية لبعض الدول كما هو موضح في نموذج الطلب.</t>
  </si>
  <si>
    <t>Virgin Mobile will offer roaming rates for international calls and messages</t>
  </si>
  <si>
    <t>سوف يتم احتساب السعر على حسب الاستخدام</t>
  </si>
  <si>
    <t>دول مجلس التعاون الخليجي     الرسائل الصوتية   (بالريال) الرسائل   القصيرة )SMS) اتصالات دولية  خارج الخليج  (بالريال) اتصالات دول الخليج  (بالريال) الاتصالات  المحلية  (بالريال)              الدولة    0.83 0.23 10.00 2.25 0.90 البحرين  0.83 0.23 10.00 2.25 0.90 الكويت  0.83 0.23 10.00 2.25 0.90 عمان  0.83 0.23 10.00 2.25 0.90 قطر  0.83 0.23 10.00 2.25 0.90 الإمارات        أسعار تجوال باقي دول العالم         LOCAL CALLمكالمات محلية CALL TO KSAاتصال للسعودية International call الاتصال الدولي تكلفة الرسالة      المرسلة   )SMS MO(        تكلفة المكالمة  المستقبلة   (Voice MT)  AFGHANISTAN 3.00 8.50 10.00 1.50 2.50  ALBANIA 3.50 10.00 12.00 2.00 2.00  ALGERIA 4.50 6.50 11.00 2.00 2.00  AUSTRALIA 3.50 7.00 13.00 2.00 2.00  BANGLADESH 3.00 6.00 10.00 1.50 2.00  BELARUS 6.00 12.00 14.00 2.20 3.50  BOSNIA AND HERZEGOVINA 6.00 12.00 14.00 2.20 2.00  CYPRUS 3.00 9.00 11.00 1.50 1.31  CZECH REP. 3.00 6.00 12.00 1.50 1.75  DENMARK 3.50 8.00 13.00 2.00 1.50  ESTONIA 3.00 6.00 12.00 1.50 2.00  FINLAND 3.50 7.00 12.50 2.00 1.50  GABON 3.00 9.00 17.00 1.50 2.60  GHANA 3.00 9.00 DNO 1.50 2.00  GUINEA 3.00 16.00 19.00 3.00 4.00  HONG KONG 4.50 10.00 DNO 2.00 2.50  HUNGARY 4.00 7.00 12.50 2.00 1.50  INDIA 5.00 10.00 15.00 2.00 6.50  INDONESIA 2.50 7.00 15.00 1.50 1.31  IRAQ 2.50 6.00 11.50 1.50 2.50  JAPAN 3.00 5.00 11.00 2.00 1.31  KAZAKHSTAN 3.00 16.00 19.00 3.00 4.00  KENYA 3.00 19.00 DNO 1.50 1.60  KOREA, REPUBLIC OF 3.00 7.00 12.50 1.50 2.00  KYRGYZSTAN 3.00 16.00 19.00 3.00 2.00  LEBANON 2.00 4.50 15.00 1.50 1.31  LUXEMBOURG 3.50 7.00 13.00 2.00 2.00  MALAYSIA 2.10 5.60 15.00 1.50 2.10  MALTA 3.50 7.00 12.50 2.00 2.00  MAURITANIA 4.00 16.00 19.00 2.00 4.00  MAURITIUS 3.00 10.00 12.00 1.50 3.00  NEW ZEALAND 3.50 6.50 12.50 2.00 2.00  NIGER 3.00 10.00 16.50 2.00 2.00  NIGERIA 3.00 9.00 DNO 1.50 1.31  NORWAY 3.50 7.00 13.00 2.00 1.50  PALESTINE 2.00 4.50 11.00 1.00 1.50  PHILIPPINES 4.50 15.00 20.00 2.00 2.50  ROMANIA 3.50 7.00 12.50 2.00 2.00  SENEGAL 3.00 12.00 13.00 2.00 1.60  SERBIA 6.00 14.00 18.00 2.50 2.00  SINGAPORE 2.50 5.50 12.00 1.50 2.00  SLOVAKIA 3.50 7.00 12.50 2.00 2.00  SOUTH AFRICA 2.50 7.00 DNO 1.50 2.00  SRI LANKA 3.00 7.00 13.00 2.00 2.50  SUDAN 3.00 7.50 10.00 1.50 1.31  TANZANIA, UNITED REPUBLIC OF 4.00 17.00 20.00 2.00 2.50  THAILAND 3.00 7.50 12.00 1.50 3.00  TUNISIA 4.00 5.00 15.00 2.00 4.00  UGANDA 3.00 10.00 DNO 1.50 2.00  UKRAINE 6.00 12.00 14.00 2.50 1.60  UZBEKISTAN 5.00 33.00 38.00 2.00 2.00  YEMEN 2.00 7.00 15.00 1.50 1.31  AUSTRIA 4.00 8.00 13.00 2.00 1.50  BELGIUM 3.50 7.00 13.00 2.00 1.50  CANADA 3.50 8.00 8.00 2.00 0.83  EGYPT 2.00 2.25 15.00 1.00 0.83  FRANCE 3.00 6.00 15.00 1.50 0.83  GERMANY 3.50 6.00 15.00 2.00 1.50  GREECE 3.50 6.50 12.50 2.00 1.50  IRELAND 3.50 6.50 12.50 2.00 2.00  ITALY 4.00 7.50 12.50 2.00 2.50  JORDAN 2.00 4.50 15.00 1.00 1.31  MALDIVES 2.00 8.00 11.00 1.50 2.00  MOROCCO 4.00 9.50 15.00 2.00 2.50  NETHERLANDS 3.00 6.00 12.00 1.50 1.50  PAKISTAN 2.50 5.50 10.00 1.50 2.00  PORTUGAL 3.50 8.00 12.50 2.00 2.50  SPAIN 3.50 6.50 15.00 2.00 1.50  SWITZERLAND 3.00 6.50 15.00 2.00 1.50  TURKEY 2.00 4.50 15.00 1.50 1.50  UNITED STATES OF AMERICA  3.00 6.00 15.00 1.50 1.50        كما نفيدكم بأن هذا العرض متاح للباقات المفوترة الأساسية و المسبقة الدفع.</t>
  </si>
  <si>
    <t>بيتي DSL</t>
  </si>
  <si>
    <t>تعتزم شركة الاتصالات السعودية إطلاق باقة النطاق العريض الجديدة (بيتي DSL) على تقنية الشبكة النحاسية XDSL فقط والتي تتيح للعميل الحصول على خدمة إنترنت لا محدود بأقصى سرعة يدعمها خط العميل، بالإضافة للمكالمات الصوتية المحلية والداخلية مجاناً.                                                                                                                                         الباقة  تفاصيل المزايا (بيتي DSL)  البيانات سرعة التحميل أقصى سرعة يدعهما خط العميل   سرعة الرفع تصل إلى 1 ميجابت/ث   مفتاح الابلود لا يوجد   كمية البيانات لامحدود   رسوم البيانات الإضافية لا يوجد  التلفزيون التفاعلي جوّي تي في غير مضّمن  المكالمات الصوتية المكالمات المحلية للهاتف الثابتة مجاناً   المكالمات للهاتف المتنقل 40 هللة/دقيقة (داخل وخارج الشبكة)   9200 20 هللة/دقيقة  المكالمات الدولية حسب جدول التعرفة المرفق  رسوم التأسيس للعملاء الجدد التوصيل والتفعيل 50 ريال/شهر لمدة 12 شهر   الأجهزة مجانا للتأسيس الجديد  رسوم الاشتراك الشهري (ريال) غير شاملة الضريبة 200 ريال   شاملة الضريبة 210 ريال</t>
  </si>
  <si>
    <t>1. مدة العقد 12 شهر وفي حال رغب الإلغاء قبل انتهاء العقد يلتزم بدفع مبلغ 50 ريال عن كل شهر متبقي من عقد العميل.  الشهر 1 2 3 4 5 6 7 8 9 10 11 12  الغرامة/ ريال 600 550 500 450 400 350 300 250 200 150 100 50    2. يمكن للعميل ترقية باقته الحالية مجاناً.  3. يمكن للعميل تخفيض باقته وذلك بدفع رسوم قدرها 100 ريال تدفع مرة واحدة.  4. يتم خدمة العميل حسب التقنية المتاحة في موقعه، وبعد أخذ موافقته.  5. سيتم اخذ مبلغ تأميني على العميل وإعادته حسب وثيقة شروط تقديم خدمات الاتصالات وتقنية المعلومات وحقوق والتزامات المستخدمين ومقدمي الخدمة.  6. للعملاء الخيار في سداد رسوم التفعيل مرة واحدة أو تقسيطها كل شهر خلال 12 أشهر حسب رغبتهم.  7. يمكن للعميل طلب إيقاف الخدمة مؤقتاً لمدة 12 شهر كحد اقصى، مقابل رسوم تفعيل إيقاف الخدمة 40 ريال لمرة واحدة و10ريال شهريا لفترة الصيف (يونيو، يوليو، أغسطس) و50 ريال شهرياً لباقي أشهر السنة الميلادية. علما ان أقساط رسوم التفعيل مستمرة.  8. تكون هذه من باقات الانترنت المنزلية الجديدة المتاحة للعملاء الجدد   1. مفتاح الابلود غير متاح لهذه الباقة.  9. وحدة التحاسب للمكالمات على النحو التالي: -       كل 30 ثانية المكالمات للهاتف المتنقل  كل 60 ثانية مكالمات دولية</t>
  </si>
  <si>
    <t>1. مدة العقد 12 شهر وفي حال رغب الإلغاء قبل انتهاء العقد يلتزم بدفع مبلغ 50 ريال عن كل شهر متبقي من عقد العميل.  الشهر 1 2 3 4 5 6 7 8 9 10 11 12  الغرامة/ ريال 600 550 500 450 400 350 300 250 200 150 100 50    2. يمكن للعميل ترقية باقته الحالية الى باقة بسرعة اعلى من غير احتساب رسوم.   3. يمكن للعميل تخفيض باقته وذلك بدفع رسوم قدرها 100 ريال تدفع مرة واحدة.  4. يتم خدمة العميل حسب التقنية المتاحة في موقعه، وبعد أخذ موافقته.  5. سيتم اخذ مبلغ تأميني على العميل وإعادته حسب وثيقة شروط تقديم خدمات الاتصالات وتقنية المعلومات وحقوق والتزامات المستخدمين ومقدمي الخدمة.  6. للعملاء الخيار في سداد رسوم التفعيل مرة واحدة أو تقسيطها كل شهر خلال 12 أشهر حسب رغبتهم.  7. يمكن للعميل طلب إيقاف الخدمة مؤقتاً لمدة 12 شهر كحد اقصى، مقابل رسوم تفعيل إيقاف الخدمة 40 ريال لمرة واحدة و10ريال شهريا لفترة الصيف (يونيو، يوليو، أغسطس) و50 ريال شهرياً لباقي أشهر السنة الميلادية.  8. وحدة التحاسب للمكالمات على النحو التالي: -       كل 30 ثانية المكالمات للهاتف المتنقل  كل 60 ثانية مكالمات دولية        • تعرفة المكالمات الدولية:     International Telephone PSTN Rates                 Zones Countries       1 GCC Countries       2 Other Arab, African, European &amp; Mediterranean Countries  3 Asian, Far East, Australia &amp;  New Zealand   4 North &amp; South America &amp; Carribean Countries                     Zones Off-Peak Discount      1 From 22:00 to 08:00 daily;      from 22:00 Thu to 08:00 Sat; and     from 22:00 onwards for 82 hours     on 28th of Ramadan and 8th of Dhul Hijjah   2 From 23:00 to 09:00 daily     3 From 20:00 to 06:00 daily     4 From 02:00 to 08:00 daily; and      from 12:00 to 16:00 daily                Peak Off-Peak Zone             COUNTRY   Code              Rate/Min Rate/  Min       AFGHANISTAN 4.00 3.80 3    ALASKA 2.00 1.80 4    ALBANIA 3.50 3.30 2    ALGERIA 2.20 2.10 2    AMERICAN SAMOA (Pago-Pago) 2.00 1.80 4    ANDORRA 4.20 3.00 2    ANGOLA 4.20 4.00 2    ANGUILLA 4.50 4.00 4    ANTARCTICA 5.00 4.50 3    ANTIGUA 4.50 4.00 4    ANTILLES NETHERLANDS 4.50 4.20 4    ARGENTINA 4.20 4.00 4    ARMENIA 3.50 3.30 3    ARUBA 5.00 4.50 4    ASCENSION ISLAND 5.00 4.50 2    AUSTRALIA 4.20 3.80 3    AUSTRIA 2.60 2.40 2    AZERBAIJAN 2.60 2.40 3    AZORES 2.60 2.40 2    BAHAMAS 5.20 4.80 4    BAHRAIN 1.30 1.10 1    BALEARIC ISLANDS 2.60 2.40 2    BANGLADESH 2.50 2.30 3    BARBADOS 4.50 4.20 4    BELARUS 3.50 3.30 2    BELGIUM 2.60 2.40 2    BELIZE 4.20 4.00 4    BENIN (Dahomey) 3.40 3.20 2    BERMUDA 4.50 4.20 4    BHUTAN 3.40 3.20 3    BOLIVIA 4.50 4.20 4    BOSNIA-HERZEGOVINA 3.50 3.30 2    BOTSWANA 4.20 4.00 2    BRAZIL 4.00 3.80 4    BRUNEI (Darussalam) 4.00 3.50 3    BULGARIA 4.50 4.20 2    BURKINA FASO (Upper Volta) 4.20 4.00 2    BURMA (Myanmar) 4.20 4.00 3    BURUNDI 5.00 4.50 2    CAMBODIA 4.50 4.20 3    CAMEROON 4.50 4.20 2    CANADA 2.00 1.80 4    CANARY ISLANDS 2.60 2.40 2    CAPE VERDE ISLAND 4.20 4.00 2    CAYMAN ISLANDS 4.50 4.20 4                              Peak Off-Peak Zone             COUNTRY   Code      Rate/Min Rate/Min     CENTRAL AFRICAN REPUBLIC 3.40 3.20 2    CHAD  4.00 3.80 2    CHAGOS (Diego Garcia Is.) 5.50 4.20 3    CHILE  2.20 2.10 4    CHINA  3.50 3.30 3    CHRISTMAS ISLAND 4.40 3.80 3    COCOS ISLANDS 4.40 3.80 3    COLOMBIA 4.20 4.00 4    CONGO (Brazaville) 6.00 5.80 2    CONGO DPR (Zaire) 6.00 5.20 2    COOK ISLANDS 5.00 4.50 3    COSTA RICA 3.40 3.20 4    CROATIA 4.00 3.50 2    CUBA  5.60 5.30 4    CYPRUS 2.60 2.40 2    CZECH REPUBLIC 4.00 3.50 2    DENMARK 2.60 2.40 2    DJIBOUTI 2.20 2.10 2    DOMINICA 5.60 5.20 4    DOMINICAN REPUBLIC 5.00 4.50 4    EAST TIMOR 6.00 5.80 3    ECUADOR 5.00 4.50 4    EGYPT 1.80 1.70 2    EL SALVADOR 4.00 3.80 4    EQUATORIAL GUINEA 3.40 3.20 2    ERITREA 4.00 3.80 2    ESTONIA 4.00 3.50 2    ETHIOPIA 3.40 3.20 2    FALKLAND ISLANDS 5.60 5.20 4    FAROE ISLAND 4.00 3.80 2    FIJI  5.20 4.80 3    FINLAND 2.60 2.40 2    FRANCE 2.60 2.40 2    FRENCH GUIANA 2.60 2.40 4    FRENCH POLYNESIA (Tahiti) 6.00 5.80 3    GABON 5.60 5.20 2    GAMBIA 5.00 4.00 2    GEORGIA 4.20 4.00 2    GERMANY 2.60 2.40 2    GHANA 4.20 4.00 2    GIBRALTAR 5.00 4.50 2    GREECE 2.60 2.40 2    GREENLAND 4.00 3.80 2    GRENADA (Carriacou) 5.20 4.80 4    GUADELOUPE (Fr.Antilles) 2.60 2.40 4    GUAM  2.00 1.90 3    GUATEMALA 5.20 4.80 4    GUINEA BISSAU 6.00 5.80 2    GUINEA REPUBLIC 5.60 5.20 2    GUYANA (Br.Guiana) 5.60 5.20 4    HAITI  5.00 4.50 4    HAWAII 2.00 1.80 4    HONDURAS 4.00 3.80 4    HONG KONG 2.00 1.80 3    HUNGARY 2.60 2.40 2    ICELAND 4.00 3.20 2    INDIA  2.00 1.80 3    INDONESIA 2.30 2.20 3    IRAN  3.20 3.00 3    IRAQ  2.50 2.30 2    IRELAND 3.50 3.30 2    ITALY  2.60 2.40 2    IVORY COAST 4.20 3.80 2    JAMAICA 4.00 3.80 4              Peak Off-Peak Zone             COUNTRY   Code      Rate/Min Rate/Min     JAPAN  2.60 2.40 3    JORDAN 2.10 2.00 2    KAZAKHISTAN 3.50 3.30 3    KENYA 3.40 3.20 2    KIRIBATI (Gilbert) 5.00 4.50 3    KOREA NORTH 4.50 4.20 3    KOREA SOUTH 3.40 3.20 3    KUWAIT 1.30 1.10 1    KYRGYZSTAN     5.00 4.00 3    LAO (Laos) 3.40 3.20 3    LATVIA 4.00 3.50 2    LEBANON 2.10 2.00 2    LESOTHO 3.40 3.20 2    LIBERIA 4.50 4.20 2    LIBYA  2.20 2.10 2    LIECHTENSTEIN 3.40 3.20 2    LITHUANIA 4.00 3.50 2    LUXEMBOURG 3.40 3.20 2    MACAU 4.20 4.00 3    MACEDONIA 4.00 3.50 2    MADAGASCAR (Malagasy) 3.40 3.20 2    MADEIRA ISLANDS 2.60 2.40 2    MALAWI 4.20 4.00 2    MALAYSIA 2.00 1.80 3    MALDIVE ISLANDS 2.60 2.40 3    MALI  4.50 4.20 2    MALTA  3.40 3.20 2    MARIANA (Saipan) 5.00 4.20 3    MARSHALL ISLANDS 6.00 5.80 3    MARTINIQUE (Fr.Antilles) 2.60 2.40 4    MAURITANIA 2.40 2.20 2    MAURITIUS 2.60 2.40 2    MEXICO 4.00 3.80 4    MICRONESIA 5.00 4.50 3    MOLDOVA 4.20 4.00 2    MONACO 3.40 3.00 2    MONGOLIA 4.20 4.00 3    MONTSERRAT 5.00 4.50 4    MOON/COMOROS ISLANDS 2.70 2.40 2    MOROCCO 2.60 2.40 2    MOZAMBIQUE 5.00 4.00 2    NAMIBIA 5.00 4.00 2    NAURU 6.00 5.80 3    NEPAL 4.00 3.50 3    NETHERLANDS (Holland) 3.40 3.00 2    NEW CALEDONIA 4.20 4.00 3    NEW ZEALAND 4.00 3.80 3    NICARAGUA 4.20 3.90 4    NIGER  5.00 4.00 2    NIGERIA 2.70 2.40 2    NIUE ISLAND (Savage Is.) 6.00 5.80 3    NORFOLK ISLAND 6.00 5.80 3    NORWAY 2.60 2.40 2    OMAN  1.30 1.10 1    PAKISTAN 2.00 1.80 3    PALAU  5.60 5.20 3    PALESTINE 2.40 2.20 2    PANAMA 4.20 4.00 4    PAPUA &amp; NEW GUINEA 6.00 4.00 3    PARAGUAY 4.20 3.80 4    PERU  4.20 4.00 4    PHILIPPINES 2.70 2.60 3    POLAND 4.00 3.50 2    PORTUGAL 2.60 2.40 2      Peak Off-Peak Zone             COUNTRY   Code      Rate/Min Rate/Min     PUERTO RICO 2.00 1.90 4    QATAR 1.30 1.10 1    REUNION ISLAND 2.40 2.00 2    ROMANIA 3.50 3.30 2    RUSSIA 3.50 3.30 2    RWANDA 5.00 4.50 2    SAN MARINO 3.40 3.00 2    SAO TOME &amp; PRINCIPE 6.00 5.80 2    SENEGAL 3.40 3.20 2    SEYCHELLES 4.20 4.00 2    SIERRA LEONE 5.00 4.50 2    SINGAPORE 2.00 1.80 3    SLOVAK REPUBLIC 4.00 3.50 2    SLOVENIA 4.50 4.20 2    SOLOMON ISLANDS 6.00 5.80 3    SOMALIA 2.70 2.40 2    SOUTH AFRICA 2.60 2.40 2    SOUTH SUDAN 3.00 3.00 2    SPAIN  2.60 2.40 2    SRI LANKA 2.30 2.20 3    ST HELENA 5.00 4.50 2    ST KITTS &amp; NEVIS 5.00 4.50 4    ST LUCIA 5.00 4.50 4    ST PIERRE &amp; MIQUELON 2.60 2.40 4    ST VINCENT (Bequia) 5.00 4.50 4    SUDAN 1.80 1.70 2    SURINAME 6.00 5.80 4    SWAZILAND 4.20 3.80 2    SWEDEN 2.60 2.40 2    SWITZERLAND 2.60 2.40 2    SYRIA  2.20 2.10 2    TAIWAN 2.60 2.40 3    TAJAKISTAN 4.00 3.50 3    TANZANIA/ZANZIBAR 4.50 4.20 2    TATARISTAN 6.00 5.80 3    THAILAND 2.60 2.40 3    TOGO REPUBLIC 4.50 4.20 2    TOKELAU ISLANDS 14.00 14.00 3    TONGA 5.20 4.80 3    TRINIDAD &amp; TOBAGO 5.00 4.50 4    TUNISIA 3.00 3.00 2    TURKEY 2.30 2.10 2    TURKMENISTAN 4.00 3.80 3    TURKS &amp; CAICOS ISLANDS 4.50 4.00 4    TUVALU (Ellis Is.) 6.00 5.80 3    UGANDA 4.50 4.00 2    UKRAINE 3.40 3.20 2    UNITED ARAB EMIRATES 1.30 1.10 1    UNITED KINGDOM 2.60 2.40 2    URUGUAY 5.00 4.00 4    USA  2.00 1.80 4    UZBEKISTAN 3.40 3.20 3    VANUATU (New Hebrides) 5.20 4.80 3    VATICAN CITY 2.60 2.40 2    VENEZUELA 4.50 4.00 4    VIETNAM 4.50 4.00 3    VIRGIN ISLANDS (Br.) - Tortola 4.50 4.00 4    VIRGIN ISLANDS (US) 2.00 1.80 4    WAKE ISLAND 6.00 5.80 3    WESTERN SAMOA 6.00 5.80 3    YEMEN 2.10 2.00 2    YUGOLSLAVIA 4.20 4.00 2    ZAMBIA 4.00 3.80 2    ZIMBABWE 4.00 3.80 2</t>
  </si>
  <si>
    <t>بيتيDSL  + جويّ تي ڤي</t>
  </si>
  <si>
    <t>تعتزم شركة الاتصالات السعودية إطلاق باقة النطاق العريض الجديدة (بيتيDSL  + جويّ تي ڤي) على تقنية الشبكة النحاسية XDSL فقط والتي تتيح للعميل الحصول على خدمة إنترنت لا محدود بأقصى سرعة يدعمها خط العميل، بالإضافة للمكالمات الصوتية المحلية والداخلية مجاناً. وكذلك تتضمن خدمة التلفزيون التفاعلي جويّ تي في.                                                                                                                                        الباقة  تفاصيل المزايا بيتيDSL  + جويّ تي ڤي  البيانات سرعة التحميل أقصى سرعة يدعمها خط العميل   سرعة الرفع تصل إلى 1 ميجابت/ث   مفتاح الابلود لا يوجد   كمية البيانات لامحدود   رسوم البيانات الإضافية لا يوجد  التلفزيون التفاعلي جوّي تي في مضّمن  المكالمات الصوتية المكالمات المحلية للهاتف الثابتة مجاناً   المكالمات للهاتف المتنقل 40 هللة/دقيقة (داخل وخارج الشبكة)   9200 20 هللة/دقيقة   المكالمات الدولية حسب جدول التعرفة المرفق  رسوم التأسيس للعملاء الجدد التوصيل والتفعيل 50 ريال/شهر لمدة 12 شهر   الأجهزة مجانا للتأسيس الجديد  رسوم الاشتراك الشهري (ريال) غير شاملة الضريبة 250 ريال   شاملة الضريبة 262.5 ريال</t>
  </si>
  <si>
    <t>1. مدة العقد 12 شهر وفي حال رغب الإلغاء قبل انتهاء العقد يلتزم بدفع مبلغ 50 ريال عن كل شهر متبقي من عقد العميل.  الشهر 1 2 3 4 5 6 7 8 9 10 11 12  الغرامة/ ريال 600 550 500 450 400 350 300 250 200 150 100 50    2. يمكن للعميل ترقية باقته الحالية مجاناً.  3. يمكن للعميل تخفيض باقته وذلك بدفع رسوم قدرها 100 ريال تدفع مرة واحدة.  4. يتم خدمة العميل حسب التقنية المتاحة في موقعه، وبعد أخذ موافقته.  5. سيتم اخذ مبلغ تأميني على العميل وإعادته حسب وثيقة شروط تقديم خدمات الاتصالات وتقنية المعلومات وحقوق والتزامات المستخدمين ومقدمي الخدمة.  6. للعملاء الخيار في سداد رسوم التفعيل مرة واحدة أو تقسيطها كل شهر خلال 12 أشهر حسب رغبتهم.  7. يمكن للعميل طلب إيقاف الخدمة مؤقتاً لمدة 12 شهر كحد اقصى، مقابل رسوم تفعيل إيقاف الخدمة 40 ريال لمرة واحدة و10ريال شهريا لفترة الصيف (يونيو، يوليو، أغسطس) و50 ريال شهرياً لباقي أشهر السنة الميلادية. علما ان أقساط رسوم التفعيل مستمرة.  8. تكون هذه من باقات الانترنت المنزلية الجديدة المتاحة للعملاء الجدد   1. مفتاح الابلود غير متاح لهذه الباقة.  1. باقة جوي تي في المضافة للباقة هي الباقة الأساسية , وبإمكان العميل إضافة قنوات أخرى من خلال احد باقات جوي تي في التالية:  الباقة الاضافية الاشتراك الشهري (غير شامل ضريبة القيمة المضافة)  Ultimate entertainment 50  ريال  Ultimate movies 120 ريال    9. وحدة التحاسب للمكالمات على النحو التالي: -       كل 30 ثانية المكالمات للهاتف المتنقل  كل 60 ثانية مكالمات دولية</t>
  </si>
  <si>
    <t>باقة راقي</t>
  </si>
  <si>
    <t>يستطيع المستخدم لهذه الباقة التمتع بمجموعة من الخدمات الأساسية التي يستمتع بها جميع العملاء المشتركين في باقة راقي بمقابل رسم شهري قدرة 800 ريال سعودي غير شاملة لضريبة القيمة المضافة بمزايا تتضمن دقائق وانترنت لامحدود، انترنت تجوال، ارقام مميزة، بالإضافة لبرامج دعم الأجهزة وغيرها من المميزات كما هو موضح بالتفصيل في الشروط والأحكام.</t>
  </si>
  <si>
    <t>شروط وأحكام الباقة:  1. الالتزام في الباقة لمدة 12 دورة فوترية نشطه من تاريخ تفعيل الباقة وفي حالة قرر العميل الخروج من الباقة (التحويل لباقة اخرى أو لمشغل اخر أو الغاء الخط نهائياً قبل انتهاء هذه الفترة سيتوجب عليه دفع مبلغ الشرط جزائي).   2. يمكن للعميل اختيار رقم من القائمة الذهبية او الفضية أو البرونزية للعملاء الجدد فقط (لا يشمل العملاء المحولين من مشغلين اخرين وعملاء موبايلي الحاليين المحولين للباقة).  3. للعميل الجديد حرية الاختيار في الحصول على رقم مميز بتصنيف ذهبي أو فضي أو برونزي أو عادي.  4. في حالة أخذ العميل الرقم المميز وقرر الغاء الخدمة مع ارجاع الرقم فلن يتم تطبيق الشرط الجزائي.  5. في حالة اخذ العميل الرقم المميز وقرر الانتقال الى باقة أخرى داخل موبايلي أو تحويل الخط الى مشغل آخر مع الاحتفاظ بالرقم المميز قبل مرور 12 دورة فوترية نشطة* فسيتم تطبيق الشرط الجزائي للأرقام المميزة.  6. في حال الغاء الباقة بطلب العميل أو عدم السداد او التحويل لباقة أخرى او الانتقال لمشغل آخر خلال استمتاعه بعرض "دعم الجهاز"، سيتم تطبيق الشرط الجزائي  7. في حالة طلب تعليق الخط مؤقتا** من قبل العميل مع وجود التزام قائم (يشمل التزام الباقة والتزام الرقم المميز والتزام دعم الأجهزة) سيتم تطبيق الشرط الجزائي.  *تعريف الحالة النشطة: هي كون الخط نشط ومستمر بسداد الفواتير الخاصة بالباقة بحيث لا يكون الخط معلقا بطلب العميل أو عدم السداد     **تعريف حالة (إيقافها مؤقتاً): تعليق الخط مؤقتاً بطلب من العميل برسم 25 ريال بدون ضريبة القيمة المضافة حيث لن يتمكن من الاستفادة من خدمات الباقة حتى يطلب اعادة تنشيط الخط، علماً أن العميل لن يدفع رسوم الباقة الأساسية خلال فترة الايقاف.      6.        شروط وأحكام مميزات باقة راقي:     انترنت لا محدود: يمكن لعميل راقي الاستمتاع بإنترنت لا محدود للشريحة الرئيسية اضافة للشرائح المتعددة*   * يستحق العميل شريحتين متعددة مجانا.  * الشريحة الرئيسية و الشرائح المتعددة خاضعة لسياسة للإستخدام العادل بقدر 9 جيجابايت لليوم، بعد استهلاك البيانات المحددة سيتم خفض السرعة الى 1 ميجابايت.     - دقائق لا محدودة*: يمكن لعميل راقي الاستمتاع بدقائق اتصال لا محدودة لجميع الشبكات المحلية.   *الاتصال على رقم الخدمات 9200 مضمن في الدقائق المجانية  *الدقائق المضمنة في العرض لا تشمل الارقام التي تبدأ ب 700 والارقام المختصرة المكونة من 3 أو 4 أو 5 ارقام علما ان الأسعار مزوده في المرفقات.       البيانات خلال التجوال* يمكن لعميل باقة راقي الاستفادة من خدمة الانترنت اللامحدود خلال سفره حول العالم ومن خلال قائمة المشغلين المحدثة بالموقع. علما ان هذه الميزة مرتبطة مع الشريحة الأساسية فقط.  * قائمة الدول هي كما هو مبين في الجدول أدناه قد تختلف من وقت لآخر بحسب الاتفاقيات الدولية مع ألتزام الشركة بتحديثها لدى (الهيئة) أولاً وفي حال الحصول على اعتماد/ اشعار الهيئة يتم نشرها على (الموقع الالكتروني) وإشعار المشتركين بتلك التحديثات.     - الاتصال الدولي* 200 دقيقة مع أمكانية ترحيل الدقائق غير المستخدمة حتى ثلاثة أشهر. حيث أن الأولوية الاستخدام للدقائق المرحلة.  * قائمة الدول هي كما هو مبين في الجدول أدناه قد تختلف من وقت لآخر بحسب الاتفاقيات الدولية مع ألتزام الشركة بتحديثها لدى (الهيئة) أولاً وفي حال الحصول على اعتماد/ اشعار الهيئة يتم نشرها على (الموقع الالكتروني) وإشعار المشتركين بتلك التحديثات.     - مضمنه خدمة استقبال المكالمات أثناء التجوال بحسب قائمة الدول هي كما هو مبين في الجدول أدناه قد تختلف من وقت لآخر بحسب الاتفاقيات الدولية مع ألتزام الشركة بتحديثها لدى (الهيئة) أولاً وفي حال الحصول على اعتماد/ اشعار الهيئة يتم نشرها على (الموقع الالكتروني) وإشعار المشتركين بتلك التحديثات.     باقة راقي العائلة:   سيتمكن عملاء راقي من الحصول على باقة راقي العائلة برسم شهري قدره 150 ريال (غير شامل ضريبة القيمة المضافة) لكل خط إضافي، بحد اقصى ثلاث خطوط.    مزايا الباقة:   1- مكالمات محلية لامحدودة  2- مشاركة الإنترنت المحلي اللامحدود من خلال باقة راقي الأساسية   شروط الباقة   - رسوم الباقة الشهرية: 150 ريال (غير شامل ضريبة القيمة المضافة)   - يجب أن يكون خط العميل الأساسي (راقي) في حالة نشطة ليتمكن من أصدار باقة راقي العائلة.  - العدد الأقصى للحصول على باقة راقي العائلة هي 3 خطوط ويجب ان تكون مصدرة تحت أسم وهوية العميل الحامل لباقة راقي الاساسية.  - سيتم ايقاف مشاركة الانترنت من خلال باقة راقي الاساسية في حالة تعليق باقة راقي الاساسية، لعدم السداد او بطلب العميل او تغيير الباقة أو الانتقال لمشغل اخر او فصل الخط بطلب العميل أو تحويل ملكية الخط الرئيسي.   - بعد الخروج من باقة راقي الأساسية، سيتمكن عميل باقة راقي العائلة من الاستفادة من المكالمات اللامحدودة فقط، مع إمكانية التحويل لأي من الباقات المتاحة في حال طلب العميل ذلك.  - الدقائق المضمنة في العرض لا تشمل الارقام التي تبدأ ب 700 والارقام المختصرة المكونة من 3 أو 4 أو 5 ارقام علما ان الأسعار مزودة في المرفقات.  - تطبق التعرفة والاسعار الخاصة بباقة راقي على باقة راقي العائلة.  -  سياسة الإستخدام العادل: تتشارك باقات العائلة مع باقة راقي الرئيسية والشرائح المتعددة حد سياسة الإستخدام العادل حيث ان كل خط عائلة يزيد 3 جيجابايت يومياً ليصل الاجمالي الى 18 جيجابايت يومياً     خدمة رنان: تسمح خدمة رنان لمشتركي موبايلي باستبدال نغمة الرنين العادية بنغمات رنان يسمعها المتصل بك مع العديد من الخيارات. وتتنوع النغمات ما بين نغمات ذات طابع إسلامي أو موسيقي أو مقاطع مضحكة.  عند اشتراك عميل راقي بهذه الخدمة فأنه يدفع رسم النغمة المختارة فقط علما أن الاشتراك الشهري سيكون مضمن.  الشروط:  - الإشتراك بالخدمة مضمن  - لا يوجد اي إلتزام على العميل   - في حال إلغاء الخدمة وإعادة الإشتراك بالخدمة تكون الخدمة مضمنة كذلك.     خدمة راحتي: مع خدمة "راحتي"، يمكن للعميل حجب الاتصالات من الأرقام الموضوعة في قائمة الحجب كما يمكن اختيار الرسالة المراد استخدامها على الأرقام التي يتمّ حجبها وذلك عبر خيارات الردّ المختلفة مثل: نغمة المغلق، نغمة الرنين دون ردّ، نغمة المشغول، رسالة تؤكد أن رقمه قد تم حجبه من الاتصال بالرقم المطلوب. هذه الخدمة مضنه في الباقة لعملاء راقي.  الشروط  - الإشتراك بالخدمة مضمن   - لا يوجد اي إلتزام على العميل   - في حال إلغاء الخدمة وإعادة الإشتراك بالخدمة تكون الخدمة مضمنه كذلك.     استرجاع قيمة الجهاز المشترى من قبل العميل خلال السنة الأولى فقط (الاسترجاع النقدي): الحد الأقصى لخاصية استرجاع قيمة الجهاز (واحد فقط) هو 3600 ريال سعودي وذلك خلال السنة الأولى فقط، ولا يحق للعميل المطالبة بخاصية استرجاع قيمة الجهاز بعد مرور 12 دورة فوترية من تاريخ التحاقه بالباقة.     - يجب أن يكون خط العميل في حالة نشطة بحيث لا يكون معلقا ولا يوجد عليه مبالغ مفوترة مستحقة على الخط ليتمكن من الاستفادة من هذا العرض.  - تكون الاهلية مرتبطة برقم الخدمة المشترك عليها.  -  نوع الجهاز المطلوب يكون بحسب توفره في فروع المبيعات، وفي حال عدم توفر الجهاز المرغوب من قبل العميل، يعرض له جهاز آخر وفي حالة تجاوز قيمة الجهاز الحد الموضح أعلاه على العميل دفع الفرق.     خاصية دعم الجهاز: سيتمتع العميل بخاصية دعم الاجهزة وذلك بقيمة خصم (لجهاز واحد فقط) حتى 3600 ريال سعودي مع التزام 12 دورة فوترية نشطه، او حتى 5400 ريال سعودي مع التزام 18 دورة فوترية نشطه، او حتى 7200 ريال سعودي مع التزام 24 دورة فوترية نشطه.  آلية الاستحقاق:   يستحق العميل الحصول على دعم الاجهزة من اليوم الأول وخلال السنة الأولى بأي من الخطط أدناه بالشروط التالية:    - بناءً على السجل الائتماني للعميل لدى سمة يتم تحديد الاهلية (حيث أن العميل يصنف الى قليل الخطورة جدا، قليل الخطورة، متوسط الخطورة، عالي الخطورة، عالي الخطورة جدا) حيث ان عالي الخطورة عالي الخطورة جدا سيعتبرون غير مؤهلين.  - يحق للشركة مطالبة العميل بدفع مبلغ مقدم حسب السجل الائتماني للعميل لدى سمه وكما هو موضع أدناه، وذلك فقط في حالة رغبته للاستفادة من خصم الاجهزة من اليوم الاول. حيث أنه سيتم اضافتها كرصيد لسداد الفواتير.    • 1600 ريال (متوسط أو قليل الخطورة) او 800 ريال (قليل الخطورة جدا) للحصول على خطة 3600 ريال.  •      2400 ريال (متوسط أو قليل الخطورة) او 1600 ريال (قليل الخطورة جدا) للحصول على خطة 5400 ريال.  • 3200 ريال (خطر متوسط أو قليل) او 2400 ريال (قليل الخطورة جدا) للحصول على خطة 7200 ريال.    يستحق العميل الحصول على دعم الاجهزة بعد 12 دورة فوترية نشطه من الاشتراك في الباقة (في حال عدم وجود التزام اجهزة قائم لأي من الخطط أعلاه بالشروط التالية:  - في حال كان تصنيف العميل لدى سمة قليل الخطورة جدا، قليل الخطورة، متوسط الخطورة يحق للعميل الحصول على جهاز تحت أي من الخطط أعلاه من دون الحاجة لإيداع مبالغ تأمين العميل.  - في حال كان تصنيف العميل لدى سمة عالي الخطورة او عالي الخطورة جدا، يحق له الحصول على خطة 3600 ريال فقط.  - في حالة تجاوز قيمة الجهاز للدعم الموضح أعلاه على العميل دفع الفرق مقدماُ.  - لا يحق للعميل المطالبة بأجهزة إضافية بأثر رجعي عن الشهور التي لم يستفد منها حيث يتم حساب استحقاق الخصم القادم من تاريخ الاستفادة من اخر جهاز.  - لا يمكن للعميل الحصول على خاصية "استرجاع قيمة الجهاز" وخاصية "دعم الجهاز" في نفس الوقت.  وعليه يجب إتمام فترة استمتاعه بعرض استرجاع قيمة الجهاز، ليتمكن من الحصول على عرض دعم الأجهزة.  - يجب أن يكون خط العميل في حالة نشطة بحيث لا يكون معلقا ولا يوجد عليه مبالغ مفوترة غير مسددة على خطه ليتمكن من الاستفادة من هذا العرض.  - في حالة استفادة العميل من خاصية دعم الأجهزة فأنه يستطيع الاستفادة منها مرة أخرى بعد قضاء مدة الالتزام الحالية.  - الاستفادة من خصم الأجهزة تكون لكل خط على حدة باستثناء دعم الأجهزة في اليوم الأول وخلال السنة الأولى حيث تكون محدودة بجهاز واحد على هوية العميل ولا يمكن الاستفادة منها على أكثر من خط.  - تكون الاهلية مرتبطة برقم الخدمة المشترك عليها.   -  نوع الجهاز المطلوب يكون بحسب توفره في فروع المبيعات، وفي حال عدم توفر الجهاز المرغوب من قبل العميل، يعرض له جهاز آخر وفي حالة تجاوز قيمة الجهاز الحد الموضح أعلاه على العميل دفع الفرق.   الأولوية في خدمة العميل من خلال مكاتب البيع ونظام الرد الآلي   وحدة التحاسب: 30 ثانية للمكالمات المحلية و 60 ثانية للمكالمات الدولية - 50 كيلوبايت للبيانات المحلية أو الدولية   سعر الرسائل الدولية 50 هللة لكل رسالة</t>
  </si>
  <si>
    <t>الشروط الجزائية:  1- مبلغ الشرط الجزائي لإلتزام الباقة هو 500 ريال تناقصية بقيمة 42 ريال بالشهر.  2- الشروط الجزائية للأرقام المميزة كالتالي:   قيمة الرقم المميز الذهبي 6300 ريال. الشرط الجزائي: 6300 ريال تناقصيه على 12 دورة فوترية (525 ريال شهريا)  قيمة الرقم المميز الفضي 3900 ريال. الشرط الجزائي: 3900 ريال تناقصيه على 12 دورة فوترية (325 ريال شهريا)  قيمة الرقم المميز البرونزي 1500 ريال. الشرط الجزائي: 1500 ريال تناقصيه على 12 دورة فوترية (125 ريال شهريا)  3- الشرط الجزائي لدعم الأجهزة حسب المعادلة التالية:  (قيمة الدعم بالريال / فترة الالتزام) x مدة الالتزام المتبقية (بالأشهر).   مثال: العميل حصل على جهاز بقيمة 5000 ريال بعقد التزام 18 دورة فوترية وقرر الانسحاب من الباقة في الشهر الخامس. الشرط الجزائي الملزم سداده من قبل العميل هو:  (5000 ريال / 18 دورة فوترية نشطه) x 13 دورة فوترية (المتبقي من مدة الالتزام)  = 3611.1 ريال  4- في حال اخلال العميل الحاصل على عرض "استرجاع قيمة الجهاز" بعقد التزامه بالباقة، سيخسر أي مدفوعات على عرض " استرجاع قيمة الجهاز".</t>
  </si>
  <si>
    <t>تعرفة المكالمة لارقام الخدمات- مسبق دفع</t>
  </si>
  <si>
    <t>تعرفة المكالمة لأرقام الخدمات الصادرة من عملاء باقات مسبق الدفع داخل وخارج الشبكة على النحو التالي  - 9200 (55 هللة/ دقيقة) داخل وخارج الشبكة   - ارقام الخدمات الاخرى حسب المرفق ( 55 هللة/ دقيقة)</t>
  </si>
  <si>
    <t>وحدة التحاسب للمكالمات هي 30 ثانية .</t>
  </si>
  <si>
    <t>باقة بندلها الصوتية 10 جيجابايت المسبقة الدفع</t>
  </si>
  <si>
    <t>Friendi mobile Bundelha Voice 10GB prepaid</t>
  </si>
  <si>
    <t>سوف تقوم الشركة بإضافة باقة جديدة بندلها 10 جيجابايت متضمنة للإنترنت والمكالمات للباقات المفوترة الأساسية والمسبقة الدفع. وسوف تكون أسعار وصلاحية الباقات حسب الجدول التالي:    الصلاحية السعر دقائق داخل الشبكة باقة البيانات  30 يوم 70 ريال 1000 10GB</t>
  </si>
  <si>
    <t>The company will introduce a new package called Friendi Bundelha 10 GB as showing in the attached application.</t>
  </si>
  <si>
    <t>- يستطيع العميل الاشتراك في إحدى الباقات عن طريق USSD بالاتصال على*112#.  - وحدة التحاسب للانترنت هي (1) كيلوبايت  - وحدة التحاسب للمكالمات هي (1) ثانية  - الأسعار لا تشمل قيمة الضريبة المضافة، بل يتم احتساب قيمة الضريبة عند عملية إعادة الشحن.  - يمكن است</t>
  </si>
  <si>
    <t>خدمة المكالمات عبر شبكة الواي-فاي</t>
  </si>
  <si>
    <t>ملخص ومزايا العرض: -   تمكين جميع مشتركين خدمات الجوال المفوتر ومسبق الدفع من إجراء واستقبال المكالمات المحلية داخل المملكة العربية السعودية عبر شبكة الواي فاي.</t>
  </si>
  <si>
    <t>الشروط والأحكام:  • هذه الخدمة ستكون متوفرة لإجراء واستقبال المكالمات داخل المملكة العربية السعودية.   • تطبق نفس الشروط والأحكام للباقات المعتمدة.   • لا يوجد اختلاف تعرفة المكالمات سواء الداخلية او الدولية.   • ستكون الخدمة متاحة فقط للأجهزة التي تدعم هذه الخاصية.   • هذه الخدمة تفعل تلقائياً للعملاء.   •       هذه التقنية غير مدعومة لعملاء جوّي.</t>
  </si>
  <si>
    <t>باقة اعمال -100</t>
  </si>
  <si>
    <t>Zain business -100</t>
  </si>
  <si>
    <t>باقة اعمال 100 من زين موجهة لقطاع الأعمال في المملكة بمزايا واسعار تنافسية كما هو موضح ادناه</t>
  </si>
  <si>
    <t>A business Package from Zain with great benefits and great rates</t>
  </si>
  <si>
    <t>• هذا العرض خاص بالمؤسسات والشركات ويشترط لبيع هذا العرض وجود سجل تجاري أو رخصة محل.  • يتم الاشتراك بهذا العرض بموجب خطاب رسمي من صاحب المنشأة أو من ينوبه بموجب تفويض رسمي مصدق من الغرفة التجارية.  • يستطيع العميل التحويل لهذه العرض بناءا على طلبة و بخطاب رسمي.  • لن يتم ترحيل المميزات المتبقية من الباقة إلى الشهر التالي.  • يمكن  الاشتراك بالباقات الاضافية  عن طريق المفوض او من الرصيد مسبق الدفع.  • سيتم احتساب المكالمات 30 ثانية  • سيتم احتساب الانترنت ب 100 الكيلوبايت</t>
  </si>
  <si>
    <t>باقة أعمال  750</t>
  </si>
  <si>
    <t>Zain business 750</t>
  </si>
  <si>
    <t>باقة اعمال 750 من زين موجهة لقطاع الأعمال في المملكة بمزايا واسعار تنافسية كما هو موضح ادناه</t>
  </si>
  <si>
    <t>• هذا العرض خاص بالمؤسسات والشركات ويشترط لبيع هذا العرض وجود سجل تجاري أو رخصة محل.  • يتم الاشتراك بهذا العرض بموجب خطاب رسمي من صاحب المنشأة أو من ينوبه بموجب تفويض رسمي مصدق من الغرفة التجارية.  • يستطيع العميل التحويل لهذه العرض بناءا على طلبة و بخطاب رسمي.  • لن يتم ترحيل المميزات المتبقية من الباقة إلى الشهر التالي.  • يمكن استخدام الباقة الدولية للوجهات التالية: مصر، تركيا، نيبال، إندونيسيا، الهند، عمان، باكستان، بريطانيا، اليمن، تونس، الفلبين، فرنسا، السودان، أوغندا، بنغلاديش، فلسطين، الإمارات، المغرب، الأردن، ألمانيا، سوريا، إسبانيا، لبنان، نيجيريا، سريلانكا، ماليزيا، البحرين، الولايات المتحدة،  قطر، الكويت والصين.  • ستكون دقائق وبيانات التجوال صالحة في دول ومشغلين محددين، بحيث يتم ارسال اسم الدولة برسالة نصية للرقم 959، وسيتم ارسال اسماء المشغلين المعتمدين في تلك الدولة. أو كما هو مبين من خلال موقع زين الالكتروني والتحديثات التي تطرأ على الدول والتعرفة.  • يمكن  الاشتراك بالباقات الاضافية  عن طريق المفوض او من الرصيد مسبق الدفع.</t>
  </si>
  <si>
    <t>• في حال تم الغاء الخط  أو تنزيل قيمة الباقة أو الغاء الالتزام قبل انتهاء فترة الالتزام، سيترتب على العميل غرامة بحسب عدد الأشهر المتبقية التي لم يلتزم بها ( 1042 ريال عن كل شهر متبقي من مدة العقد)</t>
  </si>
  <si>
    <t>باقة بندلها فرندي موبايل الصوتية 10GB - المفوترة</t>
  </si>
  <si>
    <t>Friendi mobile Bundelha Voice 10GB postpaid</t>
  </si>
  <si>
    <t>سوف تقوم الشركة بإضافة باقة جديدة تسمى باقة فريندي موبايل بندلها 10 جيجابايت متضمنة للإنترنت والمكالمات للباقات المفوترة الأساسية. وسوف تكون أسعار وصلاحية الباقة حسب الجدول التالي:    الصلاحية السعر دقائق داخل الشبكة باقة البيانات  30 يوم 70 ريال 1000              10GB</t>
  </si>
  <si>
    <t>باقات جوال اعمال مفوتر 230</t>
  </si>
  <si>
    <t>Business Postpaid 230</t>
  </si>
  <si>
    <t>ترغب شركة الاتصالات السعودية بطرح باقة أعمال المفوترة 230. كما يتمكن عملاء الباقة من إستخدام خدمة إدارة التحكم بالأجهزة. حيث سيتمكن عملاء قطاع الأعمال من إستخدام تطبيقات التواصل الإجتماعي لإنجاز الأعمال عبر تطبيقات المحادثة بالإضافة لإستخدامها كنقطة وصل بين الشركة وعملائها.</t>
  </si>
  <si>
    <t>Costumers would get benefits such as having an access to 25GB internet included with social media apps to    communicate with clients modernly with 2000 minutes on-net calls, 1000 minutes off-net calls, and 2000 on-net SMS.</t>
  </si>
  <si>
    <t>• الدقائق الممنوحة داخل الشبكة "لا" تشمل المكالمات على الخطوط الثابتة داخل شبكة الاتصالات السعودية.  • شبكات التواصل الاجتماعي ( يوتيوب، سناب شات، واتساب، تويتر، انستقرام، فيسبوك و لينكد اند)  • وحدة التحاسب للمكالمات الدولية والتجوال لكل 1 دقيقة  • تعرفة الإتصال ل 9200 وأرقام الخدمات داخل أو خارج الشبكة هي 30 هللة للدقيقة  • خدمة الآي مسج تعمل عن طريق الإتصال بالإنترنت وفي حال عدم توفر الإنترنت لدى العميل سترسل كرسالة نصية حيث سيتم إحتسابها من ضمن الرسائل المضمنة مع الباقة.  الشرائح المتعددة  الرسوم الشهرية 25 ريال/ شريحة  الحد الأقصى  شريحتين</t>
  </si>
  <si>
    <t>يوتيوب، سناب شات، واتساب، تويتر، انستقرام، فيسبوك و لينكد اند</t>
  </si>
  <si>
    <t>باقات جوال اعمال مفوتر120</t>
  </si>
  <si>
    <t>Business Postpaid 120</t>
  </si>
  <si>
    <t>ترغب شركة الاتصالات السعودية بطرح باقة أعمال المفوترة 120. كما يتمكن العملاء الباقة من إستخدام خدمة إدارة التحكم بالأجهزة. حيث سيتمكن عملاء قطاع الأعمال من إستخدام تطبيقات التواصل الإجتماعي لإنجاز الأعمال عبر تطبيقات المحادثة بالإضافة لإستخدامها كنقطة وصل بين الشركة وعملائها.</t>
  </si>
  <si>
    <t>Costumers would get benefits such as having an access to 7GB internet included with social media apps to    communicate with clients modernly with 1200 minutes on-net calls, 500 minutes off-net calls, and 1000 on-net SMS.</t>
  </si>
  <si>
    <t>• الدقائق الممنوحة داخل الشبكة "لا" تشمل المكالمات على الخطوط الثابتة داخل شبكة الاتصالات السعودية.  • ارقام الخدمات مستثناة من الدقائق المضمنه بالباقة كـ 9200 والارقام المختصرة.   • شبكات التواصل الاجتماعي ( يوتيوب، سناب شات، واتساب، تويتر، انستقرام، فيسبوك و لينكد اند)  • وحدة التحاسب للمكالمات الدولية والتجوال لكل 1 دقيقة  • تعرفة الإتصال ل 9200 وأرقام الخدمات داخل أو خارج الشبكة هي 30هللة للدقيقة  • خدمة الآي مسج تعمل عن طريق الإتصال بالإنترنت وفي حال عدم توفر الإنترنت لدى العميل سترسل كرسالة نصية حيث سيتم إحتسابها من ضمن الرسائل المضمنة مع الباقة    الشرائح المتعددة  الرسوم الشهرية 25 ريال/ شريحة  الحد الأقصى  شريحتين</t>
  </si>
  <si>
    <t>باقات جوال اعمال مفوتر80</t>
  </si>
  <si>
    <t>Business Postpaid 80</t>
  </si>
  <si>
    <t>ترغب شركة الاتصالات السعودية بطرح باقة أعمال المفوترة 80. كما يتمكن العملاء الباقة من إستخدام خدمة إدارة التحكم بالأجهزة. حيث سيتمكن عملاء قطاع الأعمال من إستخدام تطبيقات التواصل الإجتماعي لإنجاز الأعمال عبر تطبيقات المحادثة بالإضافة لإستخدامها كنقطة وصل بين الشركة وعملائها.</t>
  </si>
  <si>
    <t>Costumers would get benefits such as having an access to 4GB internet included and 2GB social media apps to    communicate with clients modernly with 800 minutes on-net calls, 300 minutes off-net calls, and 500 on-net SMS.</t>
  </si>
  <si>
    <t>• الدقائق الممنوحة داخل الشبكة "لا" تشمل المكالمات على الخطوط الثابتة داخل شبكة الاتصالات السعودية.  • وحدة التحاسب للمكالمات الدولية والتجوال لكل 1 دقيقة  • تعرفة الإتصال ل 9200 وأرقام الخدمات داخل أو خارج الشبكة هي 30هللة للدقيقة  • خدمة الآي مسج تعمل عن طريق الإتصال بالإنترنت وفي حال عدم توفر الإنترنت لدى العميل سترسل كرسالة نصية حيث سيتم إحتسابها من ضمن الرسائل المضمنة مع الباقة      الشرائح المتعددة  الرسوم الشهرية 25 ريال/ شريحة  الحد الأقصى  شريحتين</t>
  </si>
  <si>
    <t>باقات جوال اعمال مفوتر 50</t>
  </si>
  <si>
    <t>Business Postpaid 50</t>
  </si>
  <si>
    <t>ترغب شركة الاتصالات السعودية بطرح باقة أعمال المفوترة 50. كما يتمكن العملاء الباقة من إستخدام خدمة إدارة التحكم بالأجهزة. حيث سيتمكن عملاء قطاع الأعمال من إستخدام تطبيقات التواصل الإجتماعي لإنجاز الأعمال عبر تطبيقات المحادثة بالإضافة لإستخدامها كنقطة وصل بين الشركة وعملائها.</t>
  </si>
  <si>
    <t>Costumers would get benefits such as having an access to 4GB internet included and 2GB social media apps to    communicate with clients modernly with 150 minutes on-net calls, 150 minutes off-net calls.</t>
  </si>
  <si>
    <t>• الدقائق الممنوحة داخل الشبكة "لا" تشمل المكالمات على الخطوط الثابتة داخل شبكة الاتصالات السعودية.  • شبكات التواصل الاجتماعي ( يوتيوب، سناب شات، واتساب، تويتر، انستقرام، فيسبوك و لينكد اند)  • خصم الأجهزة موضح في الجدول ادناه   • وحدة التحاسب للمكالمات الدولية والتجوال لكل 1 دقيقة  • تعرفة الإتصال ل 9200 وأرقام الخدمات داخل أو خارج الشبكة هي 30هللة للدقيقة  • خدمة الآي مسج تعمل عن طريق الإتصال بالإنترنت وفي حال عدم توفر الإنترنت لدى العميل سترسل كرسالة نصية حيث سيتم إحتسابها من ضمن الرسائل المضمنة مع الباقة.</t>
  </si>
  <si>
    <t>حزم توفير البيانات 3 جيجابايت</t>
  </si>
  <si>
    <t>Mobile Net Saver 3 Gb</t>
  </si>
  <si>
    <t>ستقوم شركة ليبارا باطلاق باقة انترنت جديدة   3 جيجابايت بسعر 45 ريال وصلاحية 30 يوم</t>
  </si>
  <si>
    <t>Lebara will introduce a new Internet Bundle  3 GB   45 SAR  30 Days</t>
  </si>
  <si>
    <t>باقة كويك نت أعمال المفوترة – الجيل الخامس - 250 جيجا</t>
  </si>
  <si>
    <t>Business QuickNet 5G - 250Gb</t>
  </si>
  <si>
    <t>باقة شرائح البيانات مفوترة على شبكة الجيل الخامس مقدمة لعملاء قطاع الاعمال على النحو التالي:  - الأسعار تشمل ضريبة القيمة المضافة</t>
  </si>
  <si>
    <t>Business Quick net 250 GB 5G</t>
  </si>
  <si>
    <t>• البيانات في الباقة تجدد في اليوم الأول من بداية كل شهر ولا ترحل الى الشهر الذي يليه.  * بعد استهلاك البيانات الممنوحة، تنقطع خدمة الانترنت على العميل حتى يتجدد الاشتراك.</t>
  </si>
  <si>
    <t>باقة كويك نت أعمال المفوترة – الجيل الخامس - 150 جيجا</t>
  </si>
  <si>
    <t>Business QuickNet 5G - 150Gb</t>
  </si>
  <si>
    <t>باقة البيانات المفوترة على شبكة الجيل الخامس مقدمة لعملاء قطاع الاعمال على النحو التالي: 150GB</t>
  </si>
  <si>
    <t>150GB business Quick-net 5G</t>
  </si>
  <si>
    <t>• البيانات في الباقة تجدد في اليوم الأول من بداية كل شهر ولا ترحل الى الشهر الذي يليه.  •       تنقطع الخدمة بعد استهلاك البيانات الممنوحة في الباقة.   السعر لا يشمل ضريبة القيمة المضافة</t>
  </si>
  <si>
    <t>موبايلي فايبر 100ميجابت المفوترة - الهيئة الملكية في ينبع</t>
  </si>
  <si>
    <t>Mobily Fiber 100 MBs Postpaid - RCY</t>
  </si>
  <si>
    <t>ستقوم شركة موبايلي بتوفير خدمة موبايلي فايبر للإنترنت عالي السرعة بالهيئة الملكية بينبع بسرعة 100 ميجابت/ث.</t>
  </si>
  <si>
    <t>أسعار الخدمة الوارده لا تشمل ضريبة القيمة المضافة.  الحد الأدنى لسرعة التنزيل لخدمة النطاق العريض الثابت عبر الألياف الضوئية لا تقل عن نسبة 50% من سرعة التنزيل المحددة في عقد الخدمة.   أجور التأسيس ومدة العقد وفترة الالتزام:  - مدة الاشتراك في الباقة شهر ومدة الالتزام فيها 12 دورة فوترية من تاريخ تفعيل الخدمة.  - سوف يتم اعفاء عملاء الخدمة المفوترة من أجور التأسيس والجهاز الخاص بخدمة الإنترنت فائق السرعة شريطة الإلتزام بالإشتراك بخدمة موبايلي فايبر لفترة 12 دورة فوترية تبدأ من تاريخ تفعيل الخدمة للعميل.  - يتم احتساب فترة الالتزام الفعلية وفقاً لإجمالي عدد الفواتير التي قام العميل بتسديدها ابتداءً من تاريخ تفعيل الخدمة.  تفاصيل رسوم تأسيس الخدمة:  - في حال رغب العميل بإنهاء الخدمة قبل انقضاء فترة العقد والإلتزام البالغة 12 شهرا، يقوم العميل بدفع مبلغ 85 ريال (غير شامل ضريبة القيمة المضافة) عن كل شهر متبقي من فترة الإلتزام.  - يمثل المبلغ مجموع رسوم التأسيس (620 ريال) وقيمة الجهاز (400 ريال) مقسمة بالتساوي على 12 شهراَ.  تفاصيل إيقاف الخمة مؤقتاً:  - بإمكان العملاء إيقاف الخدمة مؤقتاً لفتره تصل الى 12 شهراً.  - لا يوجد حد ادنى لمدة إيقاف الخدمة ولا يوجد عدد مرات معين لإيقاف الخدمة  - عند إيقاف الخدمة مؤقتاً، سيتم ايقاف الرسوم الشهرية للباقة و حساب فترة الإلتزام الى حين إعادة الخدمة.  - تبلغ رسوم هذه الخدمة 50 ريال شهريا غير شاملة الضريبة.  أجور نقل الخدمة أو إعادة التوصيل للخدمات لاحقة الدفع للعملاء الحاليين:  - بإمكان العملاء الحاليين طلب نقل خدمة موبايلي فايبر من مكان إلى آخر شريطة وجود تغطية في الموقع الجغرافي الجديد وتوفر الإمكانيات الفنية، كما يمكن للعميل طلب تغيير مكان توصيل كيابل الخدمة في نفس المبنى أو نفس المنزل.  - في حال طلب العميل نقل الخدمة لموقع جديد مع عدم توفر الخدمة في الموقع الجديد ورغب العميل بإنهاء الخدمة قبل إنهاء مدة الالتزام فإن العميل يلتزم بدفع رسوم الإنهاء المبكر للخدمة.  - رسوم هذه الخدمة هي 600 ريال (غير شامل ضريبة القيمة المضافة).  الشروط المتعلقة بتبديل جهاز التشغيل (الراوتر) الخاص بخدمة الألياف البصرية:  - بإمكان العملاء طلب تبديل جهاز التشغيل (الراوتر) مجاناً في حال ثبت أن الجهاز يعاني من عيب مصنعي.  - بإمكان العملاء طلب تبديل جهاز التشغيل (الراوتر) بمقابل مالي 400 ريال (غير شامل ضريبة القيمة المضافة) في حال وجود مشكلة في الجهاز وفي حال ثبت أن الخلل ناتج عن سوء الإستخدام أو تعرض الجهاز لحادث ما (مثل تعرضه لسوائل أو حريق).</t>
  </si>
  <si>
    <t>تطبق رسوم الالتزام في حال قام العميل بالآتي: الانتقال إلى باقة أخرى، طلب إلغاء العقد قبل انتهاء فترة الالتزام، في حال إلغاء الخدمة نهائياً لعدم السداد لمدة 75 يوم أو إيقاف الخدمة نظرا للإخلال بالشروط. وفي جميع هذه الحالات المذكورة يتم تطبيق رسوم الإلغاء وقدرها 85 ريال (غير شامل ضريبة القيمة المضافة) عن كل شهر متبقي من فترة الإلتزام.</t>
  </si>
  <si>
    <t>موبايلي فايبر 100ميجابت مسبقة الدفع - الهيئة الملكية في ينبع</t>
  </si>
  <si>
    <t>Mobily Fiber 100 MBs Prepaid - RCY</t>
  </si>
  <si>
    <t>باقة أعمال -35</t>
  </si>
  <si>
    <t>Zain business -30</t>
  </si>
  <si>
    <t>باقة اعمال 35 من زين موجهة لقطاع الأعمال في المملكة بمزايا واسعار تنافسية كما هو موضح ادناه</t>
  </si>
  <si>
    <t>• هذا العرض خاص بالمؤسسات والشركات ويشترط لبيع هذا العرض وجود سجل تجاري أو رخصة محل.  • يتم الاشتراك بهذا العرض بموجب خطاب رسمي من صاحب المنشأة أو من ينوبه بموجب تفويض رسمي مصدق من الغرفة التجارية.  • يستطيع العميل التحويل لهذا العرض بناءا على طلبة و بخطاب رسمي.  • لن يتم ترحيل المميزات المتبقية من الباقة إلى الشهر التالي.  سيكون سعر المكالمة للأرقام التي تبدأ بـ9200 بـ 30 هللة للدقيقة وللأرقام التي تبدأ بـ8XX بـ 35 هللة للدقيقة ومجانا للارقام التي تبدأ بـ 800.  • يمكن  الاشتراك بالباقات الاضافية  عن طريق المفوض او من الرصيد مسبق الدفع.  • سيتم احتساب المكالمات 30 ثانية  • سيتم احتساب الانترنت ب 100 الكيلوبايت</t>
  </si>
  <si>
    <t>باقة اعمال -70</t>
  </si>
  <si>
    <t>Zain business -70</t>
  </si>
  <si>
    <t>باقة اعمال 70 من زين موجهة لقطاع الأعمال في المملكة بمزايا واسعار تنافسية كما هو موضح ادناه</t>
  </si>
  <si>
    <t>• هذا العرض خاص بالمؤسسات والشركات ويشترط لبيع هذا العرض وجود سجل تجاري أو رخصة محل.  • يتم الاشتراك بهذا العرض بموجب خطاب رسمي من صاحب المنشأة أو من ينوبه بموجب تفويض رسمي مصدق من الغرفة التجارية.  • يستطيع العميل التحويل لهذه العرض بناءا على طلبة و بخطاب رسمي.  • لن يتم ترحيل المميزات المتبقية من الباقة إلى الشهر التالي.  •سيكون سعر المكالمة للأرقام التي تبدأ بـ9200 بـ 30 هللة للدقيقة وللأرقام التي تبدأ بـ8XX بـ 35 هللة للدقيقة ومجانا للارقام التي تبدأ بـ 800.  • يمكن  الاشتراك بالباقات الاضافية  عن طريق المفوض او من الرصيد مسبق الدفع.  • سيتم احتساب المكالمات 30 ثانية  • سيتم احتساب الانترنت ب 100 الكيلوبايت</t>
  </si>
  <si>
    <t>باقة كويك نت أعمال المفوترة – الجيل الخامس - 500 جيجا</t>
  </si>
  <si>
    <t>Business QuickNet 5G Packages - 500Gb</t>
  </si>
  <si>
    <t>باقة البيانات مفوترة على شبكة الجيل الخامس مقدمة لعملاء قطاع الاعمال على النحو التالي:  500 جيجابايت</t>
  </si>
  <si>
    <t>500GB business Quick-net 5G</t>
  </si>
  <si>
    <t>• البيانات في الباقة تجدد في اليوم الأول من بداية كل شهر ولا ترحل الى الشهر الذي يليه.  ° تنقطع خدمة الانترنت في حال انتهاء كمية البيانات الممنوحة.    *الاسعار لا تشمل ضريبة القيمة المضافة</t>
  </si>
  <si>
    <t>باقة كويك نت أعمال المفوترة – الجيل الخامس - لامحدود</t>
  </si>
  <si>
    <t>Business QuickNet 5G Packages - Unlimited</t>
  </si>
  <si>
    <t>باقة البيانات المفوترة على شبكة الجيل الخامس مقدمة لعملاء قطاع الاعمال على النحو التالي      ( كويك نت أعمال – الجيل الخامس ) فترة الصلاحية السعر  كويك نت أعمال – الجيل الخامس   لامحدود* شهرية متجددة 999 ريال  غير شامل ضريبة القيمة المضافة        *تنطبق سياسة الاستخدام العادل على البيانات اللامحدودة 15 جيجابايت في اليوم وتنخفض السرعة الى 1 ميجابايت في الثانية.  ** عند استهلاك الباقة كامله تنخفض السرعه الى 1 ميجابايت في الثانيه</t>
  </si>
  <si>
    <t>Unlimited business Quick-net 5G</t>
  </si>
  <si>
    <t>• البيانات في الباقة تجدد في اليوم الأول من بداية كل شهر ولا ترحل الى الشهر الذي يليه</t>
  </si>
  <si>
    <t>مفتاح الجوال 150</t>
  </si>
  <si>
    <t>يحصل العميل على مفتاح الجوال بسعر 150 ريال شهريا. ويتيح هذا المفتاح الاتصال إلى أرقام الجوال جميع المشغلين إلى 700 دقيقة كحد أعلى في الشهر الواحد.  وتكون متاحة للعملاء على باقات النطاق العريض والباقات الصوتية      سعر الاشتراك الأصلي غير شامل الضريبة الخدمة  150 ريال مفتاح الجوال</t>
  </si>
  <si>
    <t>أسعار حزم المكالمات الدولية للهند وباكستان و بنقلادش .</t>
  </si>
  <si>
    <t>Friendi IDD bundles for Indea,Pakistan and Bangladesh</t>
  </si>
  <si>
    <t>Friendi Mobile will offer a new IDD bundles for Indea,Pakistan and Bangladesh</t>
  </si>
  <si>
    <t>الدولة عدد الدقائق الدولية السعر الصلاحية  بنقلادش 30 7.00 ريال 2 يوم   90 19.00ريال 7 أيام   210 45.00 ريال 30 يوم   50 7.00 ريال 2 يوم  الهند 150 19.00 ريال 7 أيام   400 45.00 ريال 30 يوم   30 7.00 ريال 2 يوم  باكستان 100 19.00 ريال 7 أيام   250 45.00 ريال 30 يوم    علما بأن هذا العرض متاح لكل من الباقات المفوترة الساسية و المسبقة الدفع.</t>
  </si>
  <si>
    <t>باقة بيانات فرندي موبايل 100GB- المسبقة الدفع .</t>
  </si>
  <si>
    <t>Friendi data bundle 100GB-pre paid basic</t>
  </si>
  <si>
    <t>سوف تقوم الشركة بتقديم باقة بيانات 100GB إلى عملائها و سوف تكون أسعارالباقات حسب الجدول التالي:    اسم الباقة الأسعار صلاحية  100GB ريال 320 90 يوم</t>
  </si>
  <si>
    <t>Friendi mobile will propse a new pffer 10GB</t>
  </si>
  <si>
    <t>- يستطيع العميل الاشتراك في إحدى الباقات عن طريق USSD بالاتصال على *108#.  - الأسعار لاتشمل قيمة الضريبة المضافة، بل يتم احتساب قيمة الضريبة عند عملية إعادة الشحن.</t>
  </si>
  <si>
    <t>100GB ريال 320 90 يوم</t>
  </si>
  <si>
    <t>باقة انترنت 5 جيجابايت</t>
  </si>
  <si>
    <t>5GB package</t>
  </si>
  <si>
    <t>سيتمكن عملاء الجوال المفوتر الحالين والجدد من الحصول على باقة انترنت 5 جيجا حسب الأسعار والمزايا الموضحة في تفاصيل الباقة:  اسم الباقة: باقة 5 جيجا انترنت  المميزات: ‏5 جيجا انترنت  السعر: ‏75 ريال  الصلاحية: شهر</t>
  </si>
  <si>
    <t>• التفعيل لمرة واحدة أو تجديد تلقائي  • السعر لا يشمل قيمة الضريبة المضافة  • الباقة متوفرة لعملاء المفوتر الصوتية</t>
  </si>
  <si>
    <t>باقة انترنت 1 جيجابايت</t>
  </si>
  <si>
    <t>Internet Package 1GB</t>
  </si>
  <si>
    <t>سيتمكن عملاء الجوال المفوتر الحالين والجدد من الحصول على باقة انترنت 1 جيجا حسب الأسعار والمزايا الموضحة في تفاصيل الباقة:  إسم الباقة: باقة 1 جيجا انترنت  المميزات: ‏1 جيجا انترنت  السعر: ‏30 ريال  الصلاحية: شهر</t>
  </si>
  <si>
    <t>باقة بيانات فرندي موبايل 100GB- مفوترة الأساسية .</t>
  </si>
  <si>
    <t>Friendi data bundle 100GB-postpaid basic</t>
  </si>
  <si>
    <t>Friendi Mobile will propose a new data bundle 100GB</t>
  </si>
  <si>
    <t>مشروع MySIM</t>
  </si>
  <si>
    <t>خدمة :MySIM   هي شريحة خام ( محسوسة وليست الكترونية ) تمكن العميل من تغيير الشريحة أو تأسيس رقم جديد أو النقل من مشغل آخر الى شركة الاتصالات  السعودية في أي وقت ومن أي مكان سواءً داخل أو خارج المملكة باستخدام التوثيق الإلكتروني، ويتم تفعيل الشريحة متى ما أراد العميل ذلك من  خلال تطبيق MySTC ويمكن الحصول عليها من خلال المتاجر المعتمدة بسعر 5 ريال شامل لضريبة القيمة المضافة. تعود ملكية هذه الشريحة   كاملة لشركة الاتصالات وتعود كافة خدماتها لعملاء شركة الاتصالات السعودية فقط. أحد أبرز احتياجاتها هي الاستخدام الاحتياطي في حال فقدان   الشريحة الأساسية يمكن مسح باركود الشريحة الخام وإدخال معلومات العميل اللازمة وبذلك ستكون هذه الشريحة بديلة للمفقودة ويتمكن العميل   استخدامها تماما كشريحته الأساسية لمفقودة.</t>
  </si>
  <si>
    <t>• تفعيل الشريحة من خلال تطبيق MySTC  • لا يستطيع العميل استخدام شريحة MySIM للشرائح متعددة، ولكن يستطيع التغيير من شريحة متعددة الى شريحة عاديه.  • سيتم احتساب رسوم تأسيس/ رسوم تغيير الشريحة 50 ريال في حال التفعيل في اول فاتورة تصدر.  • سيتم التأكد من الهوية والتوثيق عبر نظام أبشر.  • سيتم احتساب تعرفة الخدمات حسب الباقات المعتمدة لدى هيئة الاتصالات وتقنية المعلومات</t>
  </si>
  <si>
    <t>بيتي فايبر 100 ميجا 6 أشهر + شهر مجاني</t>
  </si>
  <si>
    <t>هي خدمة مسبقة الدفع تتيح للعملاء الحصول على خدمة الإنترنت فقط (بدون الخدمة الصوتية) من خلال تقنية الألياف البصرية (FTTH) وبسرعة تصل الى 100 ميجا وذلك لمدة (6 أشهر+ شهر مجاني)</t>
  </si>
  <si>
    <t>• عند الاشتراك بالخدمة يتم دفع أجر الاشتراك مقدما.  • تقدم الخدمة على تقنية الفايبر FTTH فقط.  • الباقة تقدم خدمة الانترنت فقط.  • قبل تركيب الخدمة للعميل تصدر فاتورته بمبلغ الاشتراك بالخدمة حسب المدة المطلوبة ويطالب بدفع المبلغ المستحق كاملاً من خلال قنوات الدفع المعتادة مثل (سداد)، ومن ثم يتم تركيب وتفعيل الخدمة وفي حال عدم السداد خلال المدة المعطاة (5 أيام) سيتم إلغاء الطلب.  • لا توجد شروط جزائية عند الإلغاء.  • لا يسمح بتغيير مدة الاشتراك خلال فترة سريان الاشتراك  • يتم استرداد مبلغ الاشتراك كاملا في حال عدم تمكن الشركة من تقديم(تفعيل) الخدمة للعميل بسبب الامكانية الفنية.   • لا يحق للعميل نقل هذه الخدمة من موقعه  • لا يوجد إيقاف مؤقت للخدمة.  • اجهزة الخدمة(المودم) تقدم مجانا،</t>
  </si>
  <si>
    <t>خدمة الايقاف المؤقت</t>
  </si>
  <si>
    <t>هي خدمة تمكن العميل بطلب إيقاف مؤقت لباقات الهاتف الثابت بأجور مخفضة وإعادة الخدمة بعد المدة التي يرغبها العميل بحد أقصى 12 شهر       التكلفة خارج أشهر الصيف التكلفة خلال أشهر الصيف يونيو-يوليو-أغسطس رسوم تفعيل الخدمة الخدمة       20 ريال/ شهرياً 10 ريال/ شهرياً   40 ريال هاتف 30  الباقات الصوتية      هاتف       هاتف بلس    50 ريال/ شهرياً 10 ريال/شهرياً 40 ريال جميع السرعات  باقات الانترنت اللامحدودة</t>
  </si>
  <si>
    <t>1-رسوم تفعيل الخدمة 40 ريال تدفع لمره واحدة.  2- الحد الأقصى لمدة الإيقاف المؤقت هي 12 شهر</t>
  </si>
  <si>
    <t>مفتاح الجوال 119</t>
  </si>
  <si>
    <t>يحصل العميل على مفتاح الجوال بسعر 119 ريال شهريا. ويتيح هذا المفتاح الاتصال إلى أرقام الجوال جميع المشغلين إلى 700 دقيقة كحد أعلى في الشهر الواحد.  وتكون متاحة للعملاء على باقات النطاق العريض والباقات الصوتية      سعر الاشتراك الأصلي غير شامل الضريبة الخدمة  119 ريال مفتاح الجوال</t>
  </si>
  <si>
    <t>1. مفتاح الجوال مع عقد لمدة 12 شهر  2. عند الغاء العميل لمفتاح الجوال قبل انتهاء مدة العقد (خلال الفترة من الشهر الأول إلى الشهر الحادي عشر من تاريخ الاشتراك) يحتسب عليه غرامة اشتراك شهر واحد فقط "119 ريال"</t>
  </si>
  <si>
    <t>عند الغاء العميل لمفتاح الجوال قبل انتهاء مدة العقد (خلال الفترة من الشهر الأول إلى الشهر الحادي عشر من تاريخ الاشتراك) يحتسب عليه غرامة اشتراك شهر واحد فقط "119 ريال"</t>
  </si>
  <si>
    <t>حزم فرندي موبايل الصوتية داخل الشبكة- مفوترة</t>
  </si>
  <si>
    <t>Friendi on-net bundles</t>
  </si>
  <si>
    <t>سوف تقوم فيرجن موبايل بطرح باقة لجميع المشتركين الجدد والحاليين في باقات فرندي موبايل المفوترة الأساسية من خلال عروض مكالمات داخل الشبكة ، كما هو موضح أدناه:      عدد الدقائق داخل الشبكة السعر الصلاحية  عرض فرندي موبايل غير محدودة 1.50 ريال 1 يوم   غير محدودة 7.00 ريال 7 أيام   غير محدودة 25.00 ريال 30 يوم</t>
  </si>
  <si>
    <t>, Friendi Mobile will launch this (on-net) minutes offer.to attract exicting and new customers</t>
  </si>
  <si>
    <t>- يستطيع العميل الاشتراك في الباقات عن طريق  الاتصال على الرمز *117#.  - سعر الحزم لاتشمل ضريبة القيمة المضافة  - سوف يتم احتساب قيمة الإشتراك بهذه الحزم للباقات المفوترة الأساسية عن طريق خصمها من رصيد العميل المتوفر في حسابه.  - الشركة لاتدعم خاصية الوسا</t>
  </si>
  <si>
    <t>حزم فرندي موبايل الصوتية داخل الشبكة – مسبقة الدفع.</t>
  </si>
  <si>
    <t>سوف تقوم فيرجن موبايل بطرح باقة لجميع المشتركين الجدد والحاليين في باقات فرندي موبايل المسبقة الدفع من خلال عروض مكالمات داخل الشبكة ، كما هو موضح أدناه:      عدد الدقائق داخل الشبكة السعر الصلاحية  عرض فرندي موبايل غير محدودة 1.50 ريال 1 يوم   غير محدودة 7.00 ريال 7 أيام   غير محدودة 25.00 ريال 30 يوم</t>
  </si>
  <si>
    <t>to attract exicting and new customers , Friendi Mobile will launch this (on-net) minutes offer.</t>
  </si>
  <si>
    <t xml:space="preserve">- يستطيع العميل الاشتراك في الباقات عن طريق  الاتصال على الرمز *117#.  - سعر الحزم لاتشمل ضريبة القيمة المضافة.  - سوف يتم احتساب قيمة الإشتراك بهذه الحزم للباقات المسبقة الدفع عن طريق خصمها من رصيد العميل المتوفر في حسابه.  - الشركة لاتدعم خاصية الوسائط </t>
  </si>
  <si>
    <t>جوال أعمال 800</t>
  </si>
  <si>
    <t>Business Postpaid 800</t>
  </si>
  <si>
    <t>ترغب شركة الإتصالات السعودية بطرح باقة أعمال المفوترة 800. كما يتمكن عملاء الباقة من إستخدام خدمة إدارة التحكم بالأجهزة. حيث سيتمكن عملاء قطاع الأعمال من إستخدام الإنترنت وتطبيقات التواصل الإجتماعي بسياسة إستخدام عادل لإنجاز الأعمال عبر تطبيقات المحادثة بالإضافة لإستخدامها كنقطة وصل بين الشركة وعملائها. كما سيتمتع العملاء ب200 دقيقة للاتصال الدولي, 200 دقيقة تجوال مكالمات صادرة الى المملكة و 200 دقيقة اتصال داخل بلد التجوال.</t>
  </si>
  <si>
    <t>Customers would get benefit such as having an access to unlimited internet and social media apps with FUP to communicate with clients modernly with unlimited minutes on-net &amp; off-net calls, and 200 international call minutes. Along with 200 minutes roaming calls with another 200 local roaming call minutes</t>
  </si>
  <si>
    <t>• تُطبَّق الشروط والأحكام (10 جيجابايت لكل يوم، وعند تجاوز الحد اليومي يتم تخفيض السرعة إلى 1 ميجابايت).       • بعد انتهاء الدقائق المجانية يتم العمل بالأسعار بالجدول أدناه.  • الدقائق الممنوحة داخل الشبكة "لا" تشمل المكالمات على الخطوط الثابتة داخل شبكة الاتصالات السعودية.  • المكالمات اثناء التجوال صادرة الى السعودية ومحلية داخل بلد التجوال.  • شبكات التواصل الاجتماعي ( يوتيوب، سناب شات، واتساب، تويتر، انستقرام، فيسبوك و لينكد اند)  • آلية التبليغ وتفعيل العرض  عن طريق الفروع, مدير الحساب، ووسائل التواصل الالكتروني     • صلاحية المنافع الممنوحة   بشكل شهري طوال مدة العقد     • إمكانية مشاركة أو تحويل مزايا؟  لا يمكن التحويل او مشاركة المزايا     • التجديد التلقائي وتحديد الدورات (يومياً/اسبوعياً/شهرياً/سنوياً)  شهريا ويتم التجديد تلقائيا     • عند اشتراك العميل في خدمة الشرائح المتعددة سيتم احتسابها كالتالي:    الشرائح المتعددة  الرسوم الشهرية 25 ريال/ شريحة  الحد الأقصى  شريحتين  •وحدة التحاسب للمكالمات الدولية لكل ١ دقيقة</t>
  </si>
  <si>
    <t>بيتي فايبر 100 ميجا 12 شهر + شهرين مجانا</t>
  </si>
  <si>
    <t>هي خدمة مسبقة الدفع تتيح للعملاء الحصول على خدمة الإنترنت فقط (بدون الخدمة الصوتية) من خلال تقنية الألياف البصرية (FTTH) وبسرعة تصل الى 100 ميجا وذلك لمدة (12 شهر+ شهرين مجاني).</t>
  </si>
  <si>
    <t>باقة اعمال -375</t>
  </si>
  <si>
    <t>Zain business -375</t>
  </si>
  <si>
    <t>باقة اعمال 375 من زين موجهة لقطاع الأعمال في المملكة بمزايا واسعار تنافسية كما هو موضح ومنها  50 دقيقة مكالمات تجوال دولي</t>
  </si>
  <si>
    <t>• هذا العرض خاص بالمؤسسات والشركات ويشترط لبيع هذا العرض وجود سجل تجاري أو رخصة محل.  • يتم الاشتراك بهذا العرض بموجب خطاب رسمي من صاحب المنشأة أو من ينوبه بموجب تفويض رسمي مصدق من الغرفة التجارية.  • يستطيع العميل التحويل لهذه العرض بناءا على طلبة و بخطاب رسمي.  • لن يتم ترحيل المميزات المتبقية من الباقة إلى الشهر التالي.  • يمكن استخدام الباقة الدولية للوجهات التالية: مصر، تركيا، نيبال، إندونيسيا، الهند، عمان، باكستان، بريطانيا، اليمن، تونس، الفلبين، فرنسا، السودان، أوغندا، بنغلاديش، فلسطين، الإمارات، المغرب، الأردن، ألمانيا، سوريا، إسبانيا، لبنان، نيجيريا، سريلانكا، ماليزيا، البحرين، الولايات المتحدة،  قطر، الكويت والصين.  • ستكون دقائق وبيانات التجوال صالحة في دول ومشغلين محددين، بحيث يتم ارسال اسم الدولة برسالة نصية للرقم 959، وسيتم ارسال اسماء المشغلين المعتمدين في تلك الدولة. أو من كما هو منشور على موقع زين الالكتروني والتحديثات التي تطرأ على هذه الدول والمشغلين.  • يمكن  الاشتراك بالباقات الاضافية  عن طريق المفوض او من الرصيد مسبق الدفع.  • في حال تم الغاء الخط  أو تخفيض نوع (قيمة) الباقة أو الغاء الالتزام قبل انتهاء فترة الالتزام، سيترتب على العميل غرامة بحسب عدد الأشهر المتبقية التي لم يلتزم بها .( 375 ريال عن كل شهر متبقي من مدة العقد)      • استهلاك البيانات على خدمة الشرائح المتعددة ستكون محصورة بـ 50 جيجابايت شهرياً. فقط  ولن تشمل الاستخدامات الأخرى للبيانات من الخط الرئيسي (عروض البيانات الترويجية والتجوال، أو الانترنت بحسب الاستخدام).  • يحق للعميل الحصول على رقم مميز بقيمة تصل الى 9000 ريال بالتزام لمدة 24 شهر على الباقة.</t>
  </si>
  <si>
    <t>WhatsApp, YouTube, Facebook and snapchat</t>
  </si>
  <si>
    <t>• في حال تم الغاء الخط  أو تخفيض نوع (قيمة) الباقة أو الغاء الالتزام قبل انتهاء فترة الالتزام، سيترتب على العميل غرامة بحسب عدد الأشهر المتبقية التي لم يلتزم بها .( 375 ريال عن كل شهر متبقي من مدة العقد)</t>
  </si>
  <si>
    <t>مفتاح الابلود</t>
  </si>
  <si>
    <t>يحصل العميل على خدمة مفتاح الابلود بسعر  49 شهريا لرفع سرعة الباقة بمقدار 40 ميجابت/للثانية</t>
  </si>
  <si>
    <t>باقة  "جو" جولدن المسبقة الدفع المحدودة للمدة 3 أشهر</t>
  </si>
  <si>
    <t>Prepaid GO Golden 3 months limited</t>
  </si>
  <si>
    <t>باقة  "جو" جولدن المسبقة الدفع المحدودة للمدة 3 أشهر  تشمل هذه الباقة على باقة اشتراك للمدة 3 أشهر  وسعة تحميل (GB 500) بقيمة 452.40 ريال قبل الضريبة ورسوم تأسيس 300 ريال قبل الضريبة فيكون اجمالي اشتراك الباقة قبل الضريبة 752.40  كما تشمل هذه الباقة على باقة تجديد للمدة 3 أشهر  وسعة تحميل (GB 500) بقيمة 467 ريال قبل الضريبة</t>
  </si>
  <si>
    <t>• عند شراء العميل هذه الباقات سوف يحصل على كمية البيانات كاملة  ويمكن للعميل استهلاكها في أي وقت خلال مدة صلاحية الباقة.    • يمكن للعملاء الحالين الاستفادة من العرض وذلك عند انتهاء اشتراكاتهم حيث يمكنهم التجديد في هذه الباقات الجديدة.    • في حال انتهاء كمية البيانات يمكن للعميل تجديد نفس الباقة أو أي باقة تجديد أخرى.</t>
  </si>
  <si>
    <t>باقة  "جو" بلاتينيوم المسبقة الدفع الامحدودة للمدة 6 أشهر</t>
  </si>
  <si>
    <t>Prepaid GO Platinum 6 months unlimited</t>
  </si>
  <si>
    <t>باقة  "جو" بلاتينيوم المسبقة الدفع الامحدودة للمدة 6 أشهر  شمل هذه الباقة على باقة اشتراك للمدة 6 أشهر بقيمة 1250ريال قبل الضريبة ورسوم تأسيس 150ريال قبل الضريبة فيكون اجمالي اشتراك الباقة قبل الضريبة 1400 ريال  كما تشمل هذه الباقة على باقة تجديد للمدة 6 أشهر  بقيمة 1257.40ريال قبل الضريبة</t>
  </si>
  <si>
    <t>باقة  تجديد "جو" بلاتينيوم المسبقة الدفع اللامحدودة لمدة شهر واحد</t>
  </si>
  <si>
    <t>Prepaid GO Platinum 1 months unlimited Renewal</t>
  </si>
  <si>
    <t>• سياسة الاستخدام العادل للباقة:  الاستخدام العادل اليومي هو سعة التحميل اليومي و قدرها 6GB وبعدها سوف تنخفض سرعة التحميل الى 1 Mb ولن يتم ايقاف التحميل.</t>
  </si>
  <si>
    <t>باقة  تجديد "جو" جولدن المسبقة الدفع المحدودة  (180GB) لمدة شهرين</t>
  </si>
  <si>
    <t>Renewal Prepaid GO Golden 2 months limited</t>
  </si>
  <si>
    <t>باقة فايبر برودباند المسبقة الدفع  للسرعة 20Mbps للمدة 6 أشهر</t>
  </si>
  <si>
    <t>Prepaid Fiber Broadband 20Mbps - 6 months</t>
  </si>
  <si>
    <t>باقة فايبر برودباند المسبقة الدفع  للسرعة 20Mbps للمدة 6 أشهر  تشمل هذه الباقة على باقة اشتراك للمدة 6 أشهر بقيمة 951.80 ريال قبل الضريبة ورسوم تأسيس مجانية  كما تشمل هذه الباقة على باقة تجديد للمدة 6 أشهر  بقيمة 951.80 ريال قبل الضريبة</t>
  </si>
  <si>
    <t>التفعيل  بعد موافقة "جو" على طلب العميل  للحصول على خدمة (فايبر برودباند)، يتم تزويد العميل برواتر(FTTH) و فايبر (يشار إليه بـ "ODB") و/ أو ملحقات (يشار إليهما مجتمعةً بـ "جهاز العميل").  تبدأ فترة اشتراك العميل  من لحظة قيام "جو" بتفعيل جهاز العميل ، وسوف ترسل "جو" للعميل بريداً إلكتروني/رسالةً نصية كإشعار بتأكيد التفعيل .  - خدمة (فايبر برودباند)   تقدم الخدمة بعرض نطاق أو بسرعة "تصل إلى" الحد المذكور للعميل ، وقد تقل السرعة القصوى في أي وقت أو في أي مكان عن ذلك الحد لأسباب قد تكون فنية أو لعوامل أخرى.  خدمة (فايبر برودباند) هي خدمة مُخصصة لاستخدام منزل واحد فقط؛ لا يحق للعميل مشاركة هذه الخدمة مع مستخدمين آخرين، أو لأغراض تجارية. في حال مخالفة العميل لهذا الشرط، فإن "جو" تحتفظ بالحق في اتخاذ أي إجراء تراه مناسبا لحماية حقوقها، بما في ذلك، دون حصر،  إنهاء الخدمة جزئيا أو كليا، و/أو فرض غرامات  على العميل كتعويض عن سوء استخدام الخدمة.  - خصائص جهاز العميل  إذا توقف جهاز العميل عن العمل بسبب عيب في التصنيع، فسوف يتم استبداله مجانا ً. ولكن، في حال توقف جهاز العميل الذي تم استلامه بحالةٍ سليمة عن العمل لأي سبب عدا عيوب في التصنيع، مثل العبث بالجهاز، تفكيكه، غتلافه أو فقدانه، فإن لـ "جو" أن تطالب العميل بدفع رسوم استبدال الجهاز : 600 ريال سعودي</t>
  </si>
  <si>
    <t>باقة فايبر برودباند المسبقة الدفع  للسرعة 200Mbps للمدة 6 أشهر</t>
  </si>
  <si>
    <t>Prepaid Fiber Broadband 200Mbps - 6 months</t>
  </si>
  <si>
    <t>التفعيل  بعد موافقة "جو" على طلب العميل  للحصول على خدمة (فايبر برودباند)، يتم تزويد العميل برواتر(FTTH) و فايبر (يشار إليه بـ "ODB") و/ أو ملحقات (يشار إليهما مجتمعةً بـ "جهاز العميل").  تبدأ فترة اشتراك العميل  من لحظة قيام "جو" بتفعيل جهاز العميل ، وسوف ترسل "جو" للعميل بريداً إلكتروني/رسالةً نصية كإشعار بتأكيد التفعيل .  - خدمة (فايبر برودباند)   تقدم الخدمة بعرض نطاق أو بسرعة "تصل إلى" الحد المذكور للعميل ، وقد تقل السرعة القصوى في أي وقت أو في أي مكان عن ذلك الحد لأسباب قد تكون فنية أو لعوامل أخرى.  خدمة (فايبر برودباند) هي خدمة مُخصصة لاستخدام منزل واحد فقط؛ لا يحق للعميل مشاركة هذه الخدمة مع مستخدمين آخرين، أو لأغراض تجارية.   - خصائص جهاز العميل  إذا توقف جهاز العميل عن العمل بسبب عيب في التصنيع، فسوف يتم استبداله مجانا ً. ولكن، في حال توقف جهاز العميل الذي تم استلامه بحالةٍ سليمة عن العمل لأي سبب عدا عيوب في التصنيع، مثل العبث بالجهاز، تفكيكه، غتلافه أو فقدانه، فإن لـ "جو" أن تطالب العميل بدفع رسوم استبدال الجهاز : 600 ريال سعودي</t>
  </si>
  <si>
    <t>لايوجد تطبيقات</t>
  </si>
  <si>
    <t>باقة  تجديد فايبر برودباند المسبقة الدفع  للسرعة  20Mbps للمدة 3 أشهر</t>
  </si>
  <si>
    <t>Renewal Prepaid Fiber Broadband 20Mbps - 3 months</t>
  </si>
  <si>
    <t>باقة  تجديد فايبر برودباند المسبقة الدفع  للسرعة  100Mbps للمدة 3 أشهر</t>
  </si>
  <si>
    <t>Prepaid Fiber Broadband 100Mbps - 3 months - Renewal</t>
  </si>
  <si>
    <t>أحكام وشروط العرض:  أ‌. رسوم استبدال جهاز الـ (ONT ) : 600 ريال سعودي   ب‌.  رسوم استبدال جهاز الـ (HAG)  لخدمة الواي فاي : 280 ريال سعودى   ت‌. رسوم نقل الخدمة ( داخل المنزل – داخل المبنى – من مبنى الى أخر – من مدينة الى أخرى) : 500  ريال سعودي   ث‌. رسوم اصلاح أعطال التمديدات : 500  ريال سعودي   ج‌. رسوم الايقاف المؤقت للخدمة في حال السفر على سبيل المثال: 75 ريال سعودي عن كل شهر حيث بإمكان العميل القيام بطلب الايقاف المؤقت عن طريق التواصل مع فريق خدمة العملاء لمدة أقصاها 12 شهر في السنة  خ. جميع الرسوم أعلاه غير شاملة لضريبة القيمة المضافة</t>
  </si>
  <si>
    <t>برنامج دفعات الأقساط الشهرية مع باقات الانترنت المنزلية اللامحدودة</t>
  </si>
  <si>
    <t>يمكن لجميع عملاء باقات الانترنت المنزلية اللامحدودة من خلال منافذ البيع طلب الحصول على برنامج دفعات الاقساط الشهرية مقابل الالتزام من العميل بعقد لمدة 12 شهر حسب رغبة العميل حيث يمكنهم الحصول على اجهزة منزلية الكترونية (بليستيشن/تلفزيونات/سماعات/..الخ</t>
  </si>
  <si>
    <t>• يقدم العرض لعملاء الثابت الذين تبلغ مجموع سداد فواتيرهم من 3000 ريال وأكثر خلال السنة.  • في حال تم استيفاء مبلغ الجهاز قبل انتهاء العقد أو قبل إلغاء العميل للعقد فلا يستوجب دفع أي مبلغ لأنه سوف يكون قد تم استيفاء سعر الجهاز مثال: عميل مشترك بباقة الأقساط الشهرية 150 مع عقد 12 شهر أخذ جهاز سعرة 1500 ريال فسوف يتم فوترة 150 ريال لمدة 10 أشهر فقط لأنه سيتم استيفاء كامل مبلغ الجهاز خلال 10 شهر فقط (150*10) = 1500    • تنتهي الأقساط باستيفاء سعر الجهاز كاملاً. مثال سعر جهاز 1000 ريال، والعميل مشترك بباقة الأقساط الشهرية 150 \12 شهر. تتم فوترة 150 لمدة 6 أشهر والشهر السابع تتم فوترة 100 ريال فقط.    • يعتمد منح الأجهزة للعملاء الذين تنطبق عليهم شروط برنامج أقساط الأجهزة على مدى توفر الأجهزة وعدم وجود تعثرات مالية على العميل وفي حل انطباق الشروط، يحق له جهاز واحد كحد أقصى ولا يمكنه الحصول على جهاز آخر على رقم آخر إلا في حال سداد كامل سعر الجهاز الأول.</t>
  </si>
  <si>
    <t>• في حال أراد العميل إلغاء عقد الجهاز، سيترتب عليه دفع المبلغ المتبقي لأقساط الجهاز على النحو التالي:       - برنامج 25 ريال:       الفترة   1  2  3  4  5  6  7  8  9  10  11  12  13  14  15  16  17  18  19  20  21  22  23  24  12 شهر   300  300 275 250 225 200 175 150 125 100 75 50 25                                  - برنامج 50 ريال:       الفترة   1  2  3  4  5  6  7  8  9  10  11  12  13  14  15  16  17  18  19  20  21  22  23  24  12 شهر   600  600  550  500  450  400  350  300  250  200  150  100  50                                                  - برنامج 75 ريال:       الفترة   1  2  3  4  5  6  7  8  9  10  11  12  13  14  15  16  17  18  19  20  21  22  23  24  12 شهر   900  900 825 750 675 600 525 450 375 300 225 150 75                                    برنامج 100 ريال:       الفترة   1  2  3  4  5  6  7  8  9  10  11  12  13  14  15  16  17  18  19  20  21  22  23  24  12 شهر    1200 1200  1100  1000  900  800  700  600  500  400  300  200  100                                           - برنامج 125 ريال:       الفترة   1  2  3  4  5  6  7  8  9  10  11  12  13  14  15  16  17  18  19  20  21  22  23  24  12 شهر   1500  1500 1375 1250 1125 1000 875 750 625 500 375 250 125                                 برنامج 150 ريال:       الفترة   1  2  3  4  5  6  7  8  9  10  11  12  13  14  15  16  17  18  19  20  21  22  23  24  12 شهر    1800 1800  1650  1500  1350  1200  1050  900  750  600  450  300  150                                                برنامج 200 ريال:       الفترة   1  2  3  4  5  6  7  8  9  10  11  12  13  14  15  16  17  18  19  20  21  22  23  24  12 شهر    2400 2400  2200  2000  1800  1600  1400  1200  1000  800  600  400  200</t>
  </si>
  <si>
    <t>اعمال مفوتر 450</t>
  </si>
  <si>
    <t>Business 450 postpaid</t>
  </si>
  <si>
    <t>ترغب شركة الإتصالات السعودية بطرح باقة أعمال المفوترة 450. كما يتمكن عملاء الباقة من إستخدام خدمة إدارة التحكم بالأجهزة.</t>
  </si>
  <si>
    <t>• تُطبَّق الشروط والأحكام (6 جيجابايت لكل يوم، وعند تجاوز الحد اليومي يتم تخفيض السرعة إلى 512 كيلوبايت).       • بعد انتهاء الدقائق المجانية يتم العمل بالأسعار بالجدول أدناه.  • الدقائق الممنوحة داخل الشبكة "لا" تشمل المكالمات على الخطوط الثابتة داخل شبكة الاتصالات السعودية.  • المكالمات اثناء التجوال صادرة الى السعودية ومحلية داخل بلد التجوال.  • صلاحية المنافع الممنوحة   بشكل شهري طوال مدة العقد   •       لا يمكن التحويل او المشاركة   •      الخدمة (شهريا) ويتم التجديد تلقائيا   • عند اشتراك العميل في خدمة الشرائح المتعددة سيتم احتسابها كالتالي:  الشرائح المتعددة  الرسوم الشهرية 25 ريال/ شريحة  الحد الأقصى  شريحتين  •وحدة التحاسب للمكالمات الدولية لكل ١ دقيقة</t>
  </si>
  <si>
    <t>ما تم الموافقة عليه مسبقا من قبل الهيئة</t>
  </si>
  <si>
    <t>باقة  تجديد فايبر برودباند المسبقة الدفع  للسرعة  40Mbps للمدة 3 أشهر</t>
  </si>
  <si>
    <t>Prepaid Fiber Broadband 40Mbps - 3 months</t>
  </si>
  <si>
    <t>باقة  تجديد فايبر برودباند المسبقة الدفع  للسرعة  40Mbps للمدة 3 أشهر  هذه الباقة موافق عليها مسبقا في النظام القديم برقم الطلب 3913295 و قد تم فصل كل باقة وفقا لمتطلبات النظام الحديث حتى نتمكن من رفع العرض الترويجي لكل باقة على حدة</t>
  </si>
  <si>
    <t>باقة  تجديد "جو" جولدن المسبقة الدفع المحدودة  (300GB) للمدة 3 أشهر</t>
  </si>
  <si>
    <t>Prepaid GO Golden 3 months limited Renewal</t>
  </si>
  <si>
    <t>باقة  تجديد "جو" جولدن المسبقة الدفع المحدودة  (300GB) للمدة 3 أشهر  هذه الباقة موافق عليها مسبقا في النظام القديم برقم الطلب 3913267 و قد تم فصل كل باقة وفقا لمتطلبات النظام الحديث حتى نتمكن من رفع العرض الترويجي لكل باقة على حدة</t>
  </si>
  <si>
    <t>باقة تجديد "جو" برايم المحدودة (60GB) - شهر واحد</t>
  </si>
  <si>
    <t>Renewal GO Prime 1 month</t>
  </si>
  <si>
    <t>تعديل اسم باقة  تجديد "جو" جولدن المسبقة الدفع المحدودة  (60GB) لمدة شهر واحد   الى باقة تجديد "جو" برايم</t>
  </si>
  <si>
    <t>Change the name of Prepaid GO Golden 1 months limited  to be GO Prime</t>
  </si>
  <si>
    <t>5. أحكام وشروط العرض:      • عند شراء العميل هذه الباقات سوف يحصل على كمية البيانات كاملة ويمكن للعميل استهلاكها في أي وقت خلال مدة صلاحية الباقة.    • في حال انتهاء كمية البيانات يمكن للعميل تجديد في أي من باقات التجديد الحالية.  • رسوم الايقاف المؤقت للخدمة في حال السفر على سبيل المثال: 75 ريال سعودي غير  شاملة الضريبة عن كل شهر حيث بإمكان العميل القيام بطلب الايقاف المؤقت عن طريق التواصل مع فريق خدمة العملاء لمدة أقصاها 12 شهر في السنة  • الحد الأدنى للسرعة هو2Mbps   • الأسعار لاتشمل ضريبة القيمة المضافة</t>
  </si>
  <si>
    <t>باقة  "جو" بلاتينيوم المسبقة الدفع اللامحدودة للمدة 3 أشهر</t>
  </si>
  <si>
    <t>Prepaid GO Platinum 3 months unlimited</t>
  </si>
  <si>
    <t>باقة  "جو" بلاتينيوم المسبقة الدفع اللامحدودة للمدة 3 أشهر  هذه الباقة موافق عليها مسبقا في النظام القديم برقم الطلب 3913238  و قد تم فصل كل باقة وفقا لمتطلبات النظام الحديث حتى نتمكن من رفع العرض الترويجي لكل باقة على حدة</t>
  </si>
  <si>
    <t>باقة  "جو" جولدن المسبقة الدفع المحدودة للمدة 6 أشهر</t>
  </si>
  <si>
    <t>Prepaid GO Golden 6 months limited</t>
  </si>
  <si>
    <t>باقة  "جو" جولدن المسبقة الدفع المحدودة للمدة 6 أشهر  هذه الباقة موافق عليها مسبقا في النظام القديم برقم الطلب 3913238  و قد تم فصل كل باقة وفقا لمتطلبات النظام الحديث حتى نتمكن من رفع العرض الترويجي لكل باقة على حدة</t>
  </si>
  <si>
    <t>ما تم الموافقة عليه مسبقا من الهيئة</t>
  </si>
  <si>
    <t>التفعيل  بعد موافقة "جو" على طلب العميل  للحصول على خدمة (فايبر برودباند)، يتم تزويد العميل برواتر(FTTH) و فايبر (يشار إليه بـ "ODB") و/ أو ملحقات (يشار إليهما مجتمعةً بـ "جهاز العميل").  تبدأ فترة اشتراك العميل  من لحظة قيام "جو" بتفعيل جهاز العميل ، وسوف ترسل "جو" للعميل بريداً إلكتروني/رسالةً نصية كإشعار بتأكيد التفعيل .  - خدمة (فايبر برودباند)   تقدم الخدمة بعرض نطاق أو بسرعة "تصل إلى" الحد المذكور للعميل ، وقد تقل السرعة القصوى في أي وقت أو في أي مكان عن ذلك الحد لأسباب قد تكون فنية أو لعوامل أخرى.  خدمة (فايبر برودباند) هي خدمة مُخصصة لاستخدام منزل واحد فقط؛ لا يحق للعميل مشاركة هذه الخدمة مع مستخدمين آخرين، أو لأغراض تجارية.  - خصائص جهاز العميل  إذا توقف جهاز العميل عن العمل بسبب عيب في التصنيع، فسوف يتم استبداله مجانا ً. ولكن، في حال توقف جهاز العميل الذي تم استلامه بحالةٍ سليمة عن العمل لأي سبب عدا عيوب في التصنيع، مثل العبث بالجهاز، تفكيكه، اتلافه أو فقدانه، فإن لـ "جو" أن تطالب العميل بدفع رسوم استبدال الجهاز : 600 ريال سعودي</t>
  </si>
  <si>
    <t>باقة  "جو" بلاتينيوم المسبقة الدفع الامحدودة للمدة 12 شهر</t>
  </si>
  <si>
    <t>Prepaid GO Platinum 12 months unlimited</t>
  </si>
  <si>
    <t>باقة  "جو" بلاتينيوم المسبقة الدفع الامحدودة للمدة 12 شهر  هذه الباقة موافق عليها مسبقا في النظام القديم برقم الطلب 3913238  و قد تم فصل كل باقة وفقا لمتطلبات النظام الحديث حتى نتمكن من رفع العرض الترويجي لكل باقة على حدة</t>
  </si>
  <si>
    <t>باقة زين الو -مسبقة الدفع</t>
  </si>
  <si>
    <t>Zain ALLO-Prepaid</t>
  </si>
  <si>
    <t>تنوي الشركة تقديم حزم على باقة زين الو كما يلي:  * باقة الانترنت و المكالمات المحلية 11 ريال المدمجة التي تمنح  30 دقيقة داخل شبكة زين و  30 دقيقة خارج شبكة زين  بالاضافة الى  250 ميجابايت انترنت مقابل 11 ريال صالحة لـمدة  30 يوم.    • باقة الانترنت و المكالمات المحلية 23 ريال المدمجة التي تمنح  70 دقيقة داخل شبكة زين و  70 دقيقة خارج شبكة زين  بالاضافة الى  512 ميجابايت انترنت مقابل 23 ريال صالحة لـمدة  30 يوم.      • باقة الانترنت و المكالمات المحلية 30 ريال المدمجة التي تمنح  100 دقيقة داخل شبكة زين و  100 دقيقة خارج شبكة زين  بالاضافة الى  2 جيجابايت انترنت مقابل 30 ريال صالحة لـمدة  7 ايام.    • باقة الانترنت و المكالمات المحلية 50 ريال  لمدمجة التي تمنح  250 دقيقة داخل شبكة زين و  250 دقيقة خارج شبكة زين  بالاضافة الى  1 جيجابايت انترنت مقابل 50 ريال صالحة لـمدة  30 يوم.    • باقة الانترنت و المكالمات المحلية 50 ريال  بلس المدمجة التي تمنح  400 دقيقة داخل شبكة زين و  100 دقيقة خارج شبكة زين  بالاضافة الى  3 جيجابايت انترنت مقابل 50 ريال  صالحة لـمدة  30 يوم.    • باقة الانترنت و المكالمات المحلية 70 ريال المدمجة التي تمنح  500 دقيقة داخل شبكة زين و  200 دقيقة خارج شبكة زين  بالاضافة الى  5 جيجابايت انترنت مقابل 70 ريال صالحة لـمدة  30 يوم.    • باقة الانترنت و المكالمات المحلية 70 ريال  بلس المدمجة التي تمنح  1000 دقيقة داخل شبكة زين بالاضافة الى  10 جيجابايت انترنت مقابل 70 ريال  صالحة لـمدة  30 يوم.    • باقة الانترنت و المكالمات المحلية 90 ريال المدمجة التي تمنح  450 دقيقة داخل شبكة زين و  450 دقيقة خارج شبكة زين  بالاضافة الى  9 جيجابايت انترنت مقابل 90 ريال صالحة لـمدة  30 يوم.    • باقة الانترنت و المكالمات المحلية 110 ريال المدمجة التي تمنح  250 دقيقة داخل شبكة زين  بالاضافة الى  25 جيجابايت انترنت مقابل 110 ريال صالحة لـمدة  30 يوم.    كما تقدم شركة زين حزم أخرى تتضمن دقائق دولية لدول محددة باسعار وصلاحيات تناسب احتياجات العملاء كما هو مبين   1. اليمن   حزمة ( 120 ) دقيقة دولية لليمن مع  1 جيجا انترنت بسعر(  70 ) ريال  غير شامل للضريبة بصلاحية (  30 )  يوم   حزمة ( 60 ) دقيقة دولية لليمن مع  1 جيجا انترنت بسعر (  45 ) ريال  غير شامل للضريبة بصلاحية (  30 )  يوم   حزمة ( 70 ) دقيقة دولية لليمن مع  7 جيجا انترنت  بسعر(  70 ) ريال  غير شامل للضريبة بصلاحية (  15 )  يوم    2. الهند   حزمة ( 50 ) دقيقة دولية للهند مع  دقائق داخل شبكة زين غير محدودة  بسعر(  5 ) ريال  غير شامل للضريبة بصلاحية (  1 )  يوم   حزمة ( 15 ) دقيقة دولية للهند مع  دقائق داخل شبكة زين غير محدودة بالاضافة الى 300 ميجا  انترنت بسعر(  12 ) ريال  غير شامل للضريبة بصلاحية (  7 )  أيام   حزمة ( 250 ) دقيقة دولية للهند مع  دقائق داخل شبكة زين غير محدودة  بسعر(  25 ) ريال  غير شامل للضريبة بصلاحية (  7 )  أيام   حزمة ( 60 ) دقيقة دولية للهند مع  دقائق داخل شبكة زين غير محدودة بالاضافة الى 1.5 جيجا انترنت بسعر(  35 ) ريال  غير شامل للضريبة بصلاحية (  15 )  يوم   حزمة ( 550 ) دقيقة دولية للهند مع  دقائق داخل شبكة زين غير محدودة  بسعر(  50 ) ريال  غير شامل للضريبة بصلاحية (  30 )  يوم   حزمة ( 120 ) دقيقة دولية للهند مع  120 دقائق داخل شبكة زين بالاضافة الى 3 جيجا انترنت بسعر(  50 ) ريال  غير شامل للضريبة بصلاحية (  30 )  يوم   حزمة ( 40 ) دقيقة دولية للهند مع  100 دقائق داخل شبكة زين  بالاضافة الى 1 جيجا انترنت بسعر (  30 ) ريال  غير شامل للضريبة بصلاحية (  30 )  يوم    3. ماليزيا   حزمة ( 15 ) دقيقة دولية لماليزيا مع  دقائق داخل شبكة زين غير محدودة  بالاضافة الى 300 ميجا انترنت بسعر(  12 ) ريال  غير شامل للضريبة بصلاحية (  7 )  أيام    4. اندونيسيا   حزمة ( 25 ) دقيقة دولية لاندونيسيا بسعر(  6 ) ريال  غير شامل للضريبة بصلاحية (  1 )  يوم   حزمة ( 15 ) دقيقة دولية لاندونيسيا مع  دقائق داخل شبكة زين غير محدودة بالاضافة الى 300 ميجا انترنت  بسعر(  13 ) ريال  غير شامل للضريبة بصلاحية (  7 )  أيام   حزمة ( 150 ) دقيقة دولية لاندونيسيا مع بسعر(  35 ) ريال  غير شامل للضريبة بصلاحية (  7 )  أيام   حزمة ( 400 ) دقيقة دولية لاندونيسيا  بسعر(  80 ) ريال  غير شامل للضريبة بصلاحية (  30 )  يوم      كما تتوفر حزم انترنت متعددة تناسب احتياجات المشترك كما هو مبين أدناه    حزمة (50) ميجا بسعر (2.5) ريال غير شامل للضريبة بصلاحية (7) يوم   حزمة (100) ميجا بسعر (5) ريال غير شامل للضريبة بصلاحية (7) يوم   حزمة (300) ميجا بسعر (9) ريال غير شامل للضريبة بصلاحية (7) يوم   حزمة (750) ميجا بسعر (19) ريال غير شامل للضريبة بصلاحية (30) يوم   حزمة (1.5) جيجا بسعر (25) ريال غير شامل للضريبة بصلاحية (30) يوم   حزمة (3) جيجا بسعر (45) ريال غير شامل للضريبة بصلاحية (30) يوم   حزمة (5) جيجا بسعر (60) ريال غير شامل للضريبة بصلاحية (30) يوم   حزمة (10) جيجا بسعر (110) ريال غير شامل للضريبة بصلاحية (90) يوم   حزمة (20) جيجا بسعر (189) ريال غير شامل للضريبة بصلاحية (90) يوم   حزمة (50) جيجا بسعر (260) ريال غير شامل للضريبة بصلاحية (90) يوم</t>
  </si>
  <si>
    <t>A new pprepaid package with benefits that can be controllled by the subscriber with Add-on Data as shown</t>
  </si>
  <si>
    <t>• يمكن الاشتراك و الغاء الاشتراك عن طريق ارسال احدى الرموز اعلاه الى 955.  • يتم تجديد الاشتراك بشكل تلقائي و يمكن إلغائه عن طريق ارسال الرموز اعلاه الى 955.  • الباقات المذكورة اعلاه مخصصة لمشتركين باقة زين الو فقط.  • وحدة التحاسب لكل 100 كيلوبايت.   يمكن للعميل التحقق من الرصيد الاساسي للباقة و الرصيد الاضافي عن طريق ارسال الرمز   BC الى 955</t>
  </si>
  <si>
    <t>شريحة بيانات موبايلي الترحيبية</t>
  </si>
  <si>
    <t>Mobily Welcome Data SIM</t>
  </si>
  <si>
    <t>إطلاق شريحة بيانات مفوترة شهرية برسوم تأسيس بقيمة 4.76 ريال  غير شاملة الضريبة وكمية بيانات قدرها 50 ميجابايت.  حيث إذا أراد العميل استخدام مميزات خارج المميزات المعطاة له شهريا فيمكنه ذلك عن طريق استخدام بطاقات الشحن لأجراء اي استخدام اضافي من تصفح الانترنت وحتى الاشتراك بخدمات الانترنت من موبايلي وذلك لمساعدة العميل في التحكم بقيمة استهلاكه الشهري.  كما ان العميل يستطيع استخدام نظام الدفع حسب الاستخدام والتسعيرة ستكون 45 هللة لكل 10 ميجابايت.  الرسوم الشهرية للشريحة 2 ريال.</t>
  </si>
  <si>
    <t>Launch a monthly SIM of data with a setup fee of SR 4.76 excluding VAT and 50 MB of data.  Monthly Fees for 2 riyals</t>
  </si>
  <si>
    <t>السعر في رسوم التأسيس لا يشمل الضريبة.    عند تسديد رسم الاشتراك الشهري سيحصل العميل على المميزات 50 ميجابايت.    يتوجب استخدام المزايا المجانية في نفس الشهر ولن يتم ترحيل المميزات المتبقية من الباقة إلى الشهر التالي.    سيتم تحديد الحد الائتماني حسب رغبة العميل.     يتمكن العميل من استخدام نظام سداد لدفع الفاتورة او عن طريق بطاقات الشحن او البطاقات الائتمانية.    يمكن للعملاء المشتركين في هذه الباقة الانتقال الى أي من باقات موبايلي المتاحة سواء المفوترة او مسبقة الدفع.</t>
  </si>
  <si>
    <t>ياقوت 400</t>
  </si>
  <si>
    <t>Yaqoot 400</t>
  </si>
  <si>
    <t>تنوي شركة زين إطلاق باقة رقمية جديدة لعملائها " الباقات الرقمية- ياقوت 400 " تعرض فيها  عددا من الحزم لتعظيم الاستفادة من مزايا هذه الباقة كما هو مبين ادناه:    ا. ياقوت 400 (X5): (رسوم الاشتراك الشهري 400 ريال بدون ضريبة القيمة المضافة، 420 شامل الضريبة)  • انترنت الجيل الخامس 5G لا محدود   • مكالمات محلية لا محدوده لجميع الشبكات   • رسائل محليه لا محدودة</t>
  </si>
  <si>
    <t>A new Digital package with great benefits where customers for only 400 SAR can enjoy inlimited 5G data servce and unlimited local calls &amp;sms</t>
  </si>
  <si>
    <t>*لايوجد خدمات مقدمه خارج الباقه (لا يوجد دفع حسب الاستخدام)  * يمكن للعميل تخفيض الباقه إلى ياقوت 100 أو ياقوت 200 وسيكون التغيير فعال اعتبارا من الشهر الذي يليه عند تجديد الاشتراك في الباقة  * لا يوجد مشاركة بيانات في الباقة  *التجديد تلقائيا كل 30 يوم من يوم الاشتراك بالباقة  • لا يوجد خدمات مقدمه خارج الباقة (لا يوجد دفع حسب الاستخدام)   • لا ترحل المزايا المتبقية للشهر الذي يليه في حالة عدم استخدامها  • وحدة التحاسب للمكالمات المحلية هي 30 ثانية، والإنترنت 100 كيلوبايت  - الباقة لا تتضمن  رسائل الوسائط  - الباقة لا تتضمن خدمة الاتصال المرئي</t>
  </si>
  <si>
    <t>المزايا الإضافية ( رسوم الاشتراك الشهري فيها  (أو لكل واحد منها )  50 ريال بدون ضريبة القيمة المضافة، 52.5 ريال شامل الضريبة) :    - 120 دقيقه اتصالات دوليه + رسائل دوليه لامحدوده (تطبق على لائحة بلدان محددة كما هو مبين بالمرفق)، أو  - اضافة حزمة خدمات التجوال التالية:  - 2 جيجا بايت بيانات تجوال  - 30 دقيقه اتصالات ( يمكن استخدامها لإجراء مكالمات داخل الدوله التي يتجول فيها أو إلى السعودية)  - استقبال اتصالات لا محدود  - رسائل تجوال لا محدوده   - وحدة التحاسب للمكالمات الدولية 30 ثانية</t>
  </si>
  <si>
    <t>باقة 499 المفوترة</t>
  </si>
  <si>
    <t>Zain postpaid Package -499</t>
  </si>
  <si>
    <t>تعتزم شركة زين السعودية إطلاق باقتها الجديدة الصوتية المطورة المفوترة 499. ( لا تتضمن الضريبة الإضافية)  وستكون مزايا الباقة الجديدة ومنها:    الباقة تتضمن شريحتين إضافيتين باشتراك شهري يساوي 25 ريال ( لا يتضمن الضريبة الإضافية)    - برنامج دعم الأجهزة ايفون السنوي ليصبح كما يلي:  • جميع عملاء زين الحاليين و الجدد من قطاع الافراد  • يجب على العملاء الحاليين على برنامج ترقية الايفون السنوي الحالي الاشتراك في برنامج ترقية الايفون السنوي الجديد للاستفادة من البرنامج.    -بيانات التجوال لامحدود في دول الخليج ( تطبق سياسة الاستخدام العادل الموضحة في الشروط والأحكام)    كما يستطيع العملاء المشتركين في هذه الباقة الاستفادة من الخدمات الاضافية التالية:  • خدمة تقسيط الاجهزة للمبالغ المتبقية بعد خصم الدعم. ( السعر لا يتضمن الضريبة المضافة)    الرقم المميز:  • يمكن للعميل الحصول مجانا على رقم مميز من إحدى الفئات التالية: ذهبي، فضي، برونزي، أو إقتصادي، بشرط توقيع عقد إلتزام مدته 12 شهرا.</t>
  </si>
  <si>
    <t>Zain plans to launch its new upgraded postpaid 499.  The benefits of the new package will include:  - 2 additional SIMs with a monthly subscription of SR 25 (excluding VAT)    - Unlimited roaming data in the GCC countries (fair usage policy described in terms and conditions apply)  -  credit for use in additional electronic services 40 riyals per month for 24 month used  for electronic services provided by Apple and Google such as the purchase of applications.     ( does not include VAT)Customers can also benefit from device subsidy as described</t>
  </si>
  <si>
    <t>أحكام وشروط الباقة:  • لن يتم ترحيل المميزات المتبقية من الباقة إلى الشهر التالي.  • في حال رغبة العميل الاشترك في الباقة الجديدة بدون الحصول على جهاز ستطلب الشركة رسوم شهر واحد مقدماً كتأمين مسترجع  بعد إتمام ثلاث دورات فوترية.    • تقتصر مميزات التجوال المشمولة في الباقة على البيانات فقط.  -------------------------------------------------------------------------------------------------------------  أحكام وشروط برنامج ترقية الجهاز السنوي:  • في حال اشتراك العملاء في برنامج ترقية الاجهزة السنوي سيضاف له ميزة ترقية الايفون.  • العرض يتضمن ايفون 11 واصداراتها اللاحقة.  • في حال كون العميل جديد يجب التحقق من سياسة الائتمان المذكورة ادناه.  • في حال كان العميل مشترك في البرنامج لمدة 12 شهر أو أكثر لا يجب التحقق من سياسة الائتمان الحالية المطبقة في شركة زين.  • في حال رغب العميل الاشتراك في البرنامج سيحصل العميل على جهاز سنوي إما من نفس الإصدار في حال عدم وجود إصدار جديد , أو الأصدار الأحدث عند استبدال الجهاز القديم وذلك إذا التزام لمدة 24 شهرا.  • رسوم الاشتراك في برنامج تقسيط هو 25 ريال لكل شهر.    مثال: عميل مشترك بباقة 499، ثم أراد العميل الاشتراك بالبرنامج و الاستفادة من جهاز iPhone 11 64 GB، فسيتم اجراء التالي:   سيقوم ممثل المبيعات بالتحقق من أن العميل مخول للاستفادة من البرنامج   سيقوم العميل بتوقيع عقد التزام لمدة 24 شهر   سيتم إضافة الرسم الشهري للبرنامج ( 25 ريال) اعتباراً من تاريخ استحقاق الفاتورة التالية  • يمكن للعميل الغاء اشتراكة في برنامج ترقية الجهاز السنوي في أي وقت بدون غرامة مالية.  • في حال رغب العميل الإشتراك في برنامج ترقية الاجهزة، يتوجب على العميل القيام بسداد مبلغ الدفعة الأولة مقدماً – إن وجد- وتوقيع على عقد التزام لفترة 24 شهراً, وسيتم إضافة رسم الاشتراك الشهري في البرنامج مع كل دورة فوترية.  • يحق للمشتركين في برنامج ترقية الاجهزة مجانا بداءً من الشهر 13 من تاريخ الاشتراك في البرنامج وذلك بتسليم الجهاز القديم والحصول على الجهاز الاحدث في حال توفره من الشركة المصنعة (أبل).  • في حال رفع شركة أبل الاسعار في السنة التالية يجب على العميل دفع الفرق حين يستبدل الجهاز.  • يستطيع العميل استبدال الجهاز (نفس النوع وسعة الذاكرة) بالإصدار الاحدث او ما يماثله من حيث اللون او المواصفات المقدمة من الشركة المصنعة أبل بحسب توفرها، وذلك بزيارة فروع شركة زين الرسمية المنتشرة في المملكة.   • يحق للمشتركين في برنامج ترقية الاجهزة، الانتقال من الباقة المفوترة الصوتية الحالية الى باقة اعلى من الباقات المشمولة في البرنامج خلال فترة الاشتراك،اوالعودة لباقته الأساسية دون اي تغيير على  رسوم الاشتراك في البرنامج .  • في حال عدم رغبة العميل بالاستمرار بالبرنامج قبل الاستفادة من الجهاز الجديد فإنه يمكنه إلغاء الخدمة في أي وقت ولن يتم تعويضه عن المبالغ التي دفعها مسبقاً، أما في حالة أن العميل طلب الإلغاء لعدم توفر الجهاز، فإنه يتم تعويضه بكامل المبلغ الذي دفعه للبرنامج.  • لا يمكن للعميل الاشتراك بالخدمة على أكثر من رقم ولا يستطيع الاستفادة من العرض الا على الرقم الذي عليه الخدمة.   • في حال رغبة العميل بالحصول على جهاز أعلى يجب العميل أن يدفع الفرق مقدما.    -------------------------------------------------------------------------  سياسة الائتمان الحالية :  • في حال رغبة العملاء الاستفادة من برنامج دعم الاجهزة ،سيتطلب من العميل دفع مقدما رسوم كتأمين يعاد للعميل بعد الاشتراك .يتم حساب رسوم التأمين للشهر الواحد كما هو موضح بالمثال التالي:  رسوم التأمين لشهر واحد = رسوم الاشتراك الشهري واحد للباقة   رسوم التأمين المطلوبة من العميل دفعه مقدما عند الاشتراك في برنامج تقسيط الاجهزة كما هوموضح أدناه:  العملاء الجدد- رسوم تأمين لشهر واحد  العملاء الحاليين- رسوم تأمين لشهر واحد  • سيتطلب توقيع عقد التزام لمدة 24 شهرا منذ الاشتراك في الباقة للإستفادة من برنامج دعم الاجهزة    •• الفرق بين العميل الحاصل على جهاز جديد و الحاصل على البرنامج: العميل الحاصل على برنامج ترقية الايفون له أحقية الحصول على جهاز ايفون جديد كل 12 شهر، بينما العميل الحاصل على جهاز جديد على برنامج دعم الأجهزة يجب أن يكمل 24 شهر للحصول على جهاز آخر.  • يجب على العميل دفع الفارق كدفعه أولى و هو قيمة الجهاز– قيمة الدعم للجهاز.  • تحتفظ الشركة بحقها بتقييم مدى استحقاق العميل للحصول على الباقات الجديدة في سلطتها التقديرية بناء على التاريخ الائتماني للعميل لدى الشركة و تقييم شركة "سمه" بالنسبة للعملاء وعليه يحق للشركة طلب رسوم شهر واحد مقدماً كتأمين مسترجع.  • في حال تقييم العميل في سمة سيء لا يحق له أن يشترك في البرنامج.  • في حال أن قيمة الجهاز أعلى من قيمة الخصم يجب على العميل دفع الفرق مقدماً.  • يستطيع المشترك في الباقات الجديدة تقسيط المبالغ المتبقية من قيمة الاجهزة بعد خصم قيمة دعم الاجهزة المرادفة لكل باقة حسب المعادلة التالية:  قيمة التقسيط الشهري = (قيمة الجهاز – قيمة دعم الاجهزة)/ 24 شهرا  • تطبق الغرامة في حال قام العميل بالانتقال الى باقة اخرى, طلب الغاء العقد, نقل ملكية الرقم , الانتقال الى مشغل اخر, اوالغاء الخدمة نهائياً لعدم السداد , كما يلي:   قيمة الغرامة = (قيمة دعم الاجهزة )/24 * عدد الشهور المتبقية  • تضاف ضريبة القيمة المضافة إلى قيمة الغرامة.   --------------------------------------------------------------------------------------------------    أحكام وشروط برنامج دعم الاجهزة:  • في حال رغبة العميل الاستفادة من برنامج دعم الأجهزة على هذه الباقة، تحتفظ الشركة بحقها بتقييم مدى استحقاق العميل للجهاز بناء على التقييم الائتماني للعميل لدى الشركة وشركة "سمة"، وفي حال كان تقييمه الائتماني مقبولا فعلى العميل دفع رسوم تأمين مقدما يساوي رسوم الاشتراك لشهر واحد يعاد للعميل بعد ستة أشهر من الاشتراك في البرنامج ( يضاف إلى رسم التامين للاشتراك في الباقة) كما هو موضح في المثال التالي:  رسوم تامين الاشتراك في برنامج دعم الاجهزة = رسم الاشتراك في الباقة لشهرواحد لتفعيل الباقة + رسم الاشتراك في برنامج دعم الاجهزة بما يعادل رسم الباقة الشهري  • سيتطلب توقيع عقد التزام لمدة 24 شهرا للإستفادة من برنامج دعم الاجهزة عند حصول العميل على جهاز و تبدأ مدة الإلتزام من أول شهر يستفيد فيه العميل من الاشتراك في برنامج دعم الأجهزة.   • في حال رغبة العميل الحصول على جهاز بقيمة أعلى من قيمة دعم الاجهزة  ، يستطيع العميل الاستفادة مما يلي:  o اما دفع فرق قيمة الجهاز مقدما عند الاشترك في برنامج دعم الاجهزة.   o اويستطيع المشترك في الباقات الجديدة تقسيط المبالغ المتبقية من قيمة الاجهزة بعد خصم قيمة دعم الاجهزة المرادفة للباقة حسب المعادلة التالية:  قيمة التقسيط الشهري = (قيمة الجهاز – قيمة دعم الاجهزة)/ 24 شهرا  • يضاف رسم التقسيط الى فاتورة العميل الشهرية لمدة 24 شهرا من تاريخ الحصول على الجهاز, وتضاف اليها ضريبة القيمة المضافة.   • في حال رغبة العميل الحصول على جهاز بقيمة اقل من قيمة دعم الاجهزة، لا يتطلب من العميل دفع أي مبالغ إضافية او استرجاع المبالغ المتبيقة من قيمة دعم الاجهزة.  • يحق للعميل الحصول على جهاز واحد فقط, بغض النظر عن حصول العميل على جهاز بسعراعلى او اقل من القيمة المخصصة لدعم الاجهزة.  • تطبق الغرامة في حال قام العميل بالانتقال الى باقة اخرى, طلب الغاء العقد, نقل ملكية الرقم , الانتقال الى مشغل اخر, او فصل الخدمة لعدم السدد , كما يلي:   قيمة الغرامة = (قيمة التقسط + قيمة دعم الاجهزة )/24 * عدد الشهور المتبقية  • تضاف ضريبة القيمة المضافة إلى قيمة الغرامة.   5. خدمة الشرائح الإضافية:  • في حال أن العميل فعًل شريحته الأساسية على باقة 499 المفوترة و طلب تفعيل خدمة مشاركة البيانات على الشرائح الإضافية، فإن البيانات المُشَارَكَة ستكون بشكل تناسبي.  مثال: عميل اشترك في باقة 499 في يوم 14 سبتمبر – ودورته الفوترية تنتهي بآخر يوم من شهر سبتمبر- و أراد الاستفادة من خدمة مشاركة البيانات على الشرائح الإضافية، فإن إجمالي كمية البيانات على الشريحة الأساسية من يوم تفعيل الباقة إلى نهاية الشهر ستكون 75 جيجابايت، و ستكون مشتركة بين كافة الشرائح (الرئيسية و الشرائح الاضافية)  • هذه الخدمة تنطبق فقط على البيانات الأساسية للباقة الصوتية.  • لا تنطبق هذه الخدمة على عروض البيانات أو حزم البيانات الإضافية.  • لا تنطبق هذه الخدمة على بيانات التجوال.   • بالنسبة للشرائح الإضافية، فإنه لا تنطبق عليها ميزة استخدام البيانات بميزة الدفع على حسب الاستخدام. و سيتم إيقاف البيانات عن الشرائح الإضافية عند استنفاذ كامل الحصة المخصصة.  • يتم تجديد الاشتراك في هذه الخدمة تلقائياً مع كل دورة فوترية.  • لا تطبق أية سياسة استخدام عادل للبيانات على الشرائح المتعددة.</t>
  </si>
  <si>
    <t>تطبق الغرامة في حال قام العميل بالانتقال الى باقة اخرى, طلب الغاء العقد, نقل ملكية الرقم , الانتقال الى مشغل اخر, او فصل الخدمة لعدم السداد (فصل الخدمة لعدم السدد يقصد به إلغاء الخدمة نهائياً) , كما يلي:   قيمة الغرامة = (قيمة دعم الاجهزة )/24 * عدد الشهور المتبقية  • تضاف ضريبة القيمة المضافة إلى قيمة الغرامة.</t>
  </si>
  <si>
    <t>باقة قريب المفوترة</t>
  </si>
  <si>
    <t>Postpaid -Kareeb Hybrid</t>
  </si>
  <si>
    <t>تعديل باقة قريب المفوترة كما هو مبين بمزايا تناسب احتياجات المشتركين</t>
  </si>
  <si>
    <t>Postpaid Kareeb Package with benefits suits customers</t>
  </si>
  <si>
    <t>باقة "جو" جولدن المسبقة الدفع المحدودة (2000GB) للمدة 12 شهر</t>
  </si>
  <si>
    <t>Prepaid GO Golden 12 months Limited 2000GB</t>
  </si>
  <si>
    <t>باقة "جو" جولدن المسبقة الدفع المحدودة للمدة 12 شهر  تشمل هذه الباقة على باقة اشتراك بقيمة  1571.60ريال قبل الضريبة و رسوم تأسيس مجانية كما تشمل باقة تجديد بقيمة 1429 ريال قبل الضريبة  تشمل هذه الباقة على بيانات GB 2000</t>
  </si>
  <si>
    <t>Prepaid GO Golden 12 months limited</t>
  </si>
  <si>
    <t>خدمة الجيل الخامس (5G) - لباقات ستار و بوست</t>
  </si>
  <si>
    <t>5G Monthly Key - Prepaid</t>
  </si>
  <si>
    <t>خدمة الجيل الخامس (5G) - لباقات ستار و بوست ، هي خدمة تمكن المشترك من استخدام شبكة الجيل الخامس التي تتيح الانترنت بسرعات عالية بشكل شهري</t>
  </si>
  <si>
    <t>• هذه الخدمة تعمل داخل مناطق تغطية شبكة الجيل الخامس فقط.  •  هذه الخدمة ستكون متوفرة لبعض الأجهزة الذكية التي تدعم هذه التقنية فقط  • تعرفة المكالمات والانترنت ستكون وفقًا للباقة المشترك بها العميل، حيث أنه ستطبق نفس التعرفة للمكالمات الحالية على العميل.  • وحدة التحاسب للبيانات هي لكل 100 كيلوبايت.  • يتاح فقط لعملاء باقات سوا ستار، وسوا بوست الاشتراك بهذه الخدمة  *        السعر لا يشمل ضريبة القيمة المضافة،</t>
  </si>
  <si>
    <t>كويك نت الجيل الخامس 250 جيجابايت</t>
  </si>
  <si>
    <t>يحصل العميل على شريحة البيانات كويك نت الجيل الخامس 250 جيجا بايت المفوترة الأساسية حسب التفاصيل التالية:  باقة كويك نت الجيل الخامس 250 جيجابايت المفوترة  الصلاحية واي فاي  رسوم التأسيس  الصلاحية  السعر   غير شامل ضريبة القيمة المضافة الباقة   3 أشهر من تاريخ الاشتراك 250 جيجابايت 50 ريال شهرية 300 ريال 250 جيجابايت  يمكن لعملاء باقات البيانات المفوترة من خلال مكاتب المبيعات طلب الحصول على برنامج دفعات الاقساط الشهرية للأجهزة مقابل الالتزام من العميل بعقد لمدة 12 أو 18 أو 24 شهر حسب رغبة العميل . حيث سيتم إضافة مبلغ الأقساط على الاشتراك الشهري للباقة.  باقات الأقساط الشهرية للأجهزة الذكية  باقات الأقساط الشهرية للأجهزة    250   200 150 125 100 75 50 25 ) مدة العقد( ريال / شهر  12/18/24    262.5   210 157.5 131.25 105 78.75 52.5 26.25 السعر بعد إضافة ضريبة القيمة المضافة  باقة كويك نت لامحدود  يمكن برنامج 25  يمكن برنامج 50  يمكن برنامج 75  يمكن برنامج 100  يمكن برنامج 125  يمكن برنامج 150  يمكن برنامج 200  مثال: إذا إختار العميل قسط 150 ريال 24 شهراً، بإمكانه تقسيط جهاز إلى حد 3600 ريال بدون دفعة أولى. أما إذا كانت قيمة الجهاز أكثر من ذلك فيتم دفع الفرق كدفعة أولى    قيمة الجهاز = 150 ريال * 24 شهر (مدة العقد) = 3600 ريال</t>
  </si>
  <si>
    <t>• شريحة البيانات كويك نت الجيل الخامس تعمل في الأماكن المغطاة بشبكة الجيل الخامس فقط  • وحدة التحاسب للبيانات هي لكل 100 كيلوبايت.  • بإمكان العملاء الحصول على عقد الأجهزة مع أجهزة البيانات التي تدعم تقنية الجيل الخامس .  • يمكن الحصول جهاز بنظام الأقساط للعملاء الذين تبلغ مجموع سداد فواتيرهم خلال السنة المالية الفائتة اكثر من 7800 ريال واكثر وأن  • يكون الرقم قد مضى على تأسيسه 6 شهور بحد أدنى  • في حال أراد العميل إلغاء عقد الجهاز، سيترتب عليه دفع باقي قيمة الجهاز.  • في حال تم استيفاء مبلغ الجهاز قبل انتهاء العقد أو قبل إلغاء العميل للعقد فلا يستوجب دفع أي مبلغ لأنه سوف يكون قد تم استيفاء سعر  • الجهاز مثال: عميل مشترك بباقة الأقساط الشهرية 150 مع عقد 24 شهر أخذ جهاز سعرة 3000 ريال فسوف يتم فوترة 150 ريال لمدة 20  • شهر فقط لأنه سيتم استيفاء كامل مبلغ الجهاز خلال 20 شهر فقط ) 150 * 20 =) 3000  • تنتهي الأقساط باستيفاء سعر الجهاز كاملاً. مثال سعر جهاز 2950 ريال، والعميل مشترك بباقة الأقساط الشهرية 150 \ 24 شهر. تتم فوترة 150 لـ 19 شهر والشهر العشرين تتم فوترة 50 ريال فقط  • يعتمد منح الأجهزة للعملاء الذين تنطبق عليهم شروط برنامج أقساط الأجهزة على مدى توفر الأجهزة وعدم وجود تعثرات مالية على العميل وفي حل انطباق الشروط، يحق له جهاز واحد كحد أقصى ولا يمكنه الحصول على جهاز آخرعلى رقم آخر إلا في حال سداد كامل سعر الجهاز الأول.  في حال أراد العميل إلغاء عقد الجهاز، سيترتب عليه دفع المبلغ المتبقي لأقساط الجهاز على النحو التالي:  برنامج 25 ريال:    الفترة   1  2  3  4  5  6  7  8  9  10  11  12  13  14  15  16  17  18  19  20  21  22  23  24  12 شهر   300  300 275 250 225 200 175 150 125 100 75 50 25                           18  شهر   450 450 425 400 375 350 325 300 275 250 225 200 175 150 125 100 75 50 25                     24 شهر      600 600 575 550 525 500 475 450 425 400 375 350 325 300 275 250 225 200 175 150 125 100 75 50 25  برنامج 50 ريال:    الفترة   1  2  3  4  5  6  7  8  9  10  11  12  13  14  15  16  17  18  19  20  21  22  23  24  12 شهر   600  600  550  500  450  400  350  300  250  200  150  100  50                                        18  شهر   900  900  850  800  750  700  650  600  550  500  450  400  350  300  250  200  150  100  50                      24 شهر       1200 1200  1150  1100  1050  1000  950  900  850  800  750  700  650  600  550  500  450  400  350  300  250  200  150  100  50   برنامج 75 ريال:    الفترة   1  2  3  4  5  6  7  8  9  10  11  12  13  14  15  16  17  18  19  20  21  22  23  24  12 شهر   900  900 825 750 675 600 525 450 375 300 225 150 75                           18  شهر   1350  1350 1275 1200 1125 1050 975 900 825 750 675 600 525 450 375 300 225 150 75                     24 شهر       1800 1800 1725 1650 1575 1500 1425 1350 1275 1200 1125 1050 975 900 825 750 675 600 525 450 375 300 225 150 75   برنامج 100 ريال:    الفترة   1  2  3  4  5  6  7  8  9  10  11  12  13  14  15  16  17  18  19  20  21  22  23  24  12 شهر    1200 1200  1100  1000  900  800  700  600  500  400  300  200  100                                       18 شهر    1800 1800  1700  1600  1500  1400  1300  1200  1100  1000  900  800  700  600  500  400  300  200  100                      24 شهر         2400 2400  2300  2200  2100  2000  1900  1800  1700  1600  1500  1400  1300  1200  1100  1000  900  800  700  600  500  400  300  200  100   برنامج 125 ريال:    الفترة   1  2  3  4  5  6  7  8  9  10  11  12  13  14  15  16  17  18  19  20  21  22  23  24  12 شهر   1500  1500 1375 1250 1125 1000 875 750 625 500 375 250 125                           18  شهر   2250 2250 2125 2000 1875 1750 1625 1500 1375 1250 1125 1000 875 750 625 500 375 250 125                    24 شهر       3000 3000 2875 2750 2625 2500 2375 2250 2125 2000 1875 1750 1625 1500 1375 1250 1125 1000 875 750 625 500 375 250 125   برنامج 150 ريال:    الفترة   1  2  3  4  5  6  7  8  9  10  11  12  13  14  15  16  17  18  19  20  21  22  23  24  12 شهر    1800 1800  1650  1500  1350  1200  1050  900  750  600  450  300  150                                       18 شهر    2700 2700  2550  2400  2250  2100  1950  1800  1650  1500  1350  1200  1050  900  750  600  450  300  150                      24 شهر        3600 3600  3450  3300  3150  3000  2850  2700  2550  2400  2250  2100  1950  1800  1650  1500  1350  1200  1050  900  750  600  450  300  150    برنامج 200 ريال:    الفترة   1  2  3  4  5  6  7  8  9  10  11  12  13  14  15  16  17  18  19  20  21  22  23  24  12 شهر    2400 2400  2200  2000  1800  1600  1400  1200  1000  800  600  400  200                                       18 شهر    3600 3600  3400  3200  3000  2800  2600  2400  2200  2000  1800  1600  1400  1200  1000  800  600  400  200                      24 شهر         4800 4800  4600  4400  4200  4000  3800  3600  3400  3200  3000  2800  2600  2400  2200  2000  1800  1600  1400  1200  1000  800  600  400  200</t>
  </si>
  <si>
    <t>خدمة الجيل الخامس الاسبوعية – لعملاء سوا ستار وسوا بوست</t>
  </si>
  <si>
    <t>5G Weekly Key - Prepaid</t>
  </si>
  <si>
    <t>خدمة الانترنت على الجيل الخامس، هي خدمة تمكن المشترك من استخدام شبكة الجيل الخامس التي تتيح الانترنت بسرعات عالية.  الخدمة رسوم الخدمة  خدمة الانترنت على الجيل الخامس (5G) اسبوعية – 7 ايام 50 ريال*  * السعر لا يشمل ضريبة القيمة المضافة</t>
  </si>
  <si>
    <t>• هذه الخدمة تعمل داخل مناطق تغطية شبكة الجيل الخامس فقط.  • هذه الخدمة ستكون متوفرة لبعض الأجهزة الذكية التي تدعم هذه التقنية فقط   • تعرفة المكالمات والانترنت ستكون وفقًا للباقة المشترك بها العميل، حيث أنه ستطبق نفس التعرفة للمكالمات الحالية على العميل.  • وحدة التحاسب للبيانات هي لكل 100 كيلوبايت.  • يتاح فقط لعملاء باقات سوا ستار، وسوا بوست الاشتراك بالخدمة</t>
  </si>
  <si>
    <t>باقة كويك نت المفوترة لا محدود لمدة اسبوع</t>
  </si>
  <si>
    <t>باقة كويك نت المفوترة لا محدود لمدة اسبوع غير خاضعة لسياسة الاستخدام العادل   * السعر غير شامل ضريبة القيمة المضافة</t>
  </si>
  <si>
    <t>باقة كويك نت المفوترة لا محدود لمدة اسبوع غير خاضعة لسياسة الاستخدام العادل  * السعر غير شامل ضريبة القيمة المضافة</t>
  </si>
  <si>
    <t>• لا يوجد تجديد تلقائي.  •       متاح الاشتراك فيها لعملاء باقات كويك نت المفوترة</t>
  </si>
  <si>
    <t>باقة إنترنت مسبق الدفع بلا حدود - يوم</t>
  </si>
  <si>
    <t>سيتمكن عملاء الجوال مسبق الدفع من الاشتراك في باقة انترنت لامحدود يوم من غير سياسة استخدام عادل متاحة لعملاء سوا (سوا 25 وسوا هايبرد وسوا زيارة) حسب الأسعار والمزايا الموضحة في الجدول التالي:    ريال 20 يوم باقة إنترنت بلا حدود  • السعر غير شامل الضريبة.</t>
  </si>
  <si>
    <t>• غير متجددة بشكل تلقائي.</t>
  </si>
  <si>
    <t>باقة شباب 299 (مفوترة)</t>
  </si>
  <si>
    <t>Shabab 299-Postpaid</t>
  </si>
  <si>
    <t>تعتزم شركة زين إطلاق باقتها الجديدة باسم "باقة شباب 299" المفوترة متضمنة العديد من المزايا والتي منها  شريحة إضافية  عدد (2) مقابل اشتراك شهري يساوي 30 ريال لكل شريحة ( غير شاملة للضريبة)</t>
  </si>
  <si>
    <t>A new Postpaid Package with great benefits as per the below which include 2 extra SIMس for 30 SAR/month ( does not include VAT)</t>
  </si>
  <si>
    <t>أحكام وشروط الباقة:  - سعر الاشتراك لا يشمل الضريبة  o لن يتم ترحيل المميزات المتبقية من الباقة إلى الشهر التالي.    - تجوال بيانات غير محدود في دول مجلس التعاون الخليجي ( سياسة الاستخدام العادل هي 1 جيجا يومي تنخفض السرعة بعدها إلى 512 كيلوبايت)    خدمة الشرائح الإضافية:  o هذه الخدمة تنطبق فقط على البيانات الأساسية للباقة الصوتية.  o لا يمكن تفعيل باقات البيانات للخطوط الصوتية على الشرائح الاضافية و لا يمكن مشاركتها ايضا من الشريحة الرئيسة.  o لا يتوفر في الشرائح الإضافية خاصية التجوال الدولي.   o يتم تجديد الاشتراك في هذه الخدمة تلقائياً مع كل دورة فوترية.  - استخدام البيانات في الشرائح المتعددة لا يشمل استخدام ميزة برامج التواصل الاجتماعي ألا محدودة المضمنة في الباقة.  - لا تتوفر خدمة المشاركة teethering     يعفى العملاء من رسوم التأسيس باستثناء المشتركين عن طريق القنوات الالكترونية (المتجر الالكتروني و التطبيق) الذين قامو بالتفعيل و طلب توصيل الشريحة على هذه الباقة (بدون عروض الأجهزة المفعلة).</t>
  </si>
  <si>
    <t>تويتر, فيسبوك, سناب شات, واتساب, انستقرام, يوتيوب.</t>
  </si>
  <si>
    <t>باقة البيانات 349 المفوتره - 5G</t>
  </si>
  <si>
    <t>Unlimited 5G MBB postapid package</t>
  </si>
  <si>
    <t>إطلاق باقة بيانات لا محدودة بتقنية 5G بالإضافة لفرصة للحصول على خصم على قييمة الجهاز إذا ما اختار العميل الحصول على جهاز مقابل التزام 24 شهر</t>
  </si>
  <si>
    <t>An unlimited 5G MBB package with an option to get a discount on the device for a 24-month committment</t>
  </si>
  <si>
    <t>• سعر الباقة لا يشمل قيمة الضريبة المضافة  -  في حال رغبة العميل الاستفادة من الخصم المباشر للأجهزة فعليه أن يدفع مبلغ تأمين يعادل قيمة اشتراك شهر واحد مقدماً كتأمين مسترجع  بعد إتمام ثلاث دورات فوترية.       1. برنامج الخصم المباشر للأجهزة للباقات الجديدة  يمكن لعملاء باقة الإنترنت المفوترة الجديدة الاستفادة من برنامج الخصم المباشر على الأجهزة مقابل الالتزام بعقد لمدة 24 شهر كما هو موضح أدناه:   مدة الالتزام (24 ) شهر مقابل خصم مباشر يصل إلى 2000 ريال بحده الأعلى.     يحق للعميل الاستفادة من احدى برامج الأجهزة (برنامج المبلغ المسترد أو برنامج الخصم المباشر)   يتوجب على العميل سداد رسوم الإلغاء بالإضافه للمبالغ المترتبه عليه في أحد الحالات التاليه  - في حال عدم سداد الفواتير الصادره على العميل وتم فصل الخدمه بناء" على ذلك  - في حال أراد العميل إلغاء الخط أو تغيير الباقه أو الإنتقال إلى مشغل آخر أو نقل ملكية الخط لشخص آخر  - تكون الرسوم عباره عن المتبقي من قيمة الجهاز في حال كان العميل قد حصل على أحد الأجهزه من زين   - هذه الباقة متوفرة لقطاع الافراد فقط ولا يمكن استخدامها لقطاع الاعمال</t>
  </si>
  <si>
    <t>- في حال التزم العميل بعقد لمدة 24 شهر وقرر الغاء الخط بعد 7 أشهر  • (2000 ÷ 24 ) × 17  )الاشهر المتبقية من عقد الالتزام) فيكون المبلغ المطلوب سداده هو  • = 1417 ريال سعودي</t>
  </si>
  <si>
    <t>باقة إنترنت ١ جيجا مسبق الدفع – أسبوع</t>
  </si>
  <si>
    <t>سيتمكن عملاء الجوال مسبق الدفع من الاشتراك في باقات انترنت متاحة لعملاء سوا (سوا 25 وسوا هايبرد وسوا زيارة) حسب الأسعار والمزايا الموضحة في الجدول التالي:    * غير شامل ضريبة القيمة المضافة</t>
  </si>
  <si>
    <t>باقة إنترنت ١ جيجا مسبق الدفع - شهر</t>
  </si>
  <si>
    <t>يمكن‎ ‎لعملاء‎ ‎مسبق‎ ‎الدفع الاستفادة‎ ‎من‎ ‎باقة ‏‎1GB‎‏ لمدة شهر حسب الشروط والمميزات التالية:‏  أسم الباقة: ‎1GB‎  حجم البيانات: ‏1 جيجابايت  صلاحية الباقة: شهر  السعر : ‏30 ريال</t>
  </si>
  <si>
    <t>• الباقة لا تتجدد بشكل تلقائي ‏  •       متاحة لعملاء سوا (سوا 25, سوا هايبرد, سوا زيارة, كويك نت)‏  • شريحة البيانات كويك نت تعمل في الأماكن المغطاة بشبكة الجيل الخامس وفي حال عدم توفر شبكة الجيل الخامس تعمل على ‏شبكات الجيل الرابع.‏  • السعر لا يشمل ضريبة القيمة المضافة    ‏</t>
  </si>
  <si>
    <t>باقة إنترنت ٢ جيجا مسبق الدفع- شهر</t>
  </si>
  <si>
    <t>سيتمكن عملاء الجوال مسبق الدفع من الاشتراك في باقات انترنت 2 جيجا حسب الأسعار والمزايا الموضحة في الجدول التالي:  *غير شامل ضريبة القيمة المضافة</t>
  </si>
  <si>
    <t>• غير متجددة بشكل تلقائي.  -متاحة لعملاء سوا وسوا هايبرد وسوا زيارة</t>
  </si>
  <si>
    <t>باقة إنترنت ٥ جيجا مسبق الدفع – شهر</t>
  </si>
  <si>
    <t>يمكن‎ ‎لعملاء‎ ‎مسبق‎ ‎الدفع الاستفادة‎ ‎من‎ ‎باقة ‏‎5GB‎‏ لمدة شهر حسب المميزات التالية:‏  أسم الباقة: ‎5GB  حجم البيانات: ‏5 جيجابايت  صلاحية الباقة: شهر  السعر: ‏80 ريال</t>
  </si>
  <si>
    <t>•الباقة لا تتجدد بشكل تلقائي ‏  • متاحة لعملاء سوا (سوا 25, سوا هايبرد, سوا زيارة, كويك نت)‏  •شريحة البيانات كويك نت تعمل في الأماكن المغطاة بشبكة الجيل الخامس وفي حال عدم توفر شبكة الجيل الخامس تعمل على ‏شبكات الجيل الرابع.‏  •السعر لا يشمل ضريبة القيمة المضافة   ‏</t>
  </si>
  <si>
    <t>فايبر الهوائية الجيل الخامس</t>
  </si>
  <si>
    <t>Air Fiber 5G</t>
  </si>
  <si>
    <t>- تماشيا مع طفرة تقنيات النطاق العريض بالمملكة ستقوم الشركة بإطلاق باقة بيانات مفوترة لامحدودة باستخدام تقنية الجيل الخامس مع راوتر الجيل الخامس المنزلي.  - يمكن للعميل شراء راوتر الجيل الخامس بنظام الدفعة الواحدة نقداً. و في هذه الحالة لا يتعين على العمي</t>
  </si>
  <si>
    <t>- Following the rapid development of the broadband technologies in the Kingdom, Mobily is going to launch data postpaid unlimited package using the 5G technology with Home 5G router device.  - Customer can purchase the 5G router in cash, in this case ther</t>
  </si>
  <si>
    <t>- فترة التعاقد في حال الاشتراك في باقة البيانات اللامحدودة مع جهاز راوتر الجيل الخامس بنظام الدفعة الواحدة هي شهر واحد يبدأ من تاريخ تفعيل الخدمة ويتم تجديده تلقائياً بشكل شهري عند انتهاء الفترة الأساسية.  - فترة التعاقد في حال الاشتراك في باقة البيانات ا</t>
  </si>
  <si>
    <t>- يتم احتساب فترة الالتزام الفعلية وفقاً لإجمالي عدد الفواتير التي قام العميل بتسديدها ابتداءً من تاريخ تفعيل الخدمة.  - تطبق رسوم الالتزام في حال قام العميل بالآتي: الانتقال إلى باقة أخرى، طلب إلغاء العقد قبل انتهاء فترة الالتزام، طلب نقل الملكية أو في ح</t>
  </si>
  <si>
    <t>باقة كويك نت 10جيجا / شهر – مسبق الدفع</t>
  </si>
  <si>
    <t>Prepaid Quickent 10GBs for one month</t>
  </si>
  <si>
    <t>سيتمكن عملاء باقة كويك نت مسبق الدفع 10 جيجا / شهر من الاستفادة من المزايا التالية:  أسم الباقة: كويك نت ‏‎10 جيجا  حجم البيانات: ‎ ‎‏10 جيجابايت  صلاحية الباقة: شهر  السعر : ‏100 ريال</t>
  </si>
  <si>
    <t>باقة الهند اليومية</t>
  </si>
  <si>
    <t>Daily India Package</t>
  </si>
  <si>
    <t>باقة مكالمات يومية الى الهند</t>
  </si>
  <si>
    <t>Daily Minutes of call to India</t>
  </si>
  <si>
    <t>• الدقائق المضافة الى الهند فقط.  • يستطيع العميل شراء الباقة اكثر من مرة.</t>
  </si>
  <si>
    <t>عرض الباقات الدولية لإثيوبيا – مسبق الدفع</t>
  </si>
  <si>
    <t>يمكن لعملاء سوا مسبق الدفع الاشتراك في أي من باقات المكالمات الدولية التالية.  1- عرض باقات إثيوبيا:   صلاحية الباقة السعر بالريال (لا يشمل الضريبة)* الدقائق الدولية  لإثيوبيا عرض باقات إثيوبيا  24 ساعة 6 14 دقيقة دولية إثيوبيا اليومية  7 ايام 10 25 دقيقة دولية إثيوبيا الاسبوعية    *غير شامل ضريبة القيمة المضافة</t>
  </si>
  <si>
    <t>• وحدة التحاسب للمكالمات الدولية هي الدقيقة.  • دقائق كل باقة صالحة للاستخدام لدولة الباقة فقط ولا يمكن استخدامها للاتصال بأي دولة أخرى.</t>
  </si>
  <si>
    <t>عرض الباقات الدولية لليمن– مسبق الدفع</t>
  </si>
  <si>
    <t>يمكن لعملاء سوا مسبق الدفع الاشتراك في أي من باقات المكالمات الدولية التالية.  1- عرض باقات اليمن:   صلاحية الباقة السعر بالريال (لا يشمل الضريبة)* الدقائق الدولية لليمن عرض باقات اليمن  24 ساعة 6 10 اليمن اليومية  7 ايام 14 25 اليمن الاسبوعية  30 يوم 25 50 اليمن الشهرية    غير شامل ضريبة القيمة المضافة</t>
  </si>
  <si>
    <t>• وحدة التحاسب للمكالمات الدولية هي الدقيقة.  • طريقة الاشتراك بإرسال 1 إلى 888888  • دقائق كل باقة صالحة للاستخدام لدولة الباقة فقط ولا يمكن استخدامها للاتصال بأي دولة أخرى.</t>
  </si>
  <si>
    <t>باقة كويك نت لامحدود / شهر – مسبق الدفع</t>
  </si>
  <si>
    <t>Prepaid QuickNet  Unlimited for one months</t>
  </si>
  <si>
    <t>يمكن‎ ‎لعملاء‎ ‎كويك‎ ‎نت‎ ‎مسبقة‎ ‎الدفع الاستفادة‎ ‎من‎ ‎باقة كويك نت لامحدود‎ ‎لمدة شهر حسب المميزات التالية:‏  أسم الباقة: كويك نت لامحدود  حجم البيانات: لامحدود  صلاحية الباقة: شهر  السعر: ‏340 ريال</t>
  </si>
  <si>
    <t>خدمة تحويل الرصيد – مسبق الدفع</t>
  </si>
  <si>
    <t> تعديل رسوم خدمة تحويل الرصيد لعملاء مسبق الدفع لتصبح 1 ريال  لكل عملية تحويل بدلا من 0.50 ريالاً لكل عملية تحويل   لا يوجد أي تغيير على مميزات الخدمة حيث سيتم تطبيق ما هو مطبق حاليا .   يمكن للعميل تحويل الرصيد عن طريق ارسال رسالة نصية او عن طريق (USSD) اوعن طريق تطبيق (MYSTC) او (MYSTC portal خدماتي) .   يمكن لعملاء المفوتر استخدام الخدمة في حال شحن الخط المفوتر من خلال خدمة التحكم بالرصيد .</t>
  </si>
  <si>
    <t>• وحده التحاسب للمكالمات 30 ثانية.  • وحدة التحاسب للبيانات هي لكل 100 كيلوبايت.  • يجب أن يتبقى في رصيد المُرسل 20 ريالاً بعد عملية التحويل.  • الحد الأدنى للرصيد المُحوَّل في المرة الواحدة 5 ريال، أما الحد الأعلى فهو 20 ريال.  • الرصيد المحول يجب أن يكون من مضاعفات الـ5 (5،10،15،20)</t>
  </si>
  <si>
    <t>حزم صوتية لدولة الاردن - مسبقة الدفع ( صلاحية 7 أيام أو 28 يوم)</t>
  </si>
  <si>
    <t>Call Jordan -Prepaid</t>
  </si>
  <si>
    <t>تعتزم الشركة على تقديم باقات اتصال دولي لشبكة زين الاردن ، بحيث يمكن للعميل الاختيار من الباقات المقدمة حسب احتياجه.  ( 300 دقيقة مقابل 20 ريال بصلاحية 7 ايام، أو 1000 مقابل 60 ريال بصلاحية 28 يوم)</t>
  </si>
  <si>
    <t>A promotion to call Zain Jordan as per the below details</t>
  </si>
  <si>
    <t>هذه الباقة متاحة لعملاء قطاع الافراد مسبقة الدفع   - أي استخدام بعد انتهاء الباقة سيتم احتسابة وفق تعرفة الاتصال الدولي للاردن المعتمد في الباقة.  - الدقائق الدولية الصادرة للاردن يمكن استخدامها فقط للاتصال على شبكة زين الاردن   - يمكن للعميل التحقق من رصيد الدقائق الدولية عن طريق إرسال الرمز BC  الى 959   - سيتم فوترة الدقائق الدولية الصادرة للاردن لكل 30 ثانية.  - العرض متاح لكافة المشتركين للخطوط مسبقة. (جميع الباقات) ما عدا باقات الحج و العمرة و باقة نور و الزوار  - العرض لايشمل المشتركين في باقات الحج و العمرة و باقة نور و الزو</t>
  </si>
  <si>
    <t>باقة الهند الاسبوعية</t>
  </si>
  <si>
    <t>India Weekly Package</t>
  </si>
  <si>
    <t>حزمة دائمة على باقة ليبارا الاساسية ، بمسمى حزمة الهند الاسبوعية  حين الاشتراك بالحزمة يحصل المشترك على الميزات التالية  100 دقيقة دولية الى دولة الهند  سعر الحزمة 8 ريال سعودي  صلاحية الحزمة 7 أيام</t>
  </si>
  <si>
    <t>India Weekly Bundle  Permenant Bundle on Lebara Package, once subscribed the customer will get the following benefits  100 minutes to India  bundle price is 8 SAR  validity is 7 days</t>
  </si>
  <si>
    <t>السعر لا يشمل ضريبة القيمة المضافة  يمكن للمشترك الاشتراك أكثر من مرة  لا يتم تجديد الاشتراك تلقائيا  يتم الاشتراك من خلال الرمز #015*666*</t>
  </si>
  <si>
    <t>باقة الهند الشهرية</t>
  </si>
  <si>
    <t>Monthly India Package</t>
  </si>
  <si>
    <t>حزمة دائمة من باقة ليبارا الاساسية بمسمى حزمة الهند الشهرية، حيث يحصل المشترك على الميزت التالية:  عدد الدقائق الدولية الى الهند 500  سعر الحزمة 30 ريال سعودي  صلاحية الحزمة 30 يوم</t>
  </si>
  <si>
    <t>Permanent Bundle on Lebara Package to India under the name India Monthly Bundle, upon subscription the customer will get the following benefits  500 minutes to India  Price is 30 SAR  Validity is 30 Days</t>
  </si>
  <si>
    <t>السعر لا يتضمن ضريبة القيمة المضافة  يمكن للمشترك الاشتراك أكثر من مرة  لا يتم تجديد الاشتراك تلقائيا  يمكن الاشتراك بالحزمة من خلال الرمز #030*666*</t>
  </si>
  <si>
    <t>باقة بنجلاديش الشهرية</t>
  </si>
  <si>
    <t>Monthly Bangladesh Package</t>
  </si>
  <si>
    <t>باقة مكالمات دولية الى بنجلاديش</t>
  </si>
  <si>
    <t>International Call Package to Bangladesh</t>
  </si>
  <si>
    <t>• الدقائق المضافة الى بنجلاديش فقط.  • يستطيع العميل شراء الباقة اكثر من مرة.</t>
  </si>
  <si>
    <t>حزم صوتية لدولة الاردن - مفوتر ( صلاحية 7 ايام أو 30 يوم)</t>
  </si>
  <si>
    <t>Jordan offer - postpaid</t>
  </si>
  <si>
    <t>تعزم الشركة على تقديم باقات اتصال دولي لشبكة زين الاردن ، بحيث يمكن للعميل الاختيار من الباقات المقدمة حسب احتياجه.  ( 300 دقيقة مقابل 20 ريال بصلاحية 7 ايام، أو 1000 مقابل 60 ريال بصلاحية 30 يوم)</t>
  </si>
  <si>
    <t>A promotion to call Jordan with great rates as per the below</t>
  </si>
  <si>
    <t>هذه الباقة متاحة لعملاء قطاع الافراد (المفوترة)  - جميع الباقات لها خاصية التجديد التلقائي ويمكن الغاء خاصية التجديد التلقائي بإرسال رمز الإلغاء المخصص.  - أي استخدام بعد انتهاء الباقة سيتم احتسابة وفق تعرفة الاتصال الدولي للأردن المعتمد في الباقة.  - يمكن للعميل التحقق من رصيد الدقائق الدولية عن طريق إرسال الرمز BC  الى959  - محاسبة الدقائق الدولية لكل 30 ثانية.  يمكن لعملاء باقات كنترول و الهجينة الاستفادة من هذا العرض و ذلك باستخدام وسائل شحن الرصيد المعتمدة.    - الدقائق الدولية الصادرة للاردن يمكن استخدامها فقط للاتصال على شبكة زين الاردن  الدقائق المحلية والدولية خارج هذه الحزمة ستكون حسب التسعيرة الأصلية للباقة</t>
  </si>
  <si>
    <t>باقة بنجلاديش الاسبوعية</t>
  </si>
  <si>
    <t>Weekly Bangladesh Package</t>
  </si>
  <si>
    <t>باقة مكالمات دولية الى دولة بنجلاديش</t>
  </si>
  <si>
    <t>باقة بنجلاديش اليومية</t>
  </si>
  <si>
    <t>Daily Bangladesh Package</t>
  </si>
  <si>
    <t>باقة زين "عالمي" المفوترة</t>
  </si>
  <si>
    <t>Zain Global- Postpaid</t>
  </si>
  <si>
    <t>سنقوم باطلاق باقة مفوترة جديدة على النحو المبين أدناه، علما أنه يتوفر فيها خصائص الباقات الهجينة أيضا إذا ما اراد العميل الاستفادة من هذه الميزة</t>
  </si>
  <si>
    <t>A new Postpaid package as per the details</t>
  </si>
  <si>
    <t>  عملاء هذه الباقة لهم الحق بالاستفادة من كافة الحزم المتاحة و هي: حزم شباب، حزم البيانات، حزم قريب+، حزم الدقائق المحلية و الدولية، حزم الدقائق داخل الشبكة   ستكون حسبة الدقائق الدولية لكل 30 ثانية   تتوفر هذه الباقة فقط للعملاء الجدد   تشمل هذه الباقة ميزة الهجين و التي تمكن العملاء من شحن خطهم باستخدام كل بطاقات الشحن المعتمدة من قبل شركة زين   لا تتضمن هذه الباقة أية مزايا مجانية عند التفعيل سواء دقائق أو بيانات مجانية</t>
  </si>
  <si>
    <t>باقة فيرجن موبايل 50MB و 25 دقيقة.</t>
  </si>
  <si>
    <t>Virgin Mobile 50MB+10 national minutes</t>
  </si>
  <si>
    <t>سوف تقوم شركة فيرجن موبايل بطرح جهاز جديد (جهاز ربط العائلة) لتتبع الأطفال وكبار السن الذين يعانون من بعض الأمراض العقلية والنفسية، وستقوم الشركة بربط الباقة الموضحة أدناه بالجهاز.    البيانات:  50MB  الدقائق المحلية:  25 دقيقة  السعر:  30 ريال</t>
  </si>
  <si>
    <t>Virgin Mobile will linke 50MB+25 national minutes to the Family Tag device</t>
  </si>
  <si>
    <t>الأسعار لاتشمل قيمة الضريبة المضافة، بل يتم احتساب قيمة الضريبة عند عملية إعادة الشحن.  -       يحصل العميل فقط على هذه الباقة عند شراءه جهاز التتبع.  -       لا يوجد التزام على العميل بعد شراءه جهاز التتبع.  - عند استهلاك العميل للباقة بالكامل، فإنه يستطيع الاشتراك في الباقة مرة أخرى من خلال تطبيق الشركة.  -       ستتوقف خدمة الاتصال والانترنت في حال استنفاذ البيانات والدقائق المضمنة في الباقة.</t>
  </si>
  <si>
    <t>حزم فيرجن موبايل للتجوال الدولي  1GB- مسبقة الدفع</t>
  </si>
  <si>
    <t>Data Roaming bundles 1GB -prepaid</t>
  </si>
  <si>
    <t>سوف تقوم الشركة بطرح حزم بيانات التجوال الدولي لباقات فيرجن موبايل المسبقة الدفع كما هو موضح أدنا:  البيانات: 1GB  السعر:79ريال  الصلاحية: 3 أيام  و يشمل هذا العرض لكل من الدول التالية:  Algeria  Australia  Austria  Canada  Egypt  France  Germany  Greece  Hong Kong  India  Indonesia  Iraq  Italy  Korea  Malaysia  Malta  Netherlands  New Zealand  Portugal  Singapore  Slovakia  South Africa  Spain  Sri Lanka  Sudan  Switzerland  Turkey  UK  USA</t>
  </si>
  <si>
    <t>Virgin Mobile will offer international bundles for the following countries  Algeria  Australia  Austria  Canada  Egypt  France  Germany  Greece  Hong Kong  India  Indonesia  Iraq  Italy  Korea  Malaysia  Malta  Netherlands  New Zealand  Portugal  Singapore  Slovakia  South Africa  Spain  Sri Lanka  Sudan  Switzerland  Turkey  UK  USA</t>
  </si>
  <si>
    <t>حزم فيرجن موبايل للتجوال الدولي  1GB- مفوترة الأساسية.</t>
  </si>
  <si>
    <t>Data Roaming bundles 1GB -postpaid</t>
  </si>
  <si>
    <t>سوف تقوم الشركة بطرح حزم بيانات التجوال الدولي لباقات فيرجن موبايل المفوترة الأساسية كما هو موضح أدنا:  البيانات: 1GB  السعر:79ريال  الصلاحية: 3 ايام     و يشمل هذا العرض لكل من الدول التالية:  Algeria  Australia  Austria  Canada  Egypt  France  Germany  Greece  Hong Kong  India  Indonesia  Iraq  Italy  Korea  Malaysia  Malta  Netherlands  New Zealand  Portugal  Singapore  Slovakia  South Africa  Spain  Sri Lanka  Sudan  Switzerland  Turkey  UK  USA</t>
  </si>
  <si>
    <t>حزم فيرجن موبايل للتجوال الدولي 3GB– مسبقة الدفع.</t>
  </si>
  <si>
    <t>Virgin Data Roaming bundles 3GB-prepaid</t>
  </si>
  <si>
    <t>سوف تقوم الشركة بطرح حزم بيانات للتجوال الدولي لباقات فيرجن موبايل المسبقة الدفع كما هو موضح أدنا:  البيانات: 3GB  السعر:159 ريال  الصلاحية: 7أيام    و يشمل هذا العرض لكل من الدول التالية:  Algeria  Australia  Austria  Canada  Egypt  France  Germany  Greece  Hong Kong  India  Indonesia  Iraq  Italy  Korea  Malaysia  Malta  Netherlands  New Zealand  Portugal  Singapore  Slovakia  South Africa  Spain  Sri Lanka  Sudan  Switzerland  Turkey  UK  USA</t>
  </si>
  <si>
    <t>Virgin Mobile will offer international bundles for the following countries     Algeria  Australia  Austria  Canada  Egypt  France  Germany  Greece  Hong Kong  India  Indonesia  Iraq  Italy  Korea  Malaysia  Malta  Netherlands  New Zealand  Portugal  Singapore  Slovakia  South Africa  Spain  Sri Lanka  Sudan  Switzerland  Turkey  UK  USA</t>
  </si>
  <si>
    <t>حزم فيرجن موبايل للتجوال الدولي  750MB- مسبقة الدفع.</t>
  </si>
  <si>
    <t>Data Roaming bundles 750MB-prepaid</t>
  </si>
  <si>
    <t>سوف تقوم الشركة بطرح حزم بيانات التجوال الدولي لباقات فيرجن موبايل المسبقة الدفع كما هو موضح أدنا:  البيانات: 750MB  السعر:65 ريال  الصلاحية: يوم واحد    و يشمل هذا العرض لكل من الدول التالية:  Algeria  Australia  Austria  Canada  Egypt  France  Germany  Greece  Hong Kong  India  Indonesia  Iraq  Italy  Korea  Malaysia  Malta  Netherlands  New Zealand  Portugal  Singapore  Slovakia  South Africa  Spain  Sri Lanka  Sudan  Switzerland  Turkey  UK  USA</t>
  </si>
  <si>
    <t>حزم فيرجن موبايل للتجوال الدولي 3GB- مفوترة الأساسية .</t>
  </si>
  <si>
    <t>Data Roaming bundles 3GB-postpaid</t>
  </si>
  <si>
    <t>سوف تقوم الشركة بطرح حزم بيانات التجوال الدولي لباقات فيرجن موبايل المفوترة الأساسية كما هو موضح أدنا:  البيانات: 3GB  السعر:159ريال  الصلاحية: 7أيام    و يشمل هذا العرض لكل من الدول التالية:  Algeria  Australia  Austria  Canada  Egypt  France  Germany  Greece  Hong Kong  India  Indonesia  Iraq  Italy  Korea  Malaysia  Malta  Netherlands  New Zealand  Portugal  Singapore  Slovakia  South Africa  Spain  Sri Lanka  Sudan  Switzerland  Turkey  UK  USA</t>
  </si>
  <si>
    <t>Virgin Mobile will offer international bundles for the following countries    Algeria  Australia  Austria  Canada  Egypt  France  Germany  Greece  Hong Kong  India  Indonesia  Iraq  Italy  Korea  Malaysia  Malta  Netherlands  New Zealand  Portugal  Singapore  Slovakia  South Africa  Spain  Sri Lanka  Sudan  Switzerland  Turkey  UK  USA</t>
  </si>
  <si>
    <t>حزم فيرجن موبايل للتجوال الدولي  750MB- مفوترة الأساسية.</t>
  </si>
  <si>
    <t>Data Roaming bundles 750MB-postpaid</t>
  </si>
  <si>
    <t>سوف تقوم الشركة بطرح حزم بيانات التجوال الدولي لباقات فيرجن موبايل المفوترة الأساسية كما هو موضح أدنا:  البيانات: 750MB  السعر:65 ريال  الصلاحية: يوم واحد      و يشمل هذا العرض لكل من الدول التالية:  Algeria  Australia  Austria  Canada  Egypt  France  Germany  Greece  Hong Kong  India  Indonesia  Iraq  Italy  Korea  Malaysia  Malta  Netherlands  New Zealand  Portugal  Singapore  Slovakia  South Africa  Spain  Sri Lanka  Sudan  Switzerland  Turkey  UK  USA</t>
  </si>
  <si>
    <t>Virgin Mobile will offer international bundles for the following countries:  Algeria  Australia  Austria  Canada  Egypt  France  Germany  Greece  Hong Kong  India  Indonesia  Iraq  Italy  Korea  Malaysia  Malta  Netherlands  New Zealand  Portugal  Singapore  Slovakia  South Africa  Spain  Sri Lanka  Sudan  Switzerland  Turkey  UK  USA</t>
  </si>
  <si>
    <t>حزم فرندي موبايل للتجوال الدولي  1GB - مسبقة الدفع</t>
  </si>
  <si>
    <t>سوف تقوم الشركة بطرح حزم بيانات التجوال الدولي لباقات فرندي موبايل المسبقة الدفع كما هو موضح أدنا:  البيانات:  1GB  السعر:79 ريال  الصلاحية: 3 أيام      و يشمل هذا العرض لكل من الدول التالية:  Algeria  Australia  Austria  Canada  Egypt  France  Germany  Greece  Hong Kong  India  Indonesia  Iraq  Italy  Korea  Malaysia  Malta  Netherlands  New Zealand  Portugal  Singapore  Slovakia  South Africa  Spain  Sri Lanka  Sudan  Switzerland  Turkey  UK  USA</t>
  </si>
  <si>
    <t>Friendi Mobile will offer international bundles for the following countries:  Algeria  Australia  Austria  Canada  Egypt  France  Germany  Greece  Hong Kong  India  Indonesia  Iraq  Italy  Korea  Malaysia  Malta  Netherlands  New Zealand  Portugal  Singapore  Slovakia  South Africa  Spain  Sri Lanka  Sudan  Switzerland  Turkey  UK  USA</t>
  </si>
  <si>
    <t>حزم فرندي موبايل للتجوال الدولي  3GB - مفوترة الأساسية.</t>
  </si>
  <si>
    <t>Data Roaming bundles 3GB -postpaid</t>
  </si>
  <si>
    <t>سوف تقوم الشركة بطرح حزم بيانات التجوال الدولي لباقات فرندي موبايل المفوترة الأساسية كما هو موضح أدنا:  البيانات:  3GB  السعر:159 ريال  الصلاحية: 7 أيام      و يشمل هذا العرض لكل من الدول التالية:  Algeria  Australia  Austria  Canada  Egypt  France  Germany  Greece  Hong Kong  India  Indonesia  Iraq  Italy  Korea  Malaysia  Malta  Netherlands  New Zealand  Portugal  Singapore  Slovakia  South Africa  Spain  Sri Lanka  Sudan  Switzerland  Turkey  UK  USA</t>
  </si>
  <si>
    <t>حزم فرندي موبايل للتجوال الدولي  3GB - مسبقة الدفع.</t>
  </si>
  <si>
    <t>Data Roaming bundles 3GB -prepaid</t>
  </si>
  <si>
    <t>سوف تقوم الشركة بطرح حزم بيانات التجوال الدولي لباقات فرندي موبايل المسبقة الدفع كما هو موضح أدنا:  البيانات:  3GB  السعر:159 ريال  الصلاحية: 7 أيام      و يشمل هذا العرض لكل من الدول التالية:  Algeria  Australia  Austria  Canada  Egypt  France  Germany  Greece  Hong Kong  India  Indonesia  Iraq  Italy  Korea  Malaysia  Malta  Netherlands  New Zealand  Portugal  Singapore  Slovakia  South Africa  Spain  Sri Lanka  Sudan  Switzerland  Turkey  UK  USA</t>
  </si>
  <si>
    <t>باقة بيانات فرندي موبايل 2GB- مفوترة الأساسية</t>
  </si>
  <si>
    <t>Friendi Mobile data bundle 2GB  -postpaid</t>
  </si>
  <si>
    <t>يحصل المشتركون الجدد في باقات فرندي موبايل المفوترة الأساسية على 2 جيجا بايت مجانية عند تفعيل شريحة جديدة و إعادة الشحن بقيمة 30 ريال أو أكثر صالحة لمدة 7 أيام.</t>
  </si>
  <si>
    <t>Friendi Mobile will offer a 2GB free  , if the customer activates SIM with 30 SAR or above</t>
  </si>
  <si>
    <t>- يستطيع العميل الحصول على البيانات المجانية عند إعادة الشحن بمبلغ 30 ريال أو أكثر.  - صلاحية البيانات المجانية هي 7 أيام.  - وحدة التحاسب للإنترنت هي (1) كيلوبايت.</t>
  </si>
  <si>
    <t>باقة بيانات فرندي موبايل 2GB- مسبقة الدفع</t>
  </si>
  <si>
    <t>Friendi Mobile data bundle 2GB  -prepaid</t>
  </si>
  <si>
    <t>يحصل المشتركون الجدد في باقات فرندي موبايل المسبقة الدفع على 2 جيجا بايت مجانية عند تفعيل شريحة جديدة و إعادة الشحن بقيمة 30 ريال أو أكثر صالحة لمدة 7 أيام.</t>
  </si>
  <si>
    <t>حزم فرندي موبايل للتجوال الدولي  1GB - مفوترة الأساسية.</t>
  </si>
  <si>
    <t>سوف تقوم الشركة بطرح حزم بيانات التجوال الدولي لباقات فرندي موبايل المفوترة الأساسية كما هو موضح أدنا:  البيانات:  1GB  السعر:79 ريال  الصلاحية: 3 أيام      و يشمل هذا العرض لكل من الدول التالية:  Algeria  Australia  Austria  Canada  Egypt  France  Germany  Greece  Hong Kong  India  Indonesia  Iraq  Italy  Korea  Malaysia  Malta  Netherlands  New Zealand  Portugal  Singapore  Slovakia  South Africa  Spain  Sri Lanka  Sudan  Switzerland  Turkey  UK  USA</t>
  </si>
  <si>
    <t>حزم فرندي موبايل للتجوال الدولي  750MB- مسبقة الدفع .</t>
  </si>
  <si>
    <t>سوف تقوم الشركة بطرح حزم بيانات التجوال الدولي لباقات فرندي موبايل المسبقة الدفع كما هو موضح أدنا:  البيانات: 750MB  السعر:65 ريال  الصلاحية: يوم واحد      و يشمل هذا العرض لكل من الدول التالية:  Algeria  Australia  Austria  Canada  Egypt  France  Germany  Greece  Hong Kong  India  Indonesia  Iraq  Italy  Korea  Malaysia  Malta  Netherlands  New Zealand  Portugal  Singapore  Slovakia  South Africa  Spain  Sri Lanka  Sudan  Switzerland  Turkey  UK  USA</t>
  </si>
  <si>
    <t>حزم فرندي موبايل للتجوال الدولي  750MB- مفوترة الأساسية.</t>
  </si>
  <si>
    <t>سوف تقوم الشركة بطرح حزم بيانات التجوال الدولي لباقات فرندي موبايل المفوترة الأساسية كما هو موضح أدنا:  البيانات: 750MB  السعر:65 ريال  الصلاحية: يوم واحد      و يشمل هذا العرض لكل من الدول التالية:  Algeria  Australia  Austria  Canada  Egypt  France  Germany  Greece  Hong Kong  India  Indonesia  Iraq  Italy  Korea  Malaysia  Malta  Netherlands  New Zealand  Portugal  Singapore  Slovakia  South Africa  Spain  Sri Lanka  Sudan  Switzerland  Turkey  UK  USA</t>
  </si>
  <si>
    <t>باقة شباب 149 المفوترة</t>
  </si>
  <si>
    <t>Shabab postpaid 149 package</t>
  </si>
  <si>
    <t>تعتزم شركة زين إطلاق باقة مفوترة "شباب 149" المفوترة كما يلي:</t>
  </si>
  <si>
    <t>anew Postpaid package as seen below</t>
  </si>
  <si>
    <t>• لن يتم ترحيل المميزات المتبقية من الباقة إلى الشهر التالي.  • لا يستطيع العميل مشاركة بيانات تطبيقات التواصل الاجتماعي.  • خاصية بث البيانات الخاصة بتطبيقات برامج التواصل الاجتماعي (tethering data) غير متاحة.  • في حال قام الطرف الأول بفتح مشاركة البيانات و استخدم الطرف الثاني البيانات على وسائل التواصل الاجتماعي فإنها تحتسب من ضمن البيانات 30 جيجابايت وليس من حصة التواصل الاجتماعي اللامحدودة.  • رصيد التطبيقات يساوي 20 ريال  يمكن استخدامه على تطبيقات معينة محددة من الشركة (أنغامي وسبوتيفاي)   يعفى العملاء من رسوم التأسيس باستثناء المشتركين عن طريق القنوات الالكترونية (المتجر الالكتروني و التطبيق) الذين قاموا بالتفعيل و طلب توصيل الشريحة على هذه الباقة (بدون عروض الأجهزة المفعلة).  • هذه الباقة هجينة.  • سيتم احتساب ضريبة القيمة المضافة على الفاتورة الشهرية.  • وحدة التحاسب للدقائق الدولية هي 30 ثانية.  • السعر غير شامل للضريبة</t>
  </si>
  <si>
    <t>باقة الزوار 199</t>
  </si>
  <si>
    <t>Visitors 199</t>
  </si>
  <si>
    <t>اطلاق باقة مسبقة دفع جديدة على النحو التالي:  زوار 199 ريال مقابل 10 جيجا، ومكالمات محلية لا محدودة، وتطبيقات سوشيال لا محدودة ورصيد مكالمات دولية يساوي 50 ريال بصلاحية 28 يوم</t>
  </si>
  <si>
    <t>A new Prepaid package with many benefits</t>
  </si>
  <si>
    <t>• يمكن للعملاء الجدد شراء هذه الباقة كشريحة جديدة.  • كما يمكن للعملاء الحاليين لباقات الزوار تفعيل مزايا هذه الباقة عن طريق ارسال رمز التفعيل  الى 959.  • يتم تجديد الاشتراك بشكل تلقائي و يمكن الالغاء عن طريق ارسال الرمز المخصص V199 الى 959   عملاء هذه الباقة يمكنهم الاشتراك في باقات الزوار الاضافية.</t>
  </si>
  <si>
    <t>يوتيوب ، سناب شات ، تويتر ، اينستاجرام ، الفيسبوك ، واتساب</t>
  </si>
  <si>
    <t>باقة موبايلي للزوار 30 مسبقة الدفع</t>
  </si>
  <si>
    <t>Mobily Visitors Package 30 Prepaid</t>
  </si>
  <si>
    <t>تعتزم شركة موبايلي توفير باقة موبايلي للزوار 30 مسبقة الدفع , حيث تقدم الباقة 25 ريال رصيد للمكالمات داخل وخارج شبكة موبايلي.</t>
  </si>
  <si>
    <t>Mobily is launching Mobily Visitors 30 Prepaid where the customer can get credit of 25 SAR for voice calls on and off mobily network .</t>
  </si>
  <si>
    <t>- مده صلاحية الباقة 30 يوم .  - لا يمكن تحويل المزايا المضمنة في الباقة.  - وحدة التحاسب للمكالمات المحلية (داخل وخارج الشبكة) 30 ثانية.  - وحدة التحاسب للبيانات بالـ 50 كيلو بايت.   - لن يتم ترحيل المميزات المتبقية من الباقة الى الشهر التالي.  - المميزات</t>
  </si>
  <si>
    <t>باقة الاعمال المفوترة 777 ريال</t>
  </si>
  <si>
    <t>B2B Postpaid Package 777 SAR</t>
  </si>
  <si>
    <t>باقة أعمال مفوترة 777 ريال</t>
  </si>
  <si>
    <t>B2B Package 777 SAR</t>
  </si>
  <si>
    <t>• الباقة مخصصة لعملاء الاعمال فقط  • يتم تجديد المزايا المضافة شهريا عند سداد الفاتورة  • يستطيع العميل الشحن ببطاقات الشحن العادية والحصول على مزايا باقات ليبارا الاساسية مثل الحزم المحلية وغيرها ان اراد العميل ذلك  تخضع لنظام الاستخدام العادل (6 جيجابايت يوميا) بعدها تنزل السرعة الى 512 كيلوبايت\ث</t>
  </si>
  <si>
    <t>- التزام سنة كاملة من بداية العقد  2-في حال الغاء العميل لخطه قبل نهاية العقد فأنه يلتزم بسداد المتبقي من فترة العقد بحد أقصى سنة  3-يستطيع العميل الترقية لباقات أعلى متى ما اراد ذلك بدون تكلفة اضافية  4-يستطيع العميل تخفيض لباقات للاقل متى ما اراد ذلك مع</t>
  </si>
  <si>
    <t>باقة الاعمال المفوترة 111 ريال</t>
  </si>
  <si>
    <t>B2B Postpaid Package 111 SAR</t>
  </si>
  <si>
    <t>باقة أعمال مفوترة 111 ريال</t>
  </si>
  <si>
    <t>B2B Package 111 SAR</t>
  </si>
  <si>
    <t>• الباقة مخصصة لعملاء الاعمال فقط  • يتم تجديد المزايا المضافة شهريا عند سداد الفاتورة  • يستطيع العميل الشحن ببطاقات الشحن العادية والحصول على مزايا باقات ليبارا الاساسية مثل الحزم المحلية وغيرها ان اراد العميل ذلك</t>
  </si>
  <si>
    <t>باقات الو لشرائح البيانات -1GB</t>
  </si>
  <si>
    <t>Allo MBB-1GB</t>
  </si>
  <si>
    <t>باقات بيانات "الو" مسبقة الدفع لعملائها كما يلي- 1 جيجا بقيمة 24 ريال ( لا تشمل الضريبة) و صلاحيتها 30 يوم</t>
  </si>
  <si>
    <t>ALLO MBB -1GB</t>
  </si>
  <si>
    <t>- بامكان العميل الاشتراك بهذه الحزم عن طريق قنوات زين و قنوات "الو" المتاحة  - بامكان العميل شحن الشريحة عن طريق بطاقات الشحن والرسائل النصية</t>
  </si>
  <si>
    <t>الباقات الدولية للهند – مسبق الدفع</t>
  </si>
  <si>
    <t>India International Package</t>
  </si>
  <si>
    <t>يمكن لعملاء سوا مسبق الدفع الاشتراك في أي من باقات المكالمات الدولية للهند اليومية والأسبوعية والشهرية التالية:  عرض باقات الهند:   صلاحية الباقة السعر بالريال (لا يشمل الضريبة)* الدقائق الدولية  للهند باقات الهند  24 ساعة 3 20 الهند اليومية  7 ايام 8 70 الهند الاسبوعية  30 يوم 20 200 الهند الشهرية  * يتم تحصيل الضريبة مسبقا في باقات المسبق الدفع عند شحن الرصيد</t>
  </si>
  <si>
    <t>• وحدة التحاسب للمكالمات الدولية هي الدقيقة.  • طريقة الاشتراك بإرسال 1 إلى 888888  • دقائق الباقة صالحة للاستخدام لدولة الهند فقط ولا يمكن استخدامها للاتصال بأي دولة أخرى.</t>
  </si>
  <si>
    <t>الباقات الدولية لبنغلاديش – مسبق الدفع</t>
  </si>
  <si>
    <t>يمكن لعملاء سوا مسبق الدفع الاشتراك في أي من باقات المكالمات الدولية لبنغلاديش اليومية والأسبوعية والشهرية التالية:  عرض باقات بنغلاديش:   صلاحية الباقة السعر بالريال (لا يشمل الضريبة)* الدقائق الدولية  لبنغلاديش باقات بنغلاديش  24 ساعة 3 15 بنغلاديش اليومية  7 ايام 10 60 بنغلاديش الاسبوعية  30 يوم 30 200 بنغلاديش الشهرية  * يتم تحصيل الضريبة مسبقا في باقات المسبق الدفع عند شحن الرصيد</t>
  </si>
  <si>
    <t>• وحدة التحاسب للمكالمات الدولية هي الدقيقة.  • طريقة الاشتراك بإرسال 1 إلى 888888  •  دقائق الباقة صالحة للاستخدام لدولة بنغلاديش فقط ولا يمكن استخدامها للاتصال بأي دولة أخرى.</t>
  </si>
  <si>
    <t>الباقات الدولية لباكستان – مسبق الدفع</t>
  </si>
  <si>
    <t>Pakistan International Package</t>
  </si>
  <si>
    <t>يمكن لعملاء سوا مسبق الدفع الاشتراك في أي من باقات المكالمات الدولية لباكستان اليومية والأسبوعية والشهرية التالية:  عرض باقات باكستان:   صلاحية الباقة السعر بالريال (لا يشمل الضريبة)* الدقائق الدولية لباكستان باقات باكستان  24 ساعة 3 10 باكستان اليومية  7 ايام 10 40 باكستان الاسبوعية  30 يوم 30 140 باكستان الشهرية  * يتم تحصيل الضريبة مسبقا في باقات المسبق الدفع عند شحن الرصيد</t>
  </si>
  <si>
    <t>• وحدة التحاسب للمكالمات الدولية هي الدقيقة.  • طريقة الاشتراك بإرسال 1 إلى 888888  • دقائق الباقة صالحة للاستخدام لدولة باكستان فقط ولا يمكن استخدامها للاتصال بأي دولة أخرى.</t>
  </si>
  <si>
    <t>باقة موبايلي للزوار  50 - مسبق الدفع</t>
  </si>
  <si>
    <t>Mobily Visitor 50 - Prepaid</t>
  </si>
  <si>
    <t>تعتزم شركة موبايلي توفير باقة موبايلي للزوار 50  مسبقة الدفع , حيث تقدم الباقة بيانات و دقائق داخل و خارج الشبكة بالاضاقة الى رصيد مكالمات دولية بـقيمة 20 ريال.</t>
  </si>
  <si>
    <t>Mobily will introduce Mobily visitors 50 Prepaid which gives data and minutes on  and off net in addition to a credit for international calls for 20 SAR.</t>
  </si>
  <si>
    <t>عرض الصم وضعاف السمع - باقات موبايلي مفوتر</t>
  </si>
  <si>
    <t>يسر موبايلي تقديم عرض خاص وحصري للعملاء من فئة الصم والبكم، حيث سيتمكن المستفيدون من العرض من الحصول على خصم 50 % على رسوم الباقة الشهرية لجميع باقات موبايلي المفوترة (50-100-200-300-400) باستثناء (راقي) .</t>
  </si>
  <si>
    <t>• يحق للمستخدم الاشتراك في عرض الصم وضعاف السمع الدائم على رقم خدمة واحد مقيد على هويته الشخصية كحد أعلى، وذلك عند زيارة أحد فروع شركة موبايلي.  • يجب ارفاق مشهد إثبات حالة الإعاقة ويمكن الحصول علية من إدارة التأهيل الشامل بوزارة الشؤون الإجتماعية ( مشهد اعاقة)  • لا يمكن نقل العرض لرقم اخر وانما يمكن تغيير الباقه مع العرض الى احد الباقات المؤهله للعرض على نفس الرقم.  • سيتم الغاء الخصم الممنوح للصم وضعاف السمع في احد الحالات التالية (وبدون التزام العميل بأي مبلغ جزائي)  o عدم السداد ( فصل الخدمه لعدم السداد) ولا يلتزم العميل باي مبلغ جزائي فقط يتم احتساب رسوم الخدمة  o تغيير الباقة الاساسية المفعل عليها العرض الى مسبقة الدفع لا يشملها العرض فيتم خساره العرض دون مبالغ جزائية   o تحويل الرقم لاي مشغل  يخسر العميل العرض دون دفع اي مبالغ جزائية  o تحويل ملكية الخط يخسر العميل العرض دون دفع اي مبالغ جزائية  o في حال ثبوت حالة نصب او إحتيال بالأوراق الثبوتية المقدمة.  • يحق للمشترك في العرض حال إلغائه (بناء على أحد المسببات المشار إليها اعلاه) الإشتراك في العرض مرة أخرى عبر نفس رقم الخدمة أو رقم خدمة آخر مقيد برقم هويته في حال كان رقم الخدمة نشط.</t>
  </si>
  <si>
    <t>باقة فايبر برودباند المفوترة للسرعة 20Mbps</t>
  </si>
  <si>
    <t>Postpaid Fiber Broadband 20Mbps</t>
  </si>
  <si>
    <t>أحكام وشروط العرض:  أ. رسوم استبدال الجهاز : 600 ريال سعودي.</t>
  </si>
  <si>
    <t>أحكام وشروط العرض:  أ. يتوجب أن يكون الاشتراك في الخدمه أو الباقة لمدة عام ميلادي كامل (12) اثنا عشر شهراً  و في حال رغبة العميل الغاء الخدمة قبل اكتمال مدة الاشتراك المذكورة فيتوجب عليه سداد قمية الشرط الجزائي والتي تقدر بقيمة الباقة المشترك بها العميل عن كل شهر متبقي من مدة الاشتراك.   فمثلاً إذا الغى عميل باقة 20 Mbps إشتراكه بعد مرور (5) خمسة أشهر فسيتوجب عليه دفع القيمة المتبقية  من مدة العقد والتي تحسب وفقاً لهذا المثال كالتالي (  194.25ريال × 7 أشهر).</t>
  </si>
  <si>
    <t>باقة الو بيانات - 2GB</t>
  </si>
  <si>
    <t>Allo MBB-2GB</t>
  </si>
  <si>
    <t>باقات بيانات "الو" مسبقة الدفع  2 GB مقابل 40 ريال لا تشمل الضريبة صالحة لمدة 30 يوم</t>
  </si>
  <si>
    <t>Allo MBB 2 GB for 40 SAR</t>
  </si>
  <si>
    <t>- بامكان العميل الاشتراك بهذه الحزم عن طريق قنوات زين و قنوات "الو" المتاحة  - بامكان العميل شحن الشريحة عن طريق بطاقات الشحن والرسائل النصية  -  قيمة الدفع حسب الاستخدام 6هلالات/ ميجابايت</t>
  </si>
  <si>
    <t>باقة فايبر برودباند المفوترة  للسرعة 40Mbps</t>
  </si>
  <si>
    <t>Postpaid Fiber Broadband 40 Mbps</t>
  </si>
  <si>
    <t>أحكام وشروط العرض:  أ. يتوجب أن يكون الاشتراك في الخدمه أو الباقة لمدة عام ميلادي كامل (12) اثنا عشر شهراً  و في حال رغبة العميل الغاء الخدمة قبل اكتمال مدة الاشتراك المذكورة فيتوجب عليه سداد قمية الشرط الجزائي والتي تقدر بقيمة الباقة المشترك بها العميل عن كل شهر متبقي من مدة الاشتراك.   فمثلاً إذا الغى عميل باقة 40 Mbps إشتراكه بعد مرور (5) خمسة أشهر فسيتوجب عليه دفع القيمة المتبقية  من مدة العقد والتي تحسب وفقاً لهذا المثال كالتالي (  261.45ريال × 7 أشهر).</t>
  </si>
  <si>
    <t>باقة الو بيانات - 50GB</t>
  </si>
  <si>
    <t>Allo MBB-50GB</t>
  </si>
  <si>
    <t>باقات بيانات "الو" مسبقة الدفع 50 GB صلاحية 120 يوم مقابل 260 ريال لا تشمل الضريبة</t>
  </si>
  <si>
    <t>Allo MBB package 50 GB valid for 120 days</t>
  </si>
  <si>
    <t>باقة الو بيانات - 40GB</t>
  </si>
  <si>
    <t>Allo MBB-40GB</t>
  </si>
  <si>
    <t>باقات بيانات "الو" مسبقة الدفع  40 GB بصلاحية 30 يوم مقابل 140 ريال لا تشمل الضريبة</t>
  </si>
  <si>
    <t>ALLO MBB -40GB valid for 30 days</t>
  </si>
  <si>
    <t>باقة الو بيانات - 20GB</t>
  </si>
  <si>
    <t>Allo MBB-20GB</t>
  </si>
  <si>
    <t>باقات بيانات "الو" مسبقة الدفع -20 GB صلاحية 30 يوم مقابل 120 ريال لا تشمل الضريبة</t>
  </si>
  <si>
    <t>Allo MBB -20 GB valid for 30 days</t>
  </si>
  <si>
    <t>باقة الو بيانات - 5GB</t>
  </si>
  <si>
    <t>Allo MBB-5GB</t>
  </si>
  <si>
    <t>باقات بيانات "الو" مسبقة الدفع -5 GB بصلاحية 30 يوم بسعر 60 ريال لا تشمل الضريبة</t>
  </si>
  <si>
    <t>Allo MBB -5GB valid for 30 days</t>
  </si>
  <si>
    <t>هذه الباقة متاحة لعملاء قطاع الافراد  - بامكان العميل الاشتراك بهذه الحزم عن طريق قنوات زين و قنوات "الو" المتاحة  - بامكان العميل شحن الشريحة عن طريق بطاقات الشحن والرسائل النصية  -  قيمة الدفع حسب الاستخدام 6هلالات/ ميجابايت</t>
  </si>
  <si>
    <t>باقات الو لشرائح البيانات المسبقة الدفع- 20GB</t>
  </si>
  <si>
    <t>باقات بيانات "الو" مسبقة الدفع  20GB صلاحية 90 يوم مقابل 189 ريال لا تشمل الضريبة</t>
  </si>
  <si>
    <t>Allo MBB 20GB valid for 90 days</t>
  </si>
  <si>
    <t>باقة باكستان الشهرية للإتصال الدولي للمشغل يو فون المفوترة</t>
  </si>
  <si>
    <t>Mobily IDD Monthly bundle U-Fone Pakistan - postpaid</t>
  </si>
  <si>
    <t>تود موبايلي تقديم باقة باكستان  الشهرية للإتصال الدولي للمشغل يو فون المفوترة , حيث تقدم الباقة 460 دقيقة للإتصال بباكستان مقابل 60 ريال</t>
  </si>
  <si>
    <t>أحكام وشروط الخدمة/ العرض:  - يمكن دفع وتجديد الباقة عن طريق جميع قنوات دفع الفواتير المتاحة في موبايلي   -يتضمن أن "الدقائق الدولية المضمنة في الباقة وتقتصر على الاتصال الدولي إلى مشغل يو فون في جمهورية باكستان  - لن يتم ترحيل المميزات المتبقية من الباقة إلى الشهر التالي.  - مدة صلاحية الباقة 30 يوم.  - الأسعار لا تشمل ضريبة القيمة المضافة.</t>
  </si>
  <si>
    <t>باقة باكستان الاسبوعية للإتصال الدولي للمشغل يو فون - المفوترة</t>
  </si>
  <si>
    <t>Mobily IDD Weekly bundle U-Fone Pakistan - postpaid</t>
  </si>
  <si>
    <t>تود موبايلي تقديم باقة باكستان  الاسبوعية للإتصال الدولي للمشغل يو فون المفوترة , حيث تقدم الباقة 230 دقيقة للإتصال بباكستان مقابل 30 ريال.</t>
  </si>
  <si>
    <t>أحكام وشروط الخدمة/ العرض:  - يمكن دفع وتجديد الباقة عن طريق جميع قنوات دفع الفواتير المتاحة في موبايلي   -يتضمن أن "الدقائق الدولية المضمنة في الباقة و تقتصر على الاتصال الدولي إلى مشغل يو فون في جمهورية باكستان  - لن يتم ترحيل المميزات المتبقية من الباقة إلى الاسبوع التالي.  - مدة صلاحية الباقة 7 ايام.  - الأسعار لا تشمل ضريبة القيمة المضافة.</t>
  </si>
  <si>
    <t>باقة باكستان الشهرية للإتصال الدولي للمشغل يو فون - مسبق الدفع</t>
  </si>
  <si>
    <t>Mobily IDD Monthly bundle U-Fone Pakistan - Prepaid</t>
  </si>
  <si>
    <t>30 يوم</t>
  </si>
  <si>
    <t>تود موبايلي تقديم باقة باكستان  الشهرية للإتصال الدولي للمشغل يو فون مسبق الدفع, حيث تقدم الباقة 460 دقيقة للإتصال بباكستان مقابل 60 ريال.</t>
  </si>
  <si>
    <t>أحكام وشروط الخدمة/ العرض:  - يمكن دفع وتجديد الباقة عن طريق جميع قنوات دفع الفواتير المتاحة في موبايلي   -يتضمن أن "الدقائق الدولية المضمنة في الباقة و تقتصر على الاتصال الدولي إلى مشغل يو فون في جمهورية باكستان  - لن يتم ترحيل المميزات المتبقية من الباقة إلى الشهر التالي.  - مدة صلاحية الباقة 30 يوم.  - الأسعار لا تشمل ضريبة القيمة المضافة.</t>
  </si>
  <si>
    <t>باقة باكستان الاسبوعية للإتصال الدولي للمشغل يو فون - مسبق الدفع</t>
  </si>
  <si>
    <t>Mobily IDD Weekly bundle U-Fone Pakistan - Prepaid</t>
  </si>
  <si>
    <t>تود موبايلي تقديم باقة باكستان  الاسبوعية للإتصال الدولي للمشغل يو فون مسبق الدفع , حيث تقدم الباقة 230 دقيقة للإتصال بباكستان مقابل 30 ريال.</t>
  </si>
  <si>
    <t>أحكام وشروط الخدمة/ العرض:  - يمكن دفع وتجديد الباقة عن طريق جميع قنوات دفع الفواتير المتاحة في موبايلي   - الدقائق الدولية المضمنة في الباقة تقتصر على الاتصال الدولي إلى مشغل يو فون في جمهورية باكستان.  - لن يتم ترحيل المميزات المتبقية من الباقة إلى الاسبوع التالي.  - مدة صلاحية الباقة 7 ايام.  - الأسعار لا تشمل ضريبة القيمة المضافة.</t>
  </si>
  <si>
    <t>باقة باكستان اليومية للإتصال الدولي للمشغل يو فون - المفوترة</t>
  </si>
  <si>
    <t>Mobily IDD Daily bundle U-Fone Pakistan - Postpaid</t>
  </si>
  <si>
    <t>تود موبايلي تقديم باقة باكستان  اليومية للإتصال الدولي للمشغل يو فون المفوترة , حيث تقدم الباقة 45 دقيقة للإتصال بباكستان مقابل 6 ريال.</t>
  </si>
  <si>
    <t>أحكام وشروط الخدمة/ العرض:  - يمكن دفع وتجديد الباقة عن طريق جميع قنوات دفع الفواتير المتاحة في موبايلي   -يتضمن أن "الدقائق الدولية المضمنة في الباقة و تقتصر على الاتصال الدولي إلى مشغل يو فون في جمهورية باكستان  - لن يتم ترحيل المميزات المتبقية من الباقة إلى اليوم التالي.  - مدة صلاحية الباقة 24 ساعة.  - الأسعار لا تشمل ضريبة القيمة المضافة.</t>
  </si>
  <si>
    <t>باقة باكستان اليومية للإتصال الدولي للمشغل يو فون - مسبق الدفع</t>
  </si>
  <si>
    <t>Mobily IDD Daily bundle U-Fone Pakistan - Prepaid</t>
  </si>
  <si>
    <t>تود موبايلي تقديم باقة باكستان  اليومية للإتصال الدولي للمشغل يو فون مسبق الدفع , حيث تقدم الباقة 45 دقيقة للإتصال بباكستان مقابل 6 ريال.</t>
  </si>
  <si>
    <t>أحكام وشروط الخدمة/ العرض:  - يمكن دفع وتجديد الباقة عن طريق جميع قنوات دفع الفواتير المتاحة في موبايلي   - الدقائق الدولية المضمنة في الباقة تقتصر على الاتصال الدولي إلى مشغل يو فون في جمهورية باكستان.  - لن يتم ترحيل المميزات المتبقية من الباقة إلى اليوم التالي.  - مدة صلاحية الباقة 24 ساعة.  - الأسعار لا تشمل ضريبة القيمة المضافة.</t>
  </si>
  <si>
    <t>باقة  "جو" برايم (600GB) برودباند المسبقة الدفع المحدودة - 3 أشهر</t>
  </si>
  <si>
    <t>Limited Prepaid GO Prime (600GB) - 3 Months</t>
  </si>
  <si>
    <t>باقة  "جو" برايم برودباند المسبقة الدفع المحدودة - 3 أشهر</t>
  </si>
  <si>
    <t>Limited Prepaid GO Prime - 3 Months</t>
  </si>
  <si>
    <t>5. أحكام وشروط العرض:  1. عند شراء العميل هذه الباقات سوف يحصل على كمية البيانات كاملة ويمكن للعميل استهلاكها في أي وقت خلال مدة صلاحية الباقة.     2. في حال انتهاء كمية البيانات يمكن للعميل تجديد في أي من باقات التجديد الحالية.</t>
  </si>
  <si>
    <t>باقة الاشتراك شاملة المودم</t>
  </si>
  <si>
    <t>باقة فايبر برودباند المفوتر للسرعة 100Mbps</t>
  </si>
  <si>
    <t>Postpaid Fiber Broadband 100 Mbps</t>
  </si>
  <si>
    <t>5. أحكام وشروط العرض:  أ‌. رسوم استبدال جهاز الـ (ONT ) : 600 ريال سعودي   ب‌.  رسوم استبدال جهاز الـ (HAG)  لخدمة الواي فاي : 280 ريال سعودى   ت‌. رسوم نقل الخدمة ( داخل المنزل – داخل المبنى – من مبنى الى أخر – من مدينة الى أخرى) : 500  ريال سعودي   ث‌. رسوم اصلاح أعطال التمديدات : 500  ريال سعودي   ج‌. رسوم الايقاف المؤقت للخدمة في حال السفر على سبيل المثال: 75 ريال سعودي عن كل شهر حيث بإمكان العميل القيام بطلب الايقاف المؤقت عن طريق التواصل مع فريق خدمة العملاء لمدة أقصاها 12 شهر في السنة  ح. سيتم اعفاء العميل من قيمة الجهاز : 600 ريال وكذلك رسوم التركيب :600 ريال في حال التزام العميل بمدة العقد الإلزامي لمده 12 شهر . وفي حال طلب العميل إنهاء الخدمة/الباقة قبل انتهاء الحد الأدنى من مدة الاشتراك (الانهاء المبكر)، على العميل دفع مبلغ 100 ريال سعودي عن كل شهر من المدة المتبقية في الاشتراك. فمثلاً إذا الغى العميل إشتراكه بعد مرور (5) خمسة أشهر فسيتوجب عليه دفع 100 ريال عن 7 الشهور المتبقية في الاشتراك. والتي تحسب وفقاً لهذا المثال كالتالي (100 ريال * ٧ أشهر).  خ. جميع الرسوم أعلاه غير شاملة لضريبة القيمة المضافة</t>
  </si>
  <si>
    <t>سيتم اعفاء العميل من قيمة الجهاز : 600 ريال وكذلك رسوم التركيب :600 ريال في حال التزام العميل بمدة العقد الإلزامي لمده 12 شهر . وفي حال طلب العميل إنهاء الخدمة/الباقة قبل انتهاء الحد الأدنى من مدة الاشتراك (الانهاء المبكر)، على العميل دفع مبلغ 100 ريال سعودي عن كل شهر من المدة المتبقية في الاشتراك. فمثلاً إذا الغى العميل إشتراكه بعد مرور (5) خمسة أشهر فسيتوجب عليه دفع 100 ريال عن 7 الشهور المتبقية في الاشتراك. والتي تحسب وفقاً لهذا المثال كالتالي (100 ريال * ٧ أشهر).</t>
  </si>
  <si>
    <t>باقة الاعمال المفوترة 35ريال</t>
  </si>
  <si>
    <t>B2B Postpaid Package 35 SAR</t>
  </si>
  <si>
    <t>باقة أعمال 35ريال</t>
  </si>
  <si>
    <t>B2B Package 35 SAR</t>
  </si>
  <si>
    <t>• الباقة مخصصة لعملاء الاعمال فقط  • يتم تجديد المزايا المضافة شهريا عند سداد الفاتورة  • لايستطيع العميل الخحصول على حزم ليبارا ولا حزم الانترنت مسبقة الدفع</t>
  </si>
  <si>
    <t>1- التزام سنة كاملة من بداية العقد  2-في حال الغاء العميل لخطه قبل نهاية العقد فأنه يلتزم بسداد المتبقي من فترة العقد بحد أقصى سنة  3-يستطيع العميل الترقية لباقات أعلى متى ما اراد ذلك بدون تكلفة اضافية  4-يستطيع العميل تخفيض لباقات للاقل متى ما اراد ذلك مع دفع مبلغ الفرق للفترة المنقضيه  5-يستطيع العميل الغاء الاتفاقيه في الشهر الاخير من العقد بدون تكاليف اضافية</t>
  </si>
  <si>
    <t>بيتي وايرلس اللامحدودة</t>
  </si>
  <si>
    <t>unlimited Baity wireless</t>
  </si>
  <si>
    <t>باقة تمكن العملاء من الحصول على شريحة البيانات بيتي وايرلس(4G)اللامحدودة</t>
  </si>
  <si>
    <t>1. في حال أراد العميل إلغاء العقد قبل مضي 12 شهرا، سيترتب عليه دفع غرامة مقابل جهاز الراوتر حسب المرفق</t>
  </si>
  <si>
    <t>سعر الجهاز 300 ريال</t>
  </si>
  <si>
    <t>باقات الأعمال  GO Secure L3VPN Plus</t>
  </si>
  <si>
    <t>Business Packages GO Secure L3VPN Plus</t>
  </si>
  <si>
    <t>باقات الأعمال GO Secure  (الربط الشبكي) (L3VPN Plus  )  الربط الشبكي الإفتراضي المعتمد على بروتوكول الانترنت (IP-VPN) وتقنية (IP/MPLS) وذلك للإستفادة من نقل واستخدام تطبيقات مختلفة سواءاً كانت بيانات أو صوت أو وسائط متعددة. إن هذه الخدمة تسمح ببناء شبكة تكون إمتداد لشبكتك الخاصة وذلك من خلال الإرتباط مع البنية التحتية الشبكية لشركة  GO  و بالتالي تحصل على وسيلة سريعة وفعالة لجعل الأماكن والمكاتب العديدة والمتناثرة تبدو وكأنها مواقع محلية وفي متناول يدك. يمكن لهذه الخدمة التمييز وإعطاء الأولوية بين التطبيقات المتأثرة بالتأخير كالصوت والصورة والوسائط المتعددة، والتطبيقات الأخرى غير المتأثرة بالتأخير مثل البريد الإلكتروني وتصفح الإنترنت وذلك عن طريق تقنية (COS).  الخصائص والمزايا  •جودة عالية: من خلال إستخدام تقنية (COS)  •تخفيض التكلفة: وذلك باستفادتك من عدة خدمات مقدمة على نفس دائرة الاتصال الشبكية  •الإنتاجية: إمكانية الوصول للموارد بغض النظر عن الموقع الذي تريده والذي بدوره يحسن الإنتاجية  •سهولة الإعدادات: تعزيز شبكة مؤسستك بسهولة ، وذلك بإضافة القدرات والتطبيقات اعتماداً على احتياجات أعمالها  •إدارة الشبكة: إعتناء بكامل شبكتك مما يتيح لك المجال للتركيز على أعمالك  •إمكانية التوسعة: إمكانية التوسع من عدد قليل من المواقع إلى عدد أكبر حسب إحتياجات منشأتك بمرونه وسهولة  •الأمن: تطبيق تقنيه متقدمة جداً في حماية الشبكة عن طريق إستخدام تقنية (IP/MPLS) لزيادة الحماية والموثوقية عند نقل البيانات  •المرونة:  GO  IP/MPLS  تسمح لك ببساطة بناء أي اتصال من والى اي مكان. فمن السهل إضافة أو إزالة المستخدمين والمواقع ، فضلا عن القدرة على الحصول على التطبيقات الموزعة جغرافيا  •ضمان الأداء: رفع مستوى الأداء بشكل أفضل حسب الحاجة والطلب</t>
  </si>
  <si>
    <t>أحكام وشروط العرض:  1. مدة  التعاقد هي سنة ميلادية  2.   يتجدد العقد تلقائيا لفترات مماثلة ما لم يقم العميل بإنهائه بإشعار خطي مدته ٍ(90) يوما قبل انتهاء المدة الأساسية أو المجددة  3. كافة الرسوم لتي تدفع مرة واحدة يتم سدادها مقدما واحد    4. كافة الرسوم الشهرية يجب سدادها كل شهر عند الفوترة  5.  كافة الرسوم السنوية يتم سدادها مقدما  6.  في حالة إنهاء الخدمة من قبل العميل قبل انتهاء فترة  التعاقد لأسباب خارجة عن مسؤوليات شركة إتحاد عذيب للاتصالات   ستتم  مطالبة العميل بدفع   100 في المائة من القيمة المتبقية من فترة  التعاقد   7. لشركة إتحاد عذيب للاتصالات الحق في تعليق أو إنهاء الخدمة بعد إشعار كتابي إلى العميل في حالة تأخره عن الدفع أو عدم  الدفع  8. يتعهد العميل بإلتزام التقيد بأحكام و شروط  جو  المنشورة  على موقع  جو  على شبكة الانترنت  www.go.com.sa .  9.  يتحمل العميل سداد ضريبة القيمة المضافة  وهي %5   من قيمة الفاتور  فضلا  عن أي ضرائب نظامية مستقبلية</t>
  </si>
  <si>
    <t>في حالة إنهاء الخدمة من قبل العميل قبل انتهاء فترة  التعاقد لأسباب خارجة عن مسدوليات شركة إتحاد عذيب للاتصالات   ستتم  مطالبة العميل بدفع   100 في المائة من القيمة المتبقية من فترة  التعاقد</t>
  </si>
  <si>
    <t>باقة الاعمال المفوترة 80 ريال</t>
  </si>
  <si>
    <t>B2B Postpaid Package 80 SAR</t>
  </si>
  <si>
    <t>باقة أعمال مفوترة 80 ريال</t>
  </si>
  <si>
    <t>B2B Postpaid Package 80SAR</t>
  </si>
  <si>
    <t>باقة الخليج العربي اللامحدودة لمدة 3 ايام - مسبق الدفع</t>
  </si>
  <si>
    <t>GCC unlimited package for 3 Days- Prepaid</t>
  </si>
  <si>
    <t>يمكن لعملاء الجوال مسبق الدفع الاشتراك بباقة الخليج العربي اللامحدودة لـ 3 أيام حسب الأسعار والمزايا الموضحة في الجدول التالي:  المميزات باقة الخليج العربي اللامحدودة لمدة 3 ايام  حجم البيانات الممنوحة لا محدودة  المكالمات إلى السعودية لا محدودة  المكالمات المحلية و إلى دول الخليج لا محدودة  استقبال المكالمات لا محدودة  • السعر يشمل ضريبة القيمة المضافة</t>
  </si>
  <si>
    <t>• عند انتهاء صلاحية الباقة لدى العميل( استنفاذ 3 أيام )سيتم ايقاف الباقة واشعار العميل برسالة نصية بانتهاء الباقة  • عند انتهاء صلاحية الباقة يستطيع العميل الاشتراك مرة أخرى في حال رغب ذلك  • الباقة غير قابلة للتجديد التلقائي  •وحدة التحاسب لبيانات التجوال 1 ميجا بايت   وحدة التحاسب للدقائق اثناء التجوال 1 دقيقة   • الدول المشمولة في باقة التجوال اللامحدود في دول الخليج لمدة 3 أيام هي:  الإمارات العربية المتحدة البحرين الكويت عمان</t>
  </si>
  <si>
    <t>باقات الأعمال GO Secure L2VPN Plus</t>
  </si>
  <si>
    <t>Business Packages GO Secure L2VPN Plus</t>
  </si>
  <si>
    <t>باقات الأعمال GO Secure Plus   (الربط الشبكي) (L2VPN Plus )  الربط الشبكي الإفتراضي المعتمد على بروتوكول الانترنت (IP-VPN) وتقنية (IP/MPLS) وذلك للإستفادة من نقل واستخدام تطبيقات مختلفة سواءاً كانت بيانات أو صوت أو وسائط متعددة. إن هذه الخدمة تسمح ببناء شبكة تكون إمتداد لشبكتك الخاصة وذلك من خلال الإرتباط مع البنية التحتية الشبكية لشركة  GO  و بالتالي تحصل على وسيلة سريعة وفعالة لجعل الأماكن والمكاتب العديدة والمتناثرة تبدو وكأنها مواقع محلية وفي متناول يدك. يمكن لهذه الخدمة التمييز وإعطاء الأولوية بين التطبيقات المتأثرة بالتأخير كالصوت والصورة والوسائط المتعددة، والتطبيقات الأخرى غير المتأثرة بالتأخير مثل البريد الإلكتروني وتصفح الإنترنت وذلك عن طريق تقنية (COS).</t>
  </si>
  <si>
    <t>Business Packages GO Secure Plus  L2VPN Plus</t>
  </si>
  <si>
    <t>5. أحكام وشروط العرض:    1. مدة  التعاقد هي سنة ميلادية  2.   يتجدد العقد تلقائيا لفترات مماثلة ما لم يقم العميل بإنهائه بإشعار خطي مدته ٍ(90) يوما قبل انتهاء المدة الأساسية أو المجددة  3. كافة الرسوم لتي تدفع مرة واحدة يتم سدادها مقدما واحد    4. كافة الرسوم الشهرية يجب سدادها كل شهر عند الفوترة  5.  كافة الرسوم السنوية يتم سدادها مقدما  6.  في حالة إنهاء الخدمة من قبل العميل قبل انتهاء فترة  التعاقد لأسباب خارجة عن مسؤوليات شركة إتحاد عذيب للاتصالات   ستتم  مطالبة العميل بدفع   100 في المائة من القيمة المتبقية من فترة  التعاقد   7. لشركة إتحاد عذيب للاتصالات الحق في تعليق أو إنهاء الخدمة بعد إشعار كتابي إلى العميل في حالة تأخره عن الدفع أو عدم  الدفع  8. يتعهد العميل بإلتزام التقيد بأحكام و شروط  جو  المنشورة  على موقع  جو  على شبكة الانترنت  www.go.com.sa .  9.  يتحمل العميل سداد ضريبة القيمة المضافة  وهي %5   من قيمة الفاتورة  فضلا  عن أي ضرائب نظامية مستقبلية</t>
  </si>
  <si>
    <t>في حالة إنهاء الخدمة من قبل العميل قبل انتهاء فترة  التعاقد لأسباب خارجة عن مسدوليات شركة إتحاد عذيب للاتصالات   ستتم  مطالبة العميل بدفع   100 في المائة القيمة المتبقية من فترة  التعاقد</t>
  </si>
  <si>
    <t>باقات الأعمال GO Secure</t>
  </si>
  <si>
    <t>Business Packages GO Secure</t>
  </si>
  <si>
    <t>باقات الأعمال GO Secure   (الربط الشبكي) (L2VPN )  الربط الشبكي الإفتراضي المعتمد على بروتوكول الانترنت (IP-VPN) وتقنية (IP/MPLS) وذلك للإستفادة من نقل واستخدام تطبيقات مختلفة سواءاً كانت بيانات أو صوت أو وسائط متعددة. إن هذه الخدمة تسمح ببناء شبكة تكون إمتداد لشبكتك الخاصة وذلك من خلال الإرتباط مع البنية التحتية الشبكية لشركة  GO  و بالتالي تحصل على وسيلة سريعة وفعالة لجعل الأماكن والمكاتب العديدة والمتناثرة تبدو وكأنها مواقع محلية وفي متناول يدك. يمكن لهذه الخدمة التمييز وإعطاء الأولوية بين التطبيقات المتأثرة بالتأخير كالصوت والصورة والوسائط المتعددة، والتطبيقات الأخرى غير المتأثرة بالتأخير مثل البريد الإلكتروني وتصفح الإنترنت وذلك عن طريق تقنية (COS).</t>
  </si>
  <si>
    <t>Business Packages GO Secure  L2VPN</t>
  </si>
  <si>
    <t>في حالة إنهاء الخدمة من قبل العميل قبل انتهاء فترة  التعاقد لأسباب خارجة عن مسؤوليات شركة إتحاد عذيب للاتصالات   ستتم  مطالبة العميل بدفع   100 في المائة من القيمة المتبقية من فترة  التعاقد</t>
  </si>
  <si>
    <t>باقة بيتي 4G - 100 جيجا بايت المفوترة</t>
  </si>
  <si>
    <t>baity 100 GB</t>
  </si>
  <si>
    <t>باقة تمكن العملاء من الحصول على شريحة البيانات بيتي 100 جيجا بايت 4G</t>
  </si>
  <si>
    <t>السعر غير شامل ضريبة القيمة المضافة  في حال استهلاك كمية البيانات الشهرية يمكن للعملاء الحصول على 30 جيجا بايت إضافية مقابل 50 ريال صالحة لمدة 14يوم.</t>
  </si>
  <si>
    <t>1. في حال أراد العميل إلغاء العقد قبل مضي 12 شهرا، سيترتب عليه دفع غرامة 25 ريال لكل شهر متبقي من العقد حسب المرفق</t>
  </si>
  <si>
    <t>باقة نصف يوم بالكويت للتجوال اللامحدود – مفوتر</t>
  </si>
  <si>
    <t>Kuwait Half day unlimited roaming package- Postpaid</t>
  </si>
  <si>
    <t>سيتمكن عملاء الجوال المفوتر من الحصول على باقة نصف يوم بالكويت للتجوال اللامحدود حسب الأسعار والمزايا الموضحة في الجدول التالي:  أسم الباقة: باقة نصف يوم للتجوال اللامحدود في الكويت  سعر الباقة: ‏50 ريال  كمية البيانات: لا محدودة    المكالمات:  ‏* استقبال مكالمات لامحدودة‏  ‏* مكالمات لامحدودة للسعودية و الكويت</t>
  </si>
  <si>
    <t>باقة نصف يوم بالكويت للتجوال اللامحدود – مسبق الدفع</t>
  </si>
  <si>
    <t>Kuwait Half day unlimited roaming package- Prepaid</t>
  </si>
  <si>
    <t>سيتمكن عملاء الجوال مسبق الدفع من الحصول على باقة نصف يوم بالكويت للتجوال اللامحدود حسب الأسعار والمزايا الموضحة في الجدول التالي:  المميزات باقة نصف يوم بالكويت للتجوال اللامحدود  رسوم شراء الباقة لمرة واحدة (بدون ضريبة القيمة المضافة) 50 ريال  صلاحية الباقة 12 ساعة  حجم البيانات الممنوحة لا محدودة  المكالمات إلى السعودية لا محدودة  المكالمات داخل الكويت لا محدودة  استقبال المكالمات لا محدودة  • السعر لا يشمل ضريبة القيمة المضافة</t>
  </si>
  <si>
    <t>• عند انتهاء صلاحية الباقة لدى العميل( استنفاذ 12 ساعة)سيتم ايقاف الباقة واشعار العميل برسالة نصية بانتهاء الباقة.  • عند انتهاء صلاحية الباقة يستطيع العميل الاشتراك مرة أخرى في حال رغب ذلك.  • الباقة غير قابلة للتجديد التلقائي.  • وحدة التحاسب للبيانات لكل 1 ميجابايت.  • وحدة التحاسب للمكالمات لكل 1 دقيقة</t>
  </si>
  <si>
    <t>باقة كويك نت مسبقة الدفع للجيل الخامس 500 جيجابايت</t>
  </si>
  <si>
    <t>5G Prepaid Quicknet 500 GB</t>
  </si>
  <si>
    <t>يمكن لعملاء كويك نت مسبق الدفع من الاشتراك بباقة كويك نت الجيل الخامس حسب المميزات التالية:  السعر  صلاحية الباقة حجم البيانات   أسم الباقة  800 ريال* 3 أشهر        500 جيجا          باقة كويك نت الجيل الخامس  * السعر لا يشمل قيمة الضريبة المضافة</t>
  </si>
  <si>
    <t>• لا يوجد تجديد تلقائي  • شريحة البيانات كويك نت الجيل الخامس تعمل في الأماكن المغطاة بشبكة الجيل الخامس وفي حال عدم توفر شبكة الجيل الخامس تعمل على شبكات الجيل الرابع والثالث  • وحدة التحاسب للبيانات هي لكل 100 كيلوبايت</t>
  </si>
  <si>
    <t>باقة كويك نت مسبقة الدفع للجيل الخامس 200 جيجابايت</t>
  </si>
  <si>
    <t>5G Prepaid Quicknet 200 GB</t>
  </si>
  <si>
    <t>يمكن لعملاء كويك نت مسبق الدفع من الاشتراك بباقة كويك نت الجيل الخامس حسب المميزات التالية:  السعر          صلاحية الباقة حجم البيانات      أسم الباقة  360 ريال*  شهرين   200 جيجا باقة         كويك نت الجيل الخامس  السعر لا يشمل قيمة الضريبة المضافة</t>
  </si>
  <si>
    <t>• الباقة لا تتجدد تلقائيا  • شريحة البيانات كويك نت الجيل الخامس تعمل في الأماكن المغطاة بشبكة الجيل الخامس وفي حال عدم توفر شبكة الجيل الخامس تعمل على شبكات الجيل الرابع و الثالث  • وحدة التحاسب للبيانات هي لكل 100 كيلوبايت</t>
  </si>
  <si>
    <t>كويك نت مفوتر 150 جيجا مع جهاز الجيل الرابع</t>
  </si>
  <si>
    <t>Postpaid Quicknet 150 GBs with 4G devices</t>
  </si>
  <si>
    <t>يمكن لعملاء شرائح بيانات 150 جيجا المفوترة الحصول على جهاز بيتي راوتر الجيل الرابع أو ماي فاي كويك نت الجيل الرابع مع توقيع عقد مدة 12 شهر حسب المميزات والشروط التالية:   أسم الباقة:    باقة كويك نت 150 جيجا/شهريا  السعر:              250 ريال  مدة العقد:      12 شهر  الحد الأعلى للخصم على جهاز الجيل الرابع (راوتر بيتي  او ماي فاي):    300 ريال</t>
  </si>
  <si>
    <t>•    السعر غير شامل ضريبة القيمة المضافة.  • يمكن لجميع عملاء الباقات الحصول على جهاز بالتقسيط او الخصم حسب مزايا الباقة للذين يبلغ مجموع سداد فواتيرهم خلال السنة المالية الفائتة أكثر     من 7800 ريال وأن يكون الرقم قد مضى على تأسيسه 6 شهور بحد أدنى، ويمكن للشركة أن تتيح لبعض العملاء من لا ينطبق عليهم الشرط أجهزة وفق لسياستها وإجراءاتها بناءً على تقدير الشركة.  • شريحة البيانات تعمل في الأماكن المغطاة بشبكة الجيل الرابع وفي حال عدم توفر شبكة الجيل الرابع تعمل على شبكات الجيل الثالث.  • يلتزم العميل بباقة بيتي وايرلس 4G 150 جيجا المفوترة لكامل فترة العقد.  • بإمكان العميل إلغاء عقد خصم الأجهزة وسوف يطبق عليه غرامة الغاء عقد خصم الأجهزة على النحو التالي:   الشهر 1 2 3 4 5 6 7 8 9 10 11 12  الغرامة/ ريال 300 275 250 225 200 175 150 125 100 75 50 25    • تطبق غرامة الغاء عقد خصم الاجهزة في حال الغاء الخط المفوتر أو تغيير الباقة الى باقة أقل قبل انتهاء فترة العقد.</t>
  </si>
  <si>
    <t>1. في حال أراد العميل إلغاء العقد قبل مضي 12 شهرا، سيترتب عليه دفع غرامة 25 ريال لكل شهر متبقي من العقد ،حسب المرفق</t>
  </si>
  <si>
    <t>باقة فيرجن الرقمية  (5000 دقيقة +100GB) مفوترة الأساسية</t>
  </si>
  <si>
    <t>Virgin Digital bundles 5000minutes+100GB &amp;100GB Social Media</t>
  </si>
  <si>
    <t>ستقوم شركة  فيرجن موبايل بطرح باقة  أساسية من الدقائق و البيانات و هي عند اشتراك العميل في باقة 5000 دقيقة محلية  و 100GB  بالحصول على 100GB في استخدام تطبيقات التواصل الاجتماعي  .</t>
  </si>
  <si>
    <t>the customer wii be offer to the 100GB and 5000 minutes with the addition of 100GB social media</t>
  </si>
  <si>
    <t>- هذا العرض متاح  لمستخدمي تطبيق فيرجن موبايل .  - الأسعار لاتشمل قيمة الضريبة المضافة، بل يتم احتساب قيمة الضريبة عند عملية إعادة الشحن.  -       الشركة لاتدعم خاصية الوسائط المتعددة ، الاتصال المرئي    -      هذه الباقة هي باقة مستقلة و ليست   add-on  -</t>
  </si>
  <si>
    <t>واتساب - يوتيوب - فيس بوك - تويتر - سناب تشات-  انستجرام – تيليجرام)</t>
  </si>
  <si>
    <t>باقة الخليج العربي اللامحدودة لمدة 3 ايام - مفوتر</t>
  </si>
  <si>
    <t>GCC 3days</t>
  </si>
  <si>
    <t>سيتمكن عملاء الجوال المفوتر من الحصول على باقة الخليج العربي اللامحدودة لـ 3 أيام حسب الأسعار والمزايا الموضحة في الجدول  التالي:  أسم الباقة: باقة دول الخليج اللامحدودة لمدة 3 أيام  سعر الباقة: ‏200 ريال  كمية البيانات: لا محدودة    المكالمات: ‏  * استقبال مكالمات لامحدودة‏  ‏* مكالمات لامحدودة لجميع دول الخليج‏</t>
  </si>
  <si>
    <t>باقة فيرجن الرقمية  (5000 دقيقة +100GB)- مسبقة الدفع</t>
  </si>
  <si>
    <t>ستقوم شركة  فيرجن موبايل بطرح باقة أساسية من الدقائق و البيانات و هي عند اشتراك العميل في باقة 5000 دقيقة محلية  و 100GB  بالحصول على 100GB في استخدام تطبيقات التواصل الاجتماعي  .</t>
  </si>
  <si>
    <t xml:space="preserve">- هذا العرض متاح لمستخدمي تطبيق فيرجن موبايل .  - الأسعار لاتشمل قيمة الضريبة المضافة، بل يتم احتساب قيمة الضريبة عند عملية إعادة الشحن.  -     الشركة لاتدعم خاصية الوسائط المتعددة ، الاتصال المرئي  .  -      هذه الباقة هي باقة مستقلة و ليست   add-on  -  </t>
  </si>
  <si>
    <t>(واتساب - يوتيوب - فيس بوك - تويتر - سناب تشات-  انستجرام – تيليجرام)</t>
  </si>
  <si>
    <t>باقة موبايلي للزوار  99 - مسبق الدفع</t>
  </si>
  <si>
    <t>Mobily Visitor 99 - Prepaid</t>
  </si>
  <si>
    <t>تعتزم شركة موبايلي توفير باقة موبايلي للزوار 99  مسبقة الدفع , حيث تقدم الباقة بيانات و دقائق داخل و خارج الشبكة بالاضافة الى رصيد للمكالمات الدولية بقيمة 60 ريال.</t>
  </si>
  <si>
    <t>Mobily will introduce Mobily Visitor 99 Prepaid which gives data and minutes on and off networks in addition to a credit for international calls for 60 SAR</t>
  </si>
  <si>
    <t>- مده صلاحية الباقة 30 يوم .  - لا يمكن تحويل المزايا المضمنة في الباقة.  - لن يتم ترحيل المميزات المتبقية من الباقة الى الشهر التالي.  - المميزات المتاحة في الباقة تقدم فقط عند تأسيس الرقم وفي حال رغب العميل في الاشتراك يمكنة ذلك من خلال الباقات او الخدم</t>
  </si>
  <si>
    <t>باقة فايبر برودباند المفوترة للسرعة 200Mbps</t>
  </si>
  <si>
    <t>Postpaid Fiber broadband 200Mbps</t>
  </si>
  <si>
    <t>باقة  "جو" برايم (2400GB) المسبقة الدفع المحدودة - 12 شهر</t>
  </si>
  <si>
    <t>Limited Prepaid GO Prime  (2400GB)  - 12 Months</t>
  </si>
  <si>
    <t>باقة  "جو" برايم المسبقة الدفع المحدودة - 12 شهر</t>
  </si>
  <si>
    <t>Limited Prepaid GO Prime - 12 Months</t>
  </si>
  <si>
    <t>باقة الاشتراك شاملة للمودم</t>
  </si>
  <si>
    <t>حزم بيانات - بطاقات شحن بيانات</t>
  </si>
  <si>
    <t>Data Bundle- Data Recharge Vouchers</t>
  </si>
  <si>
    <t>بطاقة الانترنت الصلاحية السعر بالريال  1 جيجابايت 30 يوم                25.00   3 جيجابايت 30 يوم                45.00   5 جيجابايت 30 يوم                60.00   10 جيجابايت 30 يوم                95.00   10 جيجابايت 90 يوم              115.00   50 جيجابايت 90 يوم              260.00</t>
  </si>
  <si>
    <t>Data Voucher Denomination Validity Data Allowance Retail Price   1GB Data Voucher  30 Days  1GB 25  3GB Data Voucher  45 Days  3GB  45  5GB Data Voucher  45 Days  5GB 60  10GB 1M Data Voucher  30 Days  10GB 95  10GB 3M Data Voucher 90 Days  10GB  115  50GB 3M Data Vouchers  90 Days  50GB 260</t>
  </si>
  <si>
    <t>1-يستطيع العميل شحن الانترنت اكثر من مرة   2- يستطيع العميل شحن بطاقات مختلفه في وقت واحد  3- يستطيع العميل الحصول على معلومات عن المتبقي من الانترنت من خلال التطبيق  4- متاح لجميع باقات ليبارا مسبقة الدفع والهجينه  5-الحزم مقصورة فقط على بطاقة الشحن</t>
  </si>
  <si>
    <t>فايبر الهوائية</t>
  </si>
  <si>
    <t>Air Fiber</t>
  </si>
  <si>
    <t>- تماشيا مع احتياجات السوق السعودي المتنامي للبيانات، و بهدف تعزيز الاستفادة من خدمات الجيل الرابع والترددات المتاحة، سوف تقوم الشركة بإطلاق باقة بيانات مفوترة لامحدودة مطورة باستخدام تقنية الجيل الرابع.  - يتم تخصيص شريحة بيانات (Data SIM) و لاقط إشارة (</t>
  </si>
  <si>
    <t>- Following the Saudi market increasing demand of data, and to utilize the 4G services and the available spectrum, Mobily is launching enhanced unlimited postpaid data package using the LTE network technologies.  - This package includes a Data SIM and a s</t>
  </si>
  <si>
    <t>• فترة التعاقد هي 12 دورة فوترية تبدأ من تاريخ تفعيل الخدمة ويتم تجديدها تلقائياً بشكل شهري عند انتهاء الفترة الأساسية.  • يحق للشركة طلب مبلغ تأمين وفق الآلية المنصوص عليها في وثيقة شروط تقديم خدمات الاتصالات وتقنية المعلومات وحقوق والتزامات المستخدمين ومقدمي الخدمة.  • الأسعار غير شاملة ضريبة القيمة المضافة.  • بإمكان العميل طلب ايقاف الباقة مؤقتا، و تترتب رسوم شهرية على هذه الخدمة مقدارها 25 ريال غير شاملة للضريبة. خلال فترة الإيقاف المؤقت، يتم ايقاف حساب فترة الإلتزام على ان يعود حساب فترة الإلتزام حال قيام العميل بإعادة تنشيط الباقة ولا يطبق الشرط الجزائي حال طلب العميل لإيقاف الباقة مؤقتاً.</t>
  </si>
  <si>
    <t>- يتم احتساب فترة الالتزام الفعلية وفقاً لإجمالي عدد الفواتير التي قام العميل بتسديدها ابتداءً من تاريخ تفعيل الخدمة.  - تطبق رسوم الالتزام في حال قام العميل بالآتي: الانتقال إلى باقة أخرى، طلب إلغاء العقد قبل انتهاء فترة الالتزام، طلب نقل الملكية ،في حال</t>
  </si>
  <si>
    <t>باقات الأعمال GO NET Plus</t>
  </si>
  <si>
    <t>Business Packages GO NET Plus</t>
  </si>
  <si>
    <t>باقات الأعمال   GO NET Plus   (الربط المباشر للإنترنت بلس ) (DIA Plus )  هذه الخدمة توفر خيارات موثوقة وأكثر بساطة و مرونة و سرعة أعلى إعتماداً على خدمات الربط المباشر للإنترنت، وتتوفر خدمة الربط المباشر للإنترنت بسرعات مختلفة. تعمل هذه الخدمة من خلال وصلة Ethernet Virtual Connection (EVC) التي يتم وصلها بين العميل و أقرب موقع خاص بشركة GO .</t>
  </si>
  <si>
    <t>Business Packages GO NET Plus  DIA Plus</t>
  </si>
  <si>
    <t>باقات الأعمال  GO Secure L3VPN</t>
  </si>
  <si>
    <t>Business Packages GO Secure L3VPN</t>
  </si>
  <si>
    <t>باقات الأعمال  GO Secure L3VPN    (الربط الشبكي) (L3VPN )  الربط الشبكي الإفتراضي المعتمد على بروتوكول الانترنت (IP-VPN) وتقنية (IP/MPLS) وذلك للإستفادة من نقل واستخدام تطبيقات مختلفة سواءاً كانت بيانات أو صوت أو وسائط متعددة. إن هذه الخدمة تسمح ببناء شبكة تكون إمتداد لشبكتك الخاصة وذلك من خلال الإرتباط مع البنية التحتية الشبكية لشركة  GO  و بالتالي تحصل على وسيلة سريعة وفعالة لجعل الأماكن والمكاتب العديدة والمتناثرة تبدو وكأنها مواقع محلية وفي متناول يدك. يمكن لهذه الخدمة التمييز وإعطاء الأولوية بين التطبيقات المتأثرة بالتأخير كالصوت والصورة والوسائط المتعددة، والتطبيقات الأخرى غير المتأثرة بالتأخير مثل البريد الإلكتروني وتصفح الإنترنت وذلك عن طريق تقنية (COS).    الخصائص والمزايا  •جودة عالية: من خلال إستخدام تقنية (COS)  •تخفيض التكلفة: وذلك باستفادتك من عدة خدمات مقدمة على نفس دائرة الاتصال الشبكية  •الإنتاجية: إمكانية الوصول للموارد بغض النظر عن الموقع الذي تريده والذي بدوره يحسن الإنتاجية  •سهولة الإعدادات: تعزيز شبكة مؤسستك بسهولة ، وذلك بإضافة القدرات والتطبيقات اعتماداً على احتياجات أعمالها  •إدارة الشبكة: إعتناء بكامل شبكتك مما يتيح لك المجال للتركيز على أعمالك  •إمكانية التوسعة: إمكانية التوسع من عدد قليل من المواقع إلى عدد أكبر حسب إحتياجات منشأتك بمرونه وسهولة  •الأمن: تطبيق تقنيه متقدمة جداً في حماية الشبكة عن طريق إستخدام تقنية (IP/MPLS) لزيادة الحماية والموثوقية عند نقل البيانات  •المرونة:  GO  IP/MPLS  تسمح لك ببساطة بناء أي اتصال من والى اي مكان. فمن السهل إضافة أو إزالة المستخدمين والمواقع ، فضلا عن القدرة على الحصول على التطبيقات الموزعة جغرافيا  •ضمان الأداء: رفع مستوى الأداء بشكل أفضل حسب الحاجة والطلب</t>
  </si>
  <si>
    <t>5. أحكام وشروط العرض:    1. مدة  التعاقد هي سنة ميلادية  2.   يتجدد العقد تلقائيا لفترات مماثلة ما لم يقم العميل بإنهائه بإشعار خطي مدته ٍ(90) يوما قبل انتهاء المدة الأساسية أو المجددة  3. كافة الرسوم لتي تدفع مرة واحدة يتم سدادها مقدما واحد    4. كافة الرسوم الشهرية يجب سدادها كل شهر عند الفوترة  5.  كافة الرسوم السنوية يتم سدادها مقدما  6.  في حالة إنهاء الخدمة من قبل العميل قبل انتهاء فترة  التعاقد لأسباب خارجة عن مسؤوليات شركة إتحاد عذيب للاتصالات   ستتم  مطالبة العميل بدفع   100 في المائة من القيمة المتبقية من فترة  التعاقد   7. لشركة إتحاد عذيب للاتصالات الحق في تعليق أو إنهاء الخدمة بعد إشعار كتابي إلى العميل في حالة تأخره عن الدفع أو عدم  الدفع  8. يتعهد العميل بإلتزام التقيد بأحكام و شروط  جو  المنشورة  على موقع  جو  على شبكة الانترنت  www.go.com.sa .  9.  يتحمل العميل سداد ضريبة القيمة المضافة  وهي %5   من قيمة الفاتوة فضلا  عن أي ضرائب نظامية مستقبلية</t>
  </si>
  <si>
    <t>في حالة إنهاء الخدمة من قبل العميل قبل انتهاء فترة  التعاقد لأسباب خارجة عن مسؤوليات شركة إتحاد عذيب للاتصالات   ستتم  مطالبة العميل بدفع   100 في المائة القيمة المتبقية من فترة  التعاقد</t>
  </si>
  <si>
    <t>باقات الأعمال GO NET</t>
  </si>
  <si>
    <t>Business Packages GO NET</t>
  </si>
  <si>
    <t>باقات الأعمال GO NET  (الربط المباشر للإنترنت) (DIA )  هذه الخدمة توفر خيارات موثوقة وأكثر بساطة و مرونة و سرعة أعلى إعتماداً على خدمات الربط المباشر للإنترنت، وتتوفر خدمة الربط المباشر للإنترنت بسرعات مختلفة. تعمل هذه الخدمة من خلال وصلة Ethernet Virtual Connection (EVC) التي يتم وصلها بين العميل و أقرب موقع خاص بشركة GO .</t>
  </si>
  <si>
    <t>Business Packages GO NET  Dedicated Internet Access - DIA</t>
  </si>
  <si>
    <t>5. أحكام وشروط العرض:    1. مدة  التعاقد هي سنة ميلادية  2.   يتجدد العقد تلقائيا لفترات مماثلة ما لم يقم العميل بإنهائه بإشعار خطي مدته ٍ(90) يوما قبل انتهاء المدة الأساسية أو المجددة  3. كافة الرسوم لتي تدفع مرة واحدة يتم سدادها مقدما واحد    4. كافة الرسوم الشهرية يجب سدادها كل شهر عند الفوترة  5.  كافة الرسوم السنوية يتم سدادها مقدما  6.  في حالة إنهاء الخدمة من قبل العميل قبل انتهاء فترة  التعاقد لأسباب خارجة عن مسؤوليات شركة إتحاد عذيب للاتصالات   ستتم  مطالبة العميل بدفع   100 في المائة من القيمة المتبقية من فترة  التعاقد   7. لشركة إتحاد عذيب للاتصالات الحق في تعليق أو إنهاء الخدمة بعد إشعار كتابي إلى العميل في حالة تأخره عن الدفع أو عدم  الدفع  8. يتعهد العميل بإلتزام التقيد بأحكام و شروط  جو  المنشورة  على موقع  جو  على شبكة الانترنت  www.go.com.sa .  9.  يتحمل العميل سداد ضريبة القيمة المضافة  وهي %5   من قيمة الفاتورة فضلا  عن أي ضرائب نظامية مستقبلية</t>
  </si>
  <si>
    <t>في حالة إنهاء الخدمة من قبل العميل قبل انتهاء فترة  التعاقد لأسباب خارجة عن مسؤوليات شركة إتحاد عذيب للاتصالات   ستتم  مطالبة العميل بدفع   100 في المائة من  القيمة المتبقية من فترة  التعاقد</t>
  </si>
  <si>
    <t>باقة كويك نت المفوترة للجيل الخامس 100 جيجابايت</t>
  </si>
  <si>
    <t>5G Postpaid Quicknet 100 GB</t>
  </si>
  <si>
    <t>يحصل العميل على شريحة البيانات كويك نت الجيل الخامس 100 جيجا بايت المفوترة حسب التفاصيل التالية:  المزايا الممنوحة (  باقة كويك نت الجيل الخامس 100 جيجابايت المفوترة )  رسوم تأسيس 50 ريال   الاشتراك الشهري 180   ريال   كمية البيانات الممنوحة 100 جيجابايت  واي فاي  100 جيجابايت  سياسة الاستخدام العادل لا تطبق     *الأسعار غير شاملة ضريبة القيمة المضافة   يمكن لعملاء باقات البيانات المفوترة من خلال مكاتب المبيعات طلب الحصول على برنامج دفعات الاقساط الشهرية للأجهزة مقابل الالتزام من العميل بعقد لمدة 12 أو 18 أو 24 شهر حسب رغبة العميل. حيث سيتم إضافة مبلغ الأقساط على الاشتراك الشهري للباقة. حسب المرفق</t>
  </si>
  <si>
    <t>• شريحة البيانات كويك نت الجيل الخامس تعمل في الأماكن المغطاة بشبكة الجيل الخامس وفي حال عدم توفر شبكة الجيل الخامس تعمل على شبكات الجيل الرابع والثالث.  • وحدة التحاسب للبيانات هي لكل 100 كيلوبايت.  • بإمكان العملاء الحصول على عقد الأجهزة مع أجهزة البيانات التي تدعم تقنية الجيل الخامس.   • يمكن الحصول جهاز بنظام الأقساط للعملاء الذين تبلغ مجموع سداد فواتيرهم خلال السنة المالية الفائتة اكثر من 7800 ريال واكثر وأن يكون الرقم قد مضى على تأسيسه 6 شهور بحد أدنى  • في حال أراد العميل إلغاء عقد الجهاز، سيترتب عليه دفع باقي قيمة الجهاز.  • في حال تم استيفاء مبلغ الجهاز قبل انتهاء العقد أو قبل إلغاء العميل للعقد فلا يستوجب دفع أي مبلع لأنه سوف يكون  قد تم استيفاء سعر الجهاز مثال: عميل مشترك بباقة الأقساط الشهرية 150 مع عقد 24 شهر أخذ جهاز سعرة 3000 ريال فسوف يتم فوترة 150 ريال لمدة 20 شهر فقط لأنه سيتم استيفاء كامل مبلغ الجهاز خلال 20 شهر فقط (150*20)= 3000.    • تنتهي الأقساط باستيفاء سعر الجهاز كاملاً. مثال سعر جهاز 2950 ريال، والعميل مشترك بباقة الأقساط الشهرية 150 \24 شهر. تتم فوترة 150 ل-19 شهر والشهر العشرين تتم فوترة 50 ريال فقط    • يعتمد منح الأجهزة للعملاء الذين تنطبق عليهم شروط برنامج أقساط الأجهزة على مدى توفر الأجهزة وعدم وجود  تعثرات مالية على العميل وفي حل انطباق الشروط، يحق له جهاز واحد كحد أقصى ولا يمكنه الحصول على جهاز آخر على رقم آخر إلا في حال سداد كامل سعر الجهاز الأول .</t>
  </si>
  <si>
    <t>- في حال أراد العميل إلغاء عقد الجهاز، سيترتب عليه دفع المبلغ المتبقي لأقساط الجهاز حسب المرفق</t>
  </si>
  <si>
    <t>باقة الاعمال المفوترة 385 ريال</t>
  </si>
  <si>
    <t>B2B Postpaid Package 385</t>
  </si>
  <si>
    <t>باقة أعمال مفوترة 385 ريال</t>
  </si>
  <si>
    <t>B2B Package 385 SAR</t>
  </si>
  <si>
    <t>الباقة مخصصة لعملاء الاعمال فقط  • يتم تجديد المزايا المضافة شهريا عند سداد الفاتورة  • يستطيع العميل الشحن ببطاقات الشحن العادية والحصول على مزايا باقات ليبارا الاساسية مثل الحزم المحلية وغيرها ان اراد العميل ذلك  تخضع لسياسة الاستخدام العادل (6 جيجابايت يوميا) ثم تنزل السرعة الى 512 كيلوبايت\ث  * يشترط وجود سجل تجاري وسجل تأمينات اجتماعية وخطاب تفويض مصدق من الغرفة التجارية وصورة هوية المفوض للتأكد من عدد الموظفين لتفادي الاحتيال</t>
  </si>
  <si>
    <t>باقة "جو" برايم  المسبقة الدفع المحدودة للمدة 6 أشهر</t>
  </si>
  <si>
    <t>Limited Prepaid GO Prime - 6 Months</t>
  </si>
  <si>
    <t>باقة "جو" برايم (1200GB) المسبقة الدفع المحدودة للمدة 6 أشهر</t>
  </si>
  <si>
    <t>Limited Prepaid GO Prime (1200GB)  - 6 Months</t>
  </si>
  <si>
    <t>أحكام وشروط العرض:  1. عند شراء العميل هذه الباقات سوف يحصل على كمية البيانات كاملة ويمكن للعميل استهلاكها في أي وقت خلال مدة صلاحية الباقة.     2. في حال انتهاء كمية البيانات يمكن للعميل تجديد في أي من باقات التجديد الحالية.</t>
  </si>
  <si>
    <t>لا يوجد تطبيقات</t>
  </si>
  <si>
    <t>خدمة الهاتف المجاني 800</t>
  </si>
  <si>
    <t>Toll Free Phone Number 800  Service</t>
  </si>
  <si>
    <t>خدمة الهاتف المجاني 800   خدمة الرقم المحلي المجاني هي خدمة هاتف ذات قيمة مضافة و تتيح لعملائك الإتصال بعميل قطاع الاعمال داخل المملكة مجاناً.</t>
  </si>
  <si>
    <t>أحكام وشروط العرض:    1. مدة  التعاقد هي سنة ميلادية  2.   يتجدد العقد تلقائيا لفترات مماثلة ما لم يقم العميل بإنهائه بإشعار خطي مدته ٍ(90) يوما قبل انتهاء المدة الأساسية أو المجددة  3. كافة الرسوم لتي تدفع مرة واحدة يتم سدادها مقدما واحد    4. كافة الرسوم الشهرية يجب سدادها كل شهر عند الفوترة  5.  كافة الرسوم السنوية يتم سدادها مقدما  6.  في حالة إنهاء الخدمة من قبل العميل قبل انتهاء فترة  التعاقد لأسباب خارجة عن مسؤوليات شركة إتحاد عذيب للاتصالات   ستتم  مطالبة العميل بدفع  100 في المائة من القيمة المتبقية من فترة  التعاقد   7. لشركة إتحاد عذيب للاتصالات الحق في تعليق أو إنهاء الخدمة بعد إشعار كتابي إلى العميل في حالة تأخره عن الدفع أو عدم  الدفع  8. يتعهد العميل بإلتزام التقيد بأحكام و شروط  جو  المنشورة  على موقع  جو  على شبكة الانترنت  www.go.com.sa .  9.  يتحمل العميل سداد ضريبة القيمة المضافة  وهي %5   من قيمة الفاتورة  فضلا  عن أي ضرائب نظامية مستقبلية</t>
  </si>
  <si>
    <t>في حالة إنهاء الخدمة من قبل العميل قبل انتهاء فترة  التعاقد لأسباب خارجة عن مسؤوليات شركة إتحاد عذيب للاتصالات   ستتم  مطالبة العميل بدفع  100 في المائة من القيمة المتبقية من فترة  التعاقد</t>
  </si>
  <si>
    <t>خدمة الرقم الموحد 9200</t>
  </si>
  <si>
    <t>5. أحكام وشروط العرض:    1. مدة  التعاقد هي سنة ميلادية  2.   يتجدد العقد تلقائيا لفترات مماثلة ما لم يقم العميل بإنهائه بإشعار خطي مدته ٍ(90) يوما قبل انتهاء المدة الأساسية أو المجددة  3. كافة الرسوم لتي تدفع مرة واحدة يتم سدادها مقدما واحد    4. كافة الرسوم الشهرية يجب سدادها كل شهر عند الفوترة  5.  كافة الرسوم السنوية يتم سدادها مقدما  6.  في حالة إنهاء الخدمة من قبل العميل قبل انتهاء فترة  التعاقد لأسباب خارجة عن مسؤوليات شركة إتحاد عذيب للاتصالات   ستتم  مطالبة العميل بدفع  100 في المائة من القيمة المتبقية من فترة  التعاقد   7. لشركة إتحاد عذيب للاتصالات الحق في تعليق أو إنهاء الخدمة بعد إشعار كتابي إلى العميل في حالة تأخره عن الدفع أو عدم  الدفع  8. يتعهد العميل بإلتزام التقيد بأحكام و شروط  جو  المنشورة  على موقع  جو  على شبكة الانترنت  www.go.com.sa .  9.  يتحمل العميل سداد ضريبة القيمة المضافة  وهي %5   من قيمة الفاتورة  فضلا  عن أي ضرائب نظامية مستقبلية</t>
  </si>
  <si>
    <t>خدمة الحماية من هجمات حجب الخدمة  (Anti DDOS)</t>
  </si>
  <si>
    <t>Distributed Denial of Service (Anti DDOS)</t>
  </si>
  <si>
    <t>خدمة الحماية من هجمات حجب الخدمة  (Anti DDOS)   هذه الخدمة توفر الحماية من هجمات حجب الخدمة للحفاظ على استمرارية أعمال المنشأة كما تمنع  هذه الخدمة دخول البيانات الضارة إلى الشبكة الخاصة بمنشأة العمل.  الخدمة تحتوي على عدة أسعار بحسب حجم البيانات.  لذا فان الخدمة تحتوي على أكثر من سعر تبدأ من سعة  1M بقيمة 210 ريال للاشتراك الشهري وتختلف باختلاف حجم البيانات المطلوبة       منع مرور البيانات الضارة فقط دون إعاقة حركة البيانات المسموح بدخولها إلى الشبكة الخاصة بك</t>
  </si>
  <si>
    <t>باقات الأعمال  GO TEL (SIP Trunk)</t>
  </si>
  <si>
    <t>Business Packages GO TEL (SIP Trunk)</t>
  </si>
  <si>
    <t>خدمة  (GO TEL) الاتصال المباشر (SIP Trunk):  ترغب الشركة في تعديل أسعار المكالمات الدولية لهذه الخدمة وفقا للملف المرفق</t>
  </si>
  <si>
    <t>GO TEL (SIP Trunk)</t>
  </si>
  <si>
    <t>5. أحكام وشروط العرض:    1. مدة  التعاقد هي سنة ميلادية  2.   يتجدد العقد تلقائيا لفترات مماثلة ما لم يقم العميل بإنهائه بإشعار خطي مدته ٍ(90) يوما قبل انتهاء المدة الأساسية أو المجددة  3. كافة الرسوم لتي تدفع مرة واحدة يتم سدادها مقدما واحد    4. كافة الرسوم الشهرية يجب سدادها كل شهر عند الفوترة  5.  كافة الرسوم السنوية يتم سدادها مقدما  6.  في حالة إنهاء الخدمة من قبل العميل قبل انتهاء فترة  التعاقد لأسباب خارجة عن مسؤوليات شركة إتحاد عذيب للاتصالات   ستتم  مطالبة العميل بدفع  100 في المائة من القيمة المتبقية من فترة  التعاقد   7. لشركة إتحاد عذيب للاتصالات الحق في تعليق أو إنهاء الخدمة بعد إشعار كتابي إلى العميل في حالة تأخره عن الدفع أو عدم  الدفع  8. يتعهد العميل بإلتزام التقيد بأحكام و شروط  جو  المنشورة  على موقع  جو  على شبكة الانترنت  www.go.com.sa .  9.  يتحمل العميل سداد ضريبة القيمة المضافة  وهي %15   من قيمة الفاتورة  فضلا  عن أي ضرائب نظامية مستقبلية</t>
  </si>
  <si>
    <t>فايبر نت 500 - مفوتر</t>
  </si>
  <si>
    <t>FiberNet 500-postpaid</t>
  </si>
  <si>
    <t>تعتزم موبايلي باطلاق خدمة الانترنت عالي السرعة عن طريق الألياف البصرية لقطاع الأعمال " فايبر نت / Fiber Net " بسعر 750 ريال للباقة غير شامل للضريبة.  - اضافة خدمة الايقاف المؤقت لخدمة فايبرنت 500 ميجا/ Fiber Net 500MB" بسعر 50 ريال شهريا</t>
  </si>
  <si>
    <t>Mobily intends to launch a high speed internet package with 500Mbps speed to be offered through Fiber Optics for Business Customers.  Adding the option to the customer request and activate the voluntary suspension service at a 50 SAR monthly fee</t>
  </si>
  <si>
    <t>• يتم تقديم الخدمة بشكل لا تناظري (Asymmetrical) حيث تختلف سرعة تحميل البيانات عن سرعة رفع البيانات (تصل سرعة رفع البيانات إلى 100 ميجا بايت في الثانية.     • بعد انقضاء مدة العقد المتفق عليها سيتم القيام بتجديد الخدمة بشكل شهري تلقائيا بنفس الأسعار والشروط و الاحكام المطبقة إلى أن يقوم العميل بطلب إنهاء الخدمة.    • يتحمل العميل مبلغ قدرة 600 ريال سعودي في حال تم تغيير الموقع، علي أن يكون الموقع الجديد يوجد به خدمة الألياف البصرية.  • في حال عدم وجود الخدمة في الموقع الجديد ورغب العميل بإنهاء الخدمة قبل انتهاء مدة الإلتزام، سيتم تطبيق سياسة رسوم الانهاء المبكر للخدمة على العميل.  • الاسعار لاتشمل ضريبة القيمة المضافة.  • يمكن للعميل الحصول علي خدمة الايقاف المؤقت بأي وقت  • اقصي فترة للحصول علي خدمة الايقاف المؤقت 12 شهرا متواصلا  • في حال كان ايقاف الخدمة خلال فترة الالتزام، فسيتم تمديد فترة الالتزام لمدة مساوية لفترة الايقاف.  • سعر خدمة الايقاف المؤقت الشهري 50 ريال، وفي حال تفعيل هذه الخمة سيتم ايقاف الاشتراك الشهري يالباقة  • بعد انتهاء فترة الايقاف المؤقت سيتم تفعيل الخدمة تلقائيا واعادة احتساب الاشتراك الشهري للباقة  • يعفي العميل من الجهاز في حال التزام العميل مع موبايلي لمدة 12 شهر  • يجب ألا يقل الحد الأدنى لسرعة التنزيل لخدمة عن نسبة ٥٠ % من سرعة التنزيل المحددة في عقد الخدمة وذلك لمعدل العينات التي تم قياسها خلال فترة يوم كامل</t>
  </si>
  <si>
    <t>. تطبق سياسة رسوم الانهاء المبكر للخدمة وذلك في حال طلب العميل انهاء الخدمة خلال السنة الأولى، ويتم احتساب الرسوم حسب موعد طلب انهاء الخدمة على النحو التالي:  الرابع الثالث الثاني الأول الربع  12 11 10 9 8 7 6 5 4 3 2 1 الشهر  41.667 83.333 125 166.67 208.33 250 291.67 333.33 375 416.67 458.33 500 المجموع(ر.س)</t>
  </si>
  <si>
    <t>خدمة الاستضافة في مركز البيانات</t>
  </si>
  <si>
    <t>Co-Location Service</t>
  </si>
  <si>
    <t>خدمة الاستضافة في مركز البيانات   جو للإتصالات توفر لعملائها في قطاع الأعمال خدمة استضافة الخوادم وذلك في مركز البيانات خاصتها والذي يمتلك أعلى معايير الجودة والأمان (Tier 3 Certified Datacenter)، ويدار مركز البيانات من قبل استشاريين ذوي كفاءات ومطلعين على أحدث الأدوات التي من شأنها الحفاظ على أمان و استقرار كل ما يحتويه المركز من خوادم خاصة بجو للإتصالات بالاضافة لخوادم العملاء.  هذه  الخدمة تحوي على الباقات التالية  الحجم :Full Cabinet (42 U) ; رسوم التأسيس 6,000 ; الاشتراك الشهري 8,000  الحجم Half Cabinet (20 U) ; رسوم التأسيس 3,500; الاشتراك الشهري 4,500  الحجم Quarter Cabinet (10 U) ; رسوم التأسيس 2,000 ; الاشتراك الشهري 2,500   الحجم  one U (1.75 inch) ; رسوم التأسيس 600 ; الاشتراك الشهري 600  الأسعار أعلاه بالريال السعودي ومن غير إضافة الضريبة</t>
  </si>
  <si>
    <t>رموز الاتصال لخدمات الاتصالات الخارجية.</t>
  </si>
  <si>
    <t>call center numbers</t>
  </si>
  <si>
    <t>ستقوم فيرجن موبايل بتقديم مجموعة من الرموز الاتصال الخاصة بخدمات الاتصالات الخارجية، و ذلك عن طريق الاتاحة لعملاء فيرجن موبايل للوصول للرموز الخاصة بخدمة العملاء لمقدم خدمة آخر ، كما ستتيح للمشغلين الآخرين بالوصول لرقم خدمة العملاء الخاص بفيرجن موبايل عن طريق الرمز (1789) :  Mobily:  رقم خدمة العملاء : 1100  السعر للدقيقة:0.55 ريال  Mobily:  رقم خدمة العملاء : 901  السعر للدقيقة:0.55 ريال    Lebara:  رقم خدمة العملاء : 1755  السعر للدقيقة:0.55 ريال  STC:  رقم خدمة العملاء : 900  السعر للدقيقة:0.55 ريال  STC:  رقم خدمة العملاء : 909  السعر للدقيقة:0.55 ريال    Zain  رقم خدمة العملاء : 959    السعر للدقيقة: 0.55 ريال</t>
  </si>
  <si>
    <t>virgin Mobile allows its customers to call some destinations at a retail price off 0.55 SAR per minutes</t>
  </si>
  <si>
    <t>- يستطيع عملاء فيرجن موبايل الاتصال على مركز خدمة العملاء (1789) مجانا .  - يتم خصم قيمة اتصال عملاء فيرجن موبايل بمركز خدمة عملاء لمشغل آخر .  - يتم الدفع على حسب الاستخدام PAYG.</t>
  </si>
  <si>
    <t>متاح للباقات المفوترة و المسبقة الدفع</t>
  </si>
  <si>
    <t>فايبر نت 100 - مفوتر</t>
  </si>
  <si>
    <t>FiberNet 100-postpaid</t>
  </si>
  <si>
    <t>تعتزم موبايلي اطلاق خدمة فايبرنت / Fiber Net 100 ميجا بسعر250 ريال    اضافة خدمة الايقاف المؤقت لخدمة فايبرنت 100 ميجا/ Fiber Net 500MB" بسعر 50 ريال</t>
  </si>
  <si>
    <t>Adding the option to the customer request and activate the voluntary suspension service at a 50 SAR monthly fee</t>
  </si>
  <si>
    <t>• يتم تقديم الخدمة بشكل لا تناظري (Asymmetrical) حيث تختلف سرعة تحميل البيانات عن سرعة رفع البيانات (تصل سرعة رفع البيانات إلى 20 ميجا بايت في الثانية.     • بعد انقضاء مدة العقد المتفق عليها سيتم القيام بتجديد الخدمة بشكل شهري تلقائيا بنفس الأسعار والشروط و الاحكام المطبقة إلى أن يقوم العميل بطلب إنهاء الخدمة.    • يتحمل العميل مبلغ قدرة 600 ريال سعودي في حال تم تغيير الموقع، علي أن يكون الموقع الجديد يوجد به خدمة الألياف البصرية.  • في حال عدم وجود الخدمة في الموقع الجديد ورغب العميل بإنهاء الخدمة قبل انتهاء مدة الإلتزام، سيتم تطبيق سياسة رسوم الانهاء المبكر للخدمة على العميل.  • الاسعار لاتشمل ضريبة القيمة المضافة.    • يمكن للعميل الحصول علي خدمة الايقاف المؤقت بأي وقت  • اقصي فترة للحصول علي خدمة الايقاف المؤقت 12 شهرا متواصلا  • في حال كان ايقاف الخدمة خلال فترة الالتزام، فسيتم تمديد فترة الالتزام لمدة مساوية لفترة الايقاف.  • سعر خدمة الايقاف المؤقت الشهري 50 ريال، وفي حال تفعيل هذه الخمة سيتم ايقاف الاشتراك الشهري يالباقة  • بعد انتهاء فترة الايقاف المؤقت سيتم تفعيل الخدمة تلقائيا واعادة احتساب الاشتراك الشهري للباقة  • في حال كان ايقاف الخدمة خلال فترة الالتزام، فسيتم تمديد فترة الالتزام لمدة مساوية لفترة الايقاف.  • سعر الخدمة الشهري 50 ريال، وفي حال تفعيل هذه الخمة سيتم ايقاف الاشتراك الشهري يالباقة  • بعد انتهاء فترة الايقاف المؤقت سيتم تفغيل الخدمة تلقائيا واعادة احتساب الاشتراك الشهري للياقة  • يعفي العميل من الجهاز في حال التزام العميل مع موبايلي لمدة 12 شهر  • يجب ألا يقل الحد الأدنى لسرعة التنزيل لخدمة عن نسبة ٥٠ % من سرعة التنزيل المحددة في عقد الخدمة وذلك لمعدل العينات التي تم قياسها خلال فترة يوم كامل</t>
  </si>
  <si>
    <t>فايبر نت 50 - مفوتر</t>
  </si>
  <si>
    <t>FiberNet 50 -postpaid</t>
  </si>
  <si>
    <t>تعتزم موبايلي اطلاق خدمة خدمة فايبرنت / Fiber Net 50 ميجا بسعر200 ريال.</t>
  </si>
  <si>
    <t>Mobily is launching a Fiber Net 50/ service with a cost of 200SAR</t>
  </si>
  <si>
    <t>1. يتم تقديم الخدمة بشكل لا تناظري (Asymmetrical) حيث تختلف سرعة تحميل البيانات عن سرعة رفع البيانات (تصل سرعة رفع البيانات إلى 20 ميجا بايت في الثانية(.     2. بعد انقضاء مدة العقد المتفق عليها سيتم القيام بتجديد الخدمة بشكل شهري تلقائيا بنفس الأسعار والشروط و الاحكام المطبقة إلى أن يقوم العميل بطلب إنهاء الخدمة.    3. يتحمل العميل مبلغ قدرة 600 ريال سعودي في حال تم تغيير الموقع، علي أن يكون الموقع الجديد يوجد به خدمة الألياف البصرية.    4. في حال عدم وجود الخدمة في الموقع الجديد ورغب العميل بإنهاء الخدمة قبل انتهاء مدة الإلتزام، سيتم تطبيق سياسة رسوم الانهاء المبكر للخدمة على العميل.    5. الأسعار لا تشمل ضريبة القيمة المضافة  6. يطبق رفع السرعة علي العملاء الحاليين فقط  7. يعفي العميل من الجهاز في حال التزام العميل مع موبايلي لمدة 12 شهر  8. يجب ألا يقل الحد الأدنى لسرعة التنزيل لخدمة عن نسبة ٥٠ % من سرعة التنزيل المحددة في عقد الخدمة وذلك لمعدل العينات التي تم قياسها خلال فترة يوم كامل</t>
  </si>
  <si>
    <t>3. تطبق سياسة رسوم الانهاء المبكر للخدمة وذلك في حال طلب العميل انهاء الخدمة خلال السنة الأولى، ويتم احتساب الرسوم حسب موعد طلب انهاء الخدمة على النحو التالي:  الرابع الثالث الثاني الأول الربع  12 11 10 9 8 7 6 5 4 3 2 1 الشهر  41.667 83.333 125 166.67 208.33 250 291.67 333.33 375 416.67 458.33 500 المجموع(ر.س)</t>
  </si>
  <si>
    <t>باقة الاتصال الدولي لسوريا – مسبق الدفع</t>
  </si>
  <si>
    <t>International Bundle to Syria - Prepaid</t>
  </si>
  <si>
    <t>يمكن لعملاء سوا الاشتراك في أي من الباقات للمكالمات الدولية اليومية أو الأسبوعية أو الشهرية التالية والحصول على أسعار مميزة:  أ- باقات سوربا:  صلاحية الباقة السعر بالريال (لا يشمل الضريبة)* الدقائق الدولية سوريا عرض باقات سوريا  24 ساعة 4 50 سوريا اليومية  7 ايام  15 250 سوريا الاسبوعية  30 يوم 50 800 سوريا الشهرية</t>
  </si>
  <si>
    <t>• وحدة التحاسب للمكالمات الدولية هي الدقيقة  • الدقائق الممنوحة في كل باقة صالحة للاستهلاك لمكالمات الدولة المحددة في الباقة فقط  • لا يوجد تجديد تلقائي للباقات الدولية.</t>
  </si>
  <si>
    <t>باقة الاتصال الدولي لاندونيسيا – مسبق الدفع</t>
  </si>
  <si>
    <t>International Bundle to Indonesia - Prepaid</t>
  </si>
  <si>
    <t>يمكن لعملاء سوا الاشتراك في أي من الباقات للمكالمات الدولية اليومية أو الأسبوعية التالية والحصول على أسعار مميزة:  أ- باقات اندونيسيا:  صلاحية الباقة السعر بالريال (لا يشمل الضريبة)* الدقائق الدولية  اندونيسيا عرض باقات اندونيسيا  24 ساعة 6 25 اندونيسيا اليومية  7 ايام  20 100 اندونيسيا الاسبوعية</t>
  </si>
  <si>
    <t>حزم زين  للمكالمات المحلية</t>
  </si>
  <si>
    <t>Zain Addon for prepaid</t>
  </si>
  <si>
    <t>سيتم تقديم حزمة  المكالمات المحلية لكافة الشبكات للباقات المسبقة الدفع، بالتفاصيل التالية:  - للحصول على 25 دقيقة محلية مقابل 2.5 ريال (السعر شامل الضريبة 2.6 ريال) وصالحة لمدة 24 ساعة ارسل L1 إلى 959  - للحصول على 150 دقيقة محلية مقابل 13 ريال (السعر شامل الضريبة 13.7 ريال) وصالحة لمدة 7 ايام ارسل L7 إلى 959  - للحصول على 500 دقيقة محلية مقابل 30 ريال (السعر شامل الضريبة 31.5 ريال)  وصالحة لمدة 30 يوم ارسل L30 إلى 959    • العملاء المشتركين حاليا في الحزمة اليومية والاسبوعية لن يتاثرون بهذا التغير عند تجديد الاشتراك بشكل تلقائي</t>
  </si>
  <si>
    <t>Add on for prepaid customers</t>
  </si>
  <si>
    <t>• يمكن للعميل الاشتراك عن طريق إرسال الرموز اعلاه الى 959  • يقوم المشترك بدفع ضريبة القيمة المضافة عند القيام بعميلة إعادة شحن الرصيد حيث يتم خصم ضريبة القيمة المضافة من الرصيد المشحون.  • سيتم احتساب المكالمات بالثانية  • الدقائق المحلية لا تشمل أرقام الخدمات التي تبدأ بـ 9200 أو 800 وغيرها من أرقام الخدمات المشابهة  الأخرى.</t>
  </si>
  <si>
    <t>حزم زين للمكالمات المحلية</t>
  </si>
  <si>
    <t>Zain addon for postpaid</t>
  </si>
  <si>
    <t>سيتم تقديم عرض  المكالمات المحلية لكافة الشبكات للباقات المفوترة، بالتفاصيل التالية:    - للحصول على 25 دقيقة محلية مقابل 2.5 ريال (السعر شامل الضريبة 2.6 ريال) وصالحة لمدة 24 ساعة ارسل L1 إلى 959  - للحصول على 150 دقيقة محلية مقابل 13 ريال (السعر شامل الضريبة 13.7 ريال) وصالحة لمدة 7 ايام ارسل L7 إلى 959  - للحصول على 500 دقيقة محلية مقابل 30 ريال (السعر شامل الضريبة 31.5 ريال)  وصالحة لمدة 30 يوم ارسل L30 إلى 959    • العملاء المشتركين حاليا في الحزمة اليومية والاسبوعية لن يتاثرون بهذا التغير عند تجديد الاشتراك بشكل تلقائي</t>
  </si>
  <si>
    <t>an Addon for postpaid as shown below</t>
  </si>
  <si>
    <t>• يمكن للعميل الاشتراك عن طريق إرسال الرموز اعلاه الى 959  • يقوم المشترك بدفع ضريبة القيمة المضافة عند القيام بعميلة إعادة شحن الرصيد حيث يتم خصم ضريبة القيمة المضافة من الرصيد المشحون.</t>
  </si>
  <si>
    <t>حزمة الانترنت 50 ميجا للباقات المسبقة الدفع</t>
  </si>
  <si>
    <t>Add on for prepaid -50MB</t>
  </si>
  <si>
    <t>حزمة الانترنت التاليه للخطوط الصوتية مسبقة الدفع على النحو التالي:  50 ميجابايت صالحة لمدة 24 ساعة مقابل 2 ريال ( غير شامل الضريبة )  للاشتراك يجب ان يرسل العميل D50 الى 959 ولالغاء الاشتراك ارسل CA50M  الى 959</t>
  </si>
  <si>
    <t>Add on for prepaid - get 50 MB valid for one day for 2 SAR</t>
  </si>
  <si>
    <t>• يمكن الاشتراك و الغاء الاشتراك عن طريق ارسال احدى الرموز اعلاه الى 959.  • سعر باقات الانترنت  على الخطوط الصوتية مسبقة الدفع لاتشمل ضريبة القيمة المضافة 5% حيث يتم خصم ضريبة القيمة المضافة عند القيام بعملية إعادة شحن الرصيد النقدي</t>
  </si>
  <si>
    <t>حزمة الانترنت 50 ميجا للباقات المفوترة</t>
  </si>
  <si>
    <t>Add on for postpaid -50MB</t>
  </si>
  <si>
    <t>حزمة الانترنت للخطوط الصوتية المفوترة 50 ميجابايت صالحة لمدة 24 ساعة مقابل 2 ريال</t>
  </si>
  <si>
    <t>Add on for postpaid -50 MB</t>
  </si>
  <si>
    <t>يتم تجديد الاشتراك بشكل تلقائي و يمكن للعميل الالغاء في اي وقت.  • يمكن الاشتراك و الغاء الاشتراك عن طريق ارسال احدى الرموز اعلاه الى 959.  السعر غير شامل لضريبة القيمة المضافة</t>
  </si>
  <si>
    <t>حزم المكالمات الغير محدودة داخل الشبكة</t>
  </si>
  <si>
    <t>unlimited onnet call</t>
  </si>
  <si>
    <t>ستقوم شركة زين بإطلاق حزمة  المكالمات الغير محدودة داخل الشبكة للباقات المفوترة كما هو موضح:   للحصول على دقائق لامحدودة داخل شبكة زين صالحة لمدة 24 ساعة مقابل 2 ريال - ارسل 1005  الى  959    للحصول على دقائق لامحدودة داخل شبكة زين صالحة لمدة 7 أيام مقابل 7 ريال(السعر شامل الضريبه هو 7.35)ارسل 1006  الى  959    للحصول على دقائق لامحدودة داخل شبكة زين صالحة لمدة 30 يوم مقابل 25 ريال(السعر شامل الضريبه هو 26.25)ارسل 1007  الى  959</t>
  </si>
  <si>
    <t>Add on for postpaid customers as shown below</t>
  </si>
  <si>
    <t>• يمكن للعميل الاشتراك عن طريق إرسال الرموز اعلاه الى 959</t>
  </si>
  <si>
    <t>ستقوم شركة زين بإطلاق حزمة المكالمات الغير محدودة داخل الشبكة كما هو موضح:   للحصول على دقائق لامحدودة داخل شبكة زين صالحة لمدة 24 ساعة مقابل 2 ريال - ارسل 1005  الى  959    للحصول على دقائق لامحدودة داخل شبكة زين صالحة لمدة 7 أيام مقابل 7 ريال(السعر شامل الضريبه هو 7.35)ارسل 1006  الى  959    للحصول على دقائق لامحدودة داخل شبكة زين صالحة لمدة 30 يوم مقابل 25 ريال(السعر شامل الضريبه هو 26.25)ارسل 1007  الى  959</t>
  </si>
  <si>
    <t>Add on for prepaid customers as shown below</t>
  </si>
  <si>
    <t>• يمكن للعميل الاشتراك عن طريق إرسال الرموز اعلاه الى 959  • العرض متاح لجميع عملاء الخطوط مسبقة الدفع ما عدا عملاء باقة نور و الزوار</t>
  </si>
  <si>
    <t>باقة 10 الاتصال الصوتي المباشر</t>
  </si>
  <si>
    <t>Business Trunk 10 Package</t>
  </si>
  <si>
    <t>الاتصال الصوتي المباشر من شركة الاتصالات المتكاملة هي خدمة اتصال مباشر والتي تمكن العملاء من استخدام بروتوكول الانترنت للمكالمات الصوتية الخارجية ، كما يمكن ان توفر الخدمة مئات القنوات الصوتية باستخدام نفس الرابط من 30 قناة محددة ، هذه الخدمة تأتي من الرقم المجاني 800أو 9200 مما يوفر طريقة سهاة وجانية للعملاء للوصول إلى الشركة باستخدام رقم موحد افتراضي بغض النظر عن مكان إنهاء المكالمة الفعلي .</t>
  </si>
  <si>
    <t>Business Trunk service from ITC is a SIP trunk (Session Initiation Protocol) service that enables businesses with existing IP or legacy PBX systems to use Voice over IP for their external calls.The service can provide hundreds of voice channels using the same link instead of the limited 30 channels that comes in PRI. Business Trunk can come with The toll-free number (800) or UAN number (9200) providing an easy and free way for customers to reach the business using a virtual unified number regardless of where the actual call is being terminated .</t>
  </si>
  <si>
    <t>- تفعيل الدائرة مرهون بإعطاء الشركة التصريح اللازم للتواصل داخل الموقع من قبل العميل   - تظل جميع المعدات التي توفرها شركة الاتصالات المتكاملة لكل موقع ملكاً لشركة الاتصالات المتكاملة في جميع الاوقات .</t>
  </si>
  <si>
    <t>وحدة التحاسب للمكالمات الدولية بالثانية</t>
  </si>
  <si>
    <t>باقة البيانات 349 مسبقة الدفع- الجيل الخامس</t>
  </si>
  <si>
    <t>Prepaid 349  -5G enabled</t>
  </si>
  <si>
    <t>إطلاق باقة بيانات تتضمن ميزة الجيل الخامس مسبقة الدفع لعملائها في المناطق المغطاة بهذه الخدمة على النحو التالي:    - باقة الجيل الخامس اللامحدودة المسبقة الدفع بقيمة 349 ريال , وصلاحيتها شهر واحد    (في حالة عدم التغطية الجيل الخامس سوف سوف تعمل الباقة بتقنية الجيل الرابع)</t>
  </si>
  <si>
    <t>A prepaid Package include 5 G for 349</t>
  </si>
  <si>
    <t>هذه الباقة متاحة لعملاء قطاع الافراد  - بامكان العميل الاشتراك بهذه الحزم عن طريق قنوات زين المتاحة  - بامكان العميل شحن الشريحة عن طريق بطاقات الشحن والرسائل النصية والموقع الالكتروني والتطبيق    - لا يوجد تجوال بيانات في هذه الشرائح   - لن يكون بالباقة دعم للاجهزة أو خصم مباشر على الأجهزة    - بامكان العميل التحويل من باقات الجيل الرابع الى باقات الجيل الخامس المسبقة الدفع  - بامكان العميل التحويل من بقات الجيل الخامس الى باقات الجيل الرابع المسبقة الدفع    - في حالة عدم التغطية الجيل الخامس سوف سوف تعمل الباقة بتقنية الجيل الرابع</t>
  </si>
  <si>
    <t>خدمة الإيقاف المؤقت لباقات الجوال المفوتر</t>
  </si>
  <si>
    <t>Temporary Suspension for Postpaid Packages</t>
  </si>
  <si>
    <t>يمكن لعملاء المفوتر تفعيل خدمة " خدمة الإيقاف المؤقت لباقات الجوال المفوتر" حسب الشروط التالية:  1- الإيقاف المؤقت لعملاء المفوتر بدون عقد اجهزة       الرسوم الشهرية         الصلاحية                             -                                               30 ريال                  شهر                                         2- الإيقاف المؤقت لعملاء المفوتر + عقد اجهزة       الرسوم الشهرية               الصلاحية                              -                                 سعر الباقة + قسط الجهاز        شهر</t>
  </si>
  <si>
    <t>• اقصى مدة لتعليق الخدمة 12 شهر، بعدها سيتم تفعيل الخدمة آليا</t>
  </si>
  <si>
    <t>باقة البيانات الجيل الخامس المفوتره 100 جيجا</t>
  </si>
  <si>
    <t>MBB -100 GB with5G enabled</t>
  </si>
  <si>
    <t>تنوي شركة زين  تقديم باقة بيانات الجيل الخامس الآجلة الدفع لعملائها في المناطق التي تتوفر فيها خدمة الجيل الخامس  (في حالة عدم توفر خدمة الجيل الخامس فسوف تعمل الباقة بتقنية الجيل الرابع )    كما يمكن لعملاء باقة الإنترنت الجيل الخامس المفوتره الحصول على برنامج الخصم المباشر أو الاسترجاع النقدي على الأجهزة مقابل الالتزام من العميل بعقد لمدة 12 شهر</t>
  </si>
  <si>
    <t>A new postpaid MBB package with 5G enabled</t>
  </si>
  <si>
    <t>الشروط والأحكام:   الاشتراك الشهري لا يشمل ضريبة القيمة المضافة   يحق للعميل الاستفادة من احدى برامج الأجهزة (برنامج المبلغ المسترد أو برنامج الخصم المباشر)   يحق للعميل الاستفاده من الخصم المباشر للأجهزه في حال الالتزام بعقد حسب اختيار العميل   يجب أن يكون تصنيف العميل الحالي جيد وأعلى في زين  (تصنيف العميل يعتمد على مدى انتظام العميل بسداد الفواتير بحيث تتم مراجعته دوريا)   يجب أن يكون تصنيف العميل الجديد منخفض الخطورة في سمه    يتوجب على العميل سداد للشرط الجزائي في أحد الحالات التاليه  - في حال عدم سداد الفواتير الصادره على العميل وتم فصل الخدمه بناء" على ذلك  - في حال أراد العميل إلغاء الخط أو تغيير الباقه أو الإنتقال إلى مشغل آخر أو نقل ملكية الخط لشخص آخر      في حالة الخصم المباشر                         (قيمة الجهاز كامله/ مدة العقد كامله) * المتبقي من قيمة العقد   - مثال:  - في حال التزم العميل بعقد لمدة 12 شهر وقرر الغاء الخط بعد 7 أشهر  (1188 ÷ 12 ) × 5  )الاشهر المتبقية من عقد الالتزام) فيكون المبلغ المطلوب سداده هو = 495 ريال    في حالة الاسترجاع النقدي  ليس على العميل شرط جزائي وذلك لأن العميل يدفع كامل قيمة الجهاز مقدما عند تفعيل الباقة</t>
  </si>
  <si>
    <t>في حالة الخصم المباشر                          (قيمة الجهاز كامله/ مدة العقد كامله) * المتبقي من قيمة العقد   - مثال:  - في حال التزم العميل بعقد لمدة 12 شهر وقرر الغاء الخط بعد 7 أشهر  (1188 ÷ 12 ) × 5  )الاشهر المتبقية من عقد الالتزام) فيكون المبلغ المطلوب سداده هو = 495 ريال    في حالة الاسترجاع النقدي  ليس على العميل شرط جزائي وذلك لأن العميل يدفع كامل قيمة الجهاز مقدما عند تفعيل الباقة</t>
  </si>
  <si>
    <t>• شبكات الربط الافتراضية عبر بروتوكول ايثرنت/ Ethernet-VPN</t>
  </si>
  <si>
    <t>Ethernet-VPN</t>
  </si>
  <si>
    <t>تعتزم موبايلي باطلاق خدمة شبكات الربط الافتراضية عبر بروتكول ايثرنت (Ethernet-VPN)  بالأسعار أدناه.    السعة الاشتراك الشهري رسوم التأسيس  1 2,912 2,500  2 3,880 2,500  3 5,224 2,500  4 6,528 2,500  5 7,824 2,500  6 7,848 2,500  7 9,048 2,500  8 10,296 2,500  9 11,520 2,500  10 12,752 2,500  11 13,984 2,500  12 15,216 2,500  13 16,456 2,500  14 17,680 2,500  15 18,920 2,500  16 20,152 2,500  17 21,384 2,500  18 22,624 2,500  19 22,760 2,500  20 22,952 2,500  21 23,232 2,500  22 23,512 2,500  23 23,712 2,500  24 23,992 2,500  25 24,048 2,500  26 24,256 2,500  27 24,528 2,500  28 24,752 2,500  29 24,936 2,500  30 25,136 2,500  31 25,416 2,500  32 25,664 2,500  33 25,904 2,500  34 26,120 2,500  35 26,680 2,500  36 27,312 2,500  37 27,952 2,500  38 28,592 2,500  39 29,224 2,500  40 29,864 2,500  41 30,496 2,500  42 31,128 2,500  43 31,768 2,500  44 32,400 2,500  45 33,040 2,500  46 33,672 2,500  47 34,320 2,500  48 34,952 2,500  49 35,592 2,500  50 36,224 2,500  51 36,864 2,500  52 37,496 2,500  53 38,128 2,500  54 38,184 2,500  55 38,232 2,500  56 38,304 2,500  57 38,360 2,500  58 38,408 2,500  59 38,456 2,500  60 38,512 2,500  61 38,560 2,500  62 38,616 2,500  63 38,664 2,500  64 38,712 2,500  65 38,760 2,500  66 38,816 2,500  67 38,864 2,500  68 38,920 2,500  69 38,936 2,500  70 38,992 2,500  71 39,040 2,500  72 39,096 2,500  73 39,200 2,500  74 39,272 2,500  75 39,368 2,500  76 39,568 2,500  77 40,040 2,500  78 40,512 2,500  79 40,992 2,500  80 41,472 2,500  81 41,952 2,500  82 42,424 2,500  83 42,944 2,500  84 43,440 2,500  85 43,608 2,500  86 44,072 2,500  87 44,504 2,500  88 44,944 2,500  89 45,368 2,500  90 45,816 2,500  91 46,208 2,500  92 46,664 2,500  93 47,128 2,500  94 47,568 2,500  95 47,832 2,500  96 48,008 2,500  97 48,160 2,500  98 48,304 2,500  99 48,392 2,500  100 48,488 2,500  110 52,448 2,500  120 55,400 2,500  130 56,992 2,500  140 58,648 2,500  150 59,648 2,500  155 60,056 2,500  160 60,456 2,500  170 63,464 2,500  180 66,160 2,500  190 69,568 2,500  200 73,144 2,500  210 76,784 2,500  220 80,320 2,500  230 83,864 2,500  240 87,408 2,500  250 90,960 2,500  260 94,456 2,500  270 97,952 2,500  280 101,440 2,500  290 104,896 2,500  300 108,352 2,500  350 126,208 2,500  400 143,824 2,500  450 161,592 2,500  500 178,584 2,500  550 191,272 2,500  600 198,064 2,500  620 201,816 2,500  700 205,568 2,500  800 232,976 2,500  900 257,592 2,500  1,024 260,384 2,500  1,536 385,889 2,500  2,048 506,801 2,500  2,560 622,098 2,500  3,072 730,841 2,500  3,584 832,184 2,500  4,096 925,389 2,500  4,608 1,009,831 2,500  5,120 1,085,007 2,500  6,144 1,255,136 2,500  7,168 1,407,217 2,500  8,192 1,540,701 2,500  9,216 1,655,291 2,500  10,240 1,750,930 2,500</t>
  </si>
  <si>
    <t>Mobily intends to launch an Ethernet-VPN service at the rates below.    Capacity, monthly subscription, establishment fee  1 2,912 2,500  2 3,880 2,500  3 5,224 2,500  4 6,528 2,500  5 7,824 2,500  6 7,848 2,500  7 9,048 2,500  8 10,296 2,500  9 11,520 2,500  10 12,752 2,500  11 13,984 2,500  12 15,216 2,500  13 16,456 2,500  14 17,680 2,500  15 18,920 2,500  16 20,152 2,500  17 21,384 2,500  18 22,624 2,500  19 22,760 2,500  20 22,952 2,500  21 23,232 2,500  22 23,512 2,500  23 23,712 2,500  24 23,992 2,500  25 24,048 2,500  26 24,256 2,500  27 24,528 2,500  28 24,752 2,500  29 24,936 2,500  30 25,136 2,500  31 25,416 2,500  32 25,664 2,500  33 25,904 2,500  34 26,120 2,500  35 26,680 2,500  36 27,312 2,500  37 27,952 2,500  38 28,592 2,500  39 29,224 2,500  40 29,864 2,500  41 30,496 2,500  42 31,128 2,500  43 31,768 2,500  44 32,400 2,500  45 33,040 2,500  46 33,672 2,500  47 34,320 2,500  48 34,952 2,500  49 35,592 2,500  50 36,224 2,500  51 36,864 2,500  52 37,496 2,500  53 38,128 2,500  54 38,184 2,500  55 38,232 2,500  56 38,304 2,500  57 38,360 2,500  58 38,408 2,500  59 38,456 2,500  60 38,512 2,500  61 38,560 2,500  62 38,616 2,500  63 38,664 2,500  64 38,712 2,500  65 38,760 2,500  66 38,816 2,500  67 38,864 2,500  68 38,920 2,500  69 38,936 2,500  70 38,992 2,500  71 39,040 2,500  72 39,096 2,500  73 39,200 2,500  74 39,272 2,500  75 39,368 2,500  76 39,568 2,500  77 40,040 2,500  78 40,512 2,500  79 40,992 2,500  80 41,472 2,500  81 41,952 2,500  82 42,424 2,500  83 42,944 2,500  84 43,440 2,500  85 43,608 2,500  86 44,072 2,500  87 44,504 2,500  88 44,944 2,500  89 45,368 2,500  90 45,816 2,500  91 46,208 2,500  92 46,664 2,500  93 47,128 2,500  94 47,568 2,500  95 47,832 2,500  96 48,008 2,500  97 48,160 2,500  98 48,304 2,500  99 48,392 2,500  100 48,488 2,500  110 52,448 2,500  120 55,400 2,500  130 56,992 2,500  140 58,648 2,500  150 59,648 2,500  155 60,056 2,500  160 60,456 2,500  170 63,464 2,500  180 66,160 2,500  190 69,568 2,500  200 73,144 2,500  210 76,784 2,500  220 80,320 2,500  230 83,864 2,500  240 87,408 2,500  250 90,960 2,500  260 94,456 2,500  270 97,952 2,500  280 101,440 2,500  290 104,896 2,500  300 108,352 2,500  350 126,208 2,500  400 143,824 2,500  450 161,592 2,500  500 178,584 2,500  550 191,272 2,500  600 198,064 2,500  620 201,816 2,500  700 205,568 2,500  800 232,976 2,500  900 257,592 2,500  1,024 260,384 2,500  1,536 385,889 2,500  2,048 506,801 2,500  2,560 622,098 2,500  3,072 730,841 2,500  3,584 832,184 2,500  4,096 925,389 2,500  4,608 1,009,831 2,500  5,120 1,085,007 2,500  6,144 1,255,136 2,500  7,168 1,407,217 2,500  8,192 1,540,701 2,500  9,216 1,655,291 2,500  10,240 1,750,930 2,500</t>
  </si>
  <si>
    <t>• تقدم الخدمة للعميل بسرعات مخصصة لكافة الباقات.  • توفير الخدمة في موقع العميل يكون بناء على مدى تغطية موبايلي للموقع.  • الأسعار لا تشمل ضريبة القيمة المضافة</t>
  </si>
  <si>
    <t>شبكات الربط الافتراضي عبر بروتكول الإنترنت</t>
  </si>
  <si>
    <t>IP-VPN</t>
  </si>
  <si>
    <t>تعتزم موبايلي باطلاق خدمة شبكات الربط الافتراضي عبر بروتكول الإنترنت (IP-VPN) بما تراه متناسب مع متطلبات سوق قطاع الأعمال بتقديم عدد من الباقات.    الخاصية الخصائص  CoS1 دقة في التزامن للتطبيقات الحساسة مثل: الفيديو والصوت  CoS2 ضمان عالي للأداء مثل: المعاملات  CoS3 مطابقة لمعايير تطبيقات الأعمال مثل: CRM، ERP  CoS4 مطابقة لمعايير التطبيقات الأساسية مثل: الأنترنت والبريد الإلكتروني    الباقة التخصيص  Standard 100% CoS4  A 50% CoS4 + 50% CoS3  B 50% CoS4 + 30% CoS3 + 20% CoS2  C 20% CoS4 + 30% CoS3 + 30% CoS2 + 20% CoS1  D 20% CoS4 + 30% CoS3 + 50% CoS1  E 10% CoS4 + 20% CoS3 + 20% CoS2 + 50% CoS1    Bandwidth  السعة MRC  الاشتراك الشهري NRC  الرسوم التأسيس    Standard A B C D E    1 1,695 1,780 1,820 1,993 2,085 2,142 2,500  2 2,550 2,678 2,739 2,999 3,137 3,223 2,500  3 3,420 3,591 3,673 4,022 4,207 4,323 2,500  4 4,283 4,497 4,599 5,036 5,267 5,413 2,500  5 5,003 5,253 5,373 5,883 6,153 6,323 2,500  6 5,400 5,670 5,800 6,350 6,642 6,826 2,500  7 5,940 6,237 6,380 6,985 7,306 7,508 2,500  8 6,750 7,088 7,250 7,938 8,303 8,532 2,500  9 7,560 7,938 8,119 8,891 9,299 9,556 2,500  10 8,370 8,789 8,989 9,843 10,295 10,580 2,500  11 9,173 9,631 9,851 10,787 11,282 11,594 2,500  12 9,975 10,474 10,713 11,731 12,269 12,608 2,500  13 10,785 11,324 11,583 12,683 13,266 13,632 2,500  14 11,595 12,175 12,453 13,636 14,262 14,656 2,500  15 12,413 13,033 13,331 14,597 15,267 15,689 2,500  16 13,215 13,876 14,193 15,541 16,254 16,704 2,500  17 14,033 14,734 15,071 16,502 17,260 17,737 2,500  18 14,843 15,585 15,941 17,455 18,256 18,761 2,500  19 15,660 16,443 16,819 18,416 19,262 19,794 2,500  20 15,795 16,585 16,964 18,575 19,428 19,965 2,500  21 15,998 16,797 17,181 18,813 19,677 20,221 2,500  22 16,133 16,939 17,326 18,972 19,843 20,391 2,500  23 16,260 17,073 17,463 19,122 20,000 20,553 2,500  24 16,403 17,223 17,616 19,289 20,175 20,733 2,500  25 16,538 17,364 17,761 19,448 20,341 20,903 2,500  26 16,650 17,483 17,882 19,580 20,480 21,046 2,500  27 16,785 17,624 18,027 19,739 20,646 21,216 2,500  28 16,913 17,758 18,164 19,889 20,802 21,377 2,500  29 17,040 17,892 18,301 20,039 20,959 21,539 2,500  30 17,130 17,987 18,398 20,145 21,070 21,652 2,500  31 17,250 18,113 18,527 20,286 21,218 21,804 2,500  32 17,340 18,207 18,623 20,392 21,328 21,918 2,500  33 17,453 18,325 18,744 20,524 21,467 22,060 2,500  34 17,595 18,475 18,897 20,692 21,642 22,240 2,500  35 17,843 18,735 19,163 20,983 21,946 22,553 2,500  36 18,285 19,199 19,638 21,503 22,491 23,112 2,500  37 18,713 19,648 20,097 22,006 23,016 23,653 2,500  38 19,148 20,105 20,564 22,517 23,551 24,202 2,500  39 19,568 20,546 21,015 23,011 24,068 24,733 2,500  40 19,943 20,940 21,418 23,452 24,529 25,207 2,500  41 20,430 21,452 21,942 24,026 25,129 25,824 2,500  42 20,805 21,845 22,345 24,467 25,590 26,298 2,500  43 21,293 22,357 22,868 25,040 26,190 26,914 2,500  44 21,638 22,719 23,239 25,446 26,614 27,350 2,500  45 22,050 23,153 23,682 25,931 27,122 27,871 2,500  46 22,425 23,546 24,084 26,372 27,583 28,345 2,500  47 22,740 23,877 24,423 26,742 27,970 28,743 2,500  48 23,153 24,310 24,866 27,227 28,478 29,265 2,500  49 23,535 24,712 25,277 27,677 28,948 29,748 2,500  50 23,985 25,184 25,760 28,206 29,502 30,317 2,500  51 24,450 25,673 26,259 28,753 30,074 30,905 2,500  52 24,825 26,066 26,662 29,194 30,535 31,379 2,500  53 24,885 26,129 26,726 29,265 30,609 31,455 2,500  54 24,945 26,192 26,791 29,335 30,682 31,530 2,500  55 25,005 26,255 26,855 29,406 30,756 31,606 2,500  56 25,155 26,413 27,016 29,582 30,941 31,796 2,500  57 25,223 26,484 27,089 29,662 31,024 31,881 2,500  58 25,358 26,625 27,234 29,820 31,190 32,052 2,500  59 25,425 26,696 27,306 29,900 31,273 32,137 2,500  60 25,500 26,775 27,387 29,988 31,365 32,232 2,500  61 25,560 26,838 27,451 30,059 31,439 32,308 2,500  62 25,620 26,901 27,516 30,129 31,513 32,384 2,500  63 25,688 26,972 27,588 30,209 31,596 32,469 2,500  64 25,778 27,066 27,685 30,314 31,706 32,583 2,500  65 25,838 27,129 27,749 30,385 31,780 32,659 2,500  66 25,913 27,208 27,830 30,473 31,872 32,753 2,500  67 25,973 27,271 27,894 30,544 31,946 32,829 2,500  68 26,033 27,334 27,959 30,614 32,020 32,905 2,500  69 26,078 27,381 28,007 30,667 32,075 32,962 2,500  70 26,130 27,437 28,064 30,729 32,140 33,028 2,500  71 26,183 27,492 28,120 30,791 32,204 33,095 2,500  72 26,303 27,618 28,249 30,932 32,352 33,246 2,500  73 26,355 27,673 28,305 30,993 32,417 33,313 2,500  74 26,400 27,720 28,354 31,046 32,472 33,370 2,500  75 26,468 27,791 28,426 31,126 32,555 33,455 2,500  76 26,550 27,878 28,515 31,223 32,657 33,559 2,500  77 26,655 27,988 28,627 31,346 32,786 33,692 2,500  78 26,948 28,295 28,942 31,690 33,145 34,062 2,500  79 27,285 28,649 29,304 32,087 33,561 34,488 2,500  80 27,593 28,972 29,634 32,449 33,939 34,877 2,500  81 27,893 29,287 29,957 32,802 34,308 35,256 2,500  82 28,223 29,634 30,311 33,190 34,714 35,673 2,500  83 28,538 29,964 30,649 33,560 35,101 36,071 2,500  84 28,860 30,303 30,996 33,939 35,498 36,479 2,500  85 29,190 30,650 31,350 34,327 35,904 36,896 2,500  86 29,475 30,949 31,656 34,663 36,254 37,256 2,500  87 29,798 31,287 32,003 35,042 36,651 37,664 2,500  88 30,060 31,563 32,284 35,351 36,974 37,996 2,500  89 30,330 31,847 32,574 35,668 37,306 38,337 2,500  90 30,630 32,162 32,897 36,021 37,675 38,716 2,500  91 30,968 32,516 33,259 36,418 38,090 39,143 2,500  92 31,223 32,784 33,533 36,718 38,404 39,465 2,500  93 31,553 33,130 33,887 37,106 38,810 39,882 2,500  94 31,845 33,437 34,202 37,450 39,169 40,252 2,500  95 32,123 33,729 34,500 37,776 39,511 40,603 2,500  96 32,430 34,052 34,830 38,138 39,889 40,992 2,500  97 32,753 34,390 35,176 38,517 40,286 41,399 2,500  98 33,083 34,737 35,531 38,905 40,691 41,816 2,500  99 33,375 35,044 35,845 39,249 41,051 42,186 2,500  100 33,638 35,319 36,127 39,558 41,374 42,518 2,500  110 35,348 37,115 37,963 41,569 43,477 44,679 2,500  120 37,253 39,115 40,009 43,809 45,821 47,087 2,500  130 38,685 40,619 41,548 45,494 47,583 48,898 2,500  140 39,323 41,289 42,232 46,243 48,367 49,704 2,500  150 39,638 41,619 42,571 46,614 48,754 50,102 2,500  155 40,305 42,320 43,288 47,399 49,575 50,946 2,500  160 40,973 43,021 44,004 48,184 50,396 51,789 2,500  170 45,465 47,738 48,829 53,467 55,922 57,468 2,500  180 45,803 48,093 49,192 53,864 56,337 57,894 2,500  190 48,225 50,636 51,794 56,713 59,317 60,956 2,500  200 50,745 53,282 54,500 59,676 62,416 64,142 2,500  210 53,123 55,779 57,054 62,472 65,341 67,147 2,500  220 55,635 58,417 59,752 65,427 68,431 70,323 2,500  230 58,050 60,953 62,346 68,267 71,402 73,375 2,500  240 60,473 63,496 64,947 71,116 74,381 76,437 2,500  250 62,933 66,079 67,590 74,009 77,407 79,547 2,500  260 65,415 68,686 70,256 76,928 80,460 82,685 2,500  270 67,905 71,300 72,930 79,856 83,523 85,832 2,500  280 70,133 73,639 75,322 82,476 86,263 88,647 2,500  290 72,623 76,254 77,997 85,404 89,326 91,795 2,500  300 74,963 78,711 80,510 88,156 92,204 94,753 2,500  350 86,903 91,248 93,333 102,197 106,890 109,845 2,500  400 99,255 104,218 106,600 116,724 122,084 125,458 2,500  450 110,843 116,385 119,045 130,351 136,336 140,105 2,500  500 116,528 122,354 125,151 137,036 143,329 147,291 2,500  550 121,883 127,977 130,902 143,334 149,915 154,059 2,500  600 123,945 130,142 133,117 145,759 152,452 156,666 2,500  620 126,180 132,489 135,517 148,388 155,201 159,492 2,500  700 135,120 141,876 145,119 158,901 166,198 170,792 2,500  800 153,615 161,296 164,983 180,651 188,946 194,169 2,500  900 170,175 178,684 182,768 200,126 209,315 215,101 2,500  1,024 172,073 180,676 184,806 202,357 211,649 217,500 2,500  1,536 255,011 267,762 273,882 299,893 313,664 322,334 2,500  2,048 334,915 351,661 359,699 393,860 411,945 423,333 2,500  2,560 411,108 431,664 441,530 483,463 505,663 519,641 2,500  3,072 482,970 507,118 518,710 567,973 594,053 610,474 2,500  3,584 549,942 577,439 590,637 646,731 676,428 695,126 2,500  4,096 611,535 642,112 656,789 719,165 752,188 772,981 2,500  4,608 667,338 700,705 716,721 784,789 820,826 843,515 2,500  5,120 717,017 752,868 770,077 843,212 881,931 906,310 2,500  6,144 829,446 870,918 890,825 975,428 1,020,218 1,048,419 2,500  7,168 929,947 976,444 998,763 1,093,618 1,143,835 1,175,453 2,500  8,192 1,018,159 1,069,067 1,093,503 1,197,355 1,252,336 1,286,953 2,500  9,216 1,093,885 1,148,579 1,174,832 1,286,408 1,345,478 1,382,670 2,500  10,240 1,157,087 1,214,941 1,242,711 1,360,734 1,423,217 1,462,558 2,500</t>
  </si>
  <si>
    <t>Mobily intends to launch a service of the virtual network networking via Internet Protocol (IP-VPN) as it deems appropriate to the requirements of the business sector by offering a number of packages.    Property properties  CoS1 Accuracy in synchronization for sensitive applications such as: video and audio  CoS2 high performance guarantee like: transactions  CoS3 conform to standards of business applications such as: CRM, ERP  CoS4 complies with the standards of essential applications such as: the Internet and email    Package customization  Standard 100% CoS4  A 50% CoS4 + 50% CoS3  B 50% CoS4 + 30% CoS3 + 20% CoS2  C 20% CoS4 + 30% CoS3 + 30% CoS2 + 20% CoS1  D 20% CoS4 + 30% CoS3 + 50% CoS1  E 10% CoS4 + 20% CoS3 + 20% CoS2 + 50% CoS1    MRC capacitance  NRC monthly subscription  Foundation fees   Standard A B C D E    1 1,695 1,780 1,820 1,993 2,085 2,142 2,500  2 2,550 2,678 2,739 2,999 3,137 3,223 2,500  3 3,420 3,591 3,673 4,022 4,207 4,323 2,500  4 4,283 4,497 4,599 5,036 5,267 5,413 2,500  5 5,003 5,253 5,373 5,883 6,153 6,323 2,500  6 5,400 5,670 5,800 6,350 6,642 6,826 2,500  7 5,940 6,237 6,380 6,985 7,306 7,508 2,500  8 6,750 7,088 7,250 7,938 8,303 8,532 2,500  9 7,560 7,938 8,119 8,891 9,299 9,556 2,500  10 8,370 8,789 8,989 9,843 10,295 10,580 2,500  11 9,173 9,631 9,851 10,787 11,282 11,594 2,500  12 9,975 10,474 10,713 11,731 12,269 12,608 2,500  13 10,785 11,324 11,583 12,683 13,266 13,632 2,500  14 11,595 12,175 12,453 13,636 14,262 14,656 2,500  15 12,413 13,033 13,331 14,597 15,267 15,689 2,500  16 13,215 13,876 14,193 15,541 16,254 16,704 2,500  17 14,033 14,734 15,071 16,502 17,260 17,737 2,500  18 14,843 15,585 15,941 17,455 18,256 18,761 2,500  19 15,660 16,443 16,819 18,416 19,262 19,794 2,500  20 15,795 16,585 16,964 18,575 19,428 19,965 2,500  21 15,998 16,797 17,181 18,813 19,677 20,221 2,500  22 16,133 16,939 17,326 18,972 19,843 20,391 2,500  23 16,260 17,073 17,463 19,122 20,000 20,553 2,500  24 16,403 17,223 17,616 19,289 20,175 20,733 2,500  25 16,538 17,364 17,761 19,448 20,341 20,903 2,500  26 16,650 17,483 17,882 19,580 20,480 21,046 2,500  27 16,785 17,624 18,027 19,739 20,646 21,216 2,500  28 16,913 17,758 18,164 19,889 20,802 21,377 2,500  29 17,040 17,892 18,301 20,039 20,959 21,539 2,500  30 17,130 17,987 18,398 20,145 21,070 21,652 2,500  31 17,250 18,113 18,527 20,286 21,218 21,804 2,500  32 17,340 18,207 18,623 20,392 21,328 21,918 2,500  33 17,453 18,325 18,744 20,524 21,467 22,060 2,500  34 17,595 18,475 18,897 20,692 21,642 22,240 2,500  35 17,843 18,735 19,163 20,983 21,946 22,553 2,500  36 18,285 19,199 19,638 21,503 22,491 23,112 2,500  37 18,713 19,648 20,097 22,006 23,016 23,653 2,500  38 19,148 20,105 20,564 22,517 23,551 24,202 2,500  39 19,568 20,546 21,015 23,011 24,068 24,733 2,500  40 19,943 20,940 21,418 23,452 24,529 25,207 2,500  41 20,430 21,452 21,942 24,026 25,129 25,824 2,500  42 20,805 21,845 22,345 24,467 25,590 26,298 2,500  43 21,293 22,357 22,868 25,040 26,190 26,914 2,500  44 21,638 22,719 23,239 25,446 26,614 27,350 2,500  45 22,050 23,153 23,682 25,931 27,122 27,871 2,500  46 22,425 23,546 24,084 26,372 27,583 28,345 2,500  47 22,740 23,877 24,423 26,742 27,970 28,743 2,500  48 23,153 24,310 24,866 27,227 28,478 29,265 2,500  49 23,535 24,712 25,277 27,677 28,948 29,748 2,500  50 23,985 25,184 25,760 28,206 29,502 30,317 2,500  51 24,450 25,673 26,259 28,753 30,074 30,905 2,500  52 24,825 26,066 26,662 29,194 30,535 31,379 2,500  53 24,885 26,129 26,726 29,265 30,609 31,455 2,500  54 24,945 26,192 26,791 29,335 30,682 31,530 2,500  55 25,005 26,255 26,855 29,406 30,756 31,606 2,500  56 25,155 26,413 27,016 29,582 30,941 31,796 2,500  57 25,223 26,484 27,089 29,662 31,024 31,881 2,500  58 25,358 26,625 27,234 29,820 31,190 32,052 2,500  59 25,425 26,696 27,306 29,900 31,273 32,137 2,500  60 25,500 26,775 27,387 29,988 31,365 32,232 2,500  61 25,560 26,838 27,451 30,059 31,439 32,308 2,500  62 25,620 26,901 27,516 30,129 31,513 32,384 2,500  63 25,688 26,972 27,588 30,209 31,596 32,469 2,500  64 25,778 27,066 27,685 30,314 31,706 32,583 2,500  65 25,838 27,129 27,749 30,385 31,780 32,659 2,500  66 25,913 27,208 27,830 30,473 31,872 32,753 2,500  67 25,973 27,271 27,894 30,544 31,946 32,829 2,500  68 26,033 27,334 27,959 30,614 32,020 32,905 2,500  69 26,078 27,381 28,007 30,667 32,075 32,962 2,500  70 26,130 27,437 28,064 30,729 32,140 33,028 2,500  71 26,183 27,492 28,120 30,791 32,204 33,095 2,500  72 26,303 27,618 28,249 30,932 32,352 33,246 2,500  73 26,355 27,673 28,305 30,993 32,417 33,313 2,500  74 26,400 27,720 28,354 31,046 32,472 33,370 2,500  75 26,468 27,791 28,426 31,126 32,555 33,455 2,500  76 26,550 27,878 28,515 31,223 32,657 33,559 2,500  77 26,655 27,988 28,627 31,346 32,786 33,692 2,500  78 26,948 28,295 28,942 31,690 33,145 34,062 2,500  79 27,285 28,649 29,304 32,087 33,561 34,488 2,500  80 27,593 28,972 29,634 32,449 33,939 34,877 2,500  81 27,893 29,287 29,957 32,802 34,308 35,256 2,500  82 28,223 29,634 30,311 33,190 34,714 35,673 2,500  83 28,538 29,964 30,649 33,560 35,101 36,071 2,500  84 28,860 30,303 30,996 33,939 35,498 36,479 2,500  85 29,190 30,650 31,350 34,327 35,904 36,896 2,500  86 29,475 30,949 31,656 34,663 36,254 37,256 2,500  87 29,798 31,287 32,003 35,042 36,651 37,664 2,500  88 30,060 31,563 32,284 35,351 36,974 37,996 2,500  89 30,330 31,847 32,574 35,668 37,306 38,337 2,500  90 30,630 32,162 32,897 36,021 37,675 38,716 2,500  91 30,968 32,516 33,259 36,418 38,090 39,143 2,500  92 31,223 32,784 33,533 36,718 38,404 39,465 2,500  93 31,553 33,130 33,887 37,106 38,810 39,882 2,500  94 31,845 33,437 34,202 37,450 39,169 40,252 2,500  95 32,123 33,729 34,500 37,776 39,511 40,603 2,500  96 32,430 34,052 34,830 38,138 39,889 40,992 2,500  97 32,753 34,390 35,176 38,517 40,286 41,399 2,500  98 33,083 34,737 35,531 38,905 40,691 41,816 2,500  99 33,375 35,044 35,845 39,249 41,051 42,186 2,500  100 33,638 35,319 36,127 39,558 41,374 42,518 2,500  110 35,348 37,115 37,963 41,569 43,477 44,679 2,500  120 37,253 39,115 40,009 43,809 45,821 47,087 2,500  130 38,685 40,619 41,548 45,494 47,583 48,898 2,500  140 39,323 41,289 42,232 46,243 48,367 49,704 2,500  150 39,638 41,619 42,571 46,614 48,754 50,102 2,500  155 40,305 42,320 43,288 47,399 49,575 50,946 2,500  160 40,973 43,021 44,004 48,184 50,396 51,789 2,500  170 45,465 47,738 48,829 53,467 55,922 57,468 2,500  180 45,803 48,093 49,192 53,864 56,337 57,894 2,500  190 48,225 50,636 51,794 56,713 59,317 60,956 2,500  200 50,745 53,282 54,500 59,676 62,416 64,142 2,500  210 53,123 55,779 57,054 62,472 65,341 67,147 2,500  220 55,635 58,417 59,752 65,427 68,431 70,323 2,500  230 58,050 60,953 62,346 68,267 71,402 73,375 2,500  240 60,473 63,496 64,947 71,116 74,381 76,437 2,500  250 62,933 66,079 67,590 74,009 77,407 79,547 2,500  260 65,415 68,686 70,256 76,928 80,460 82,685 2,500  270 67,905 71,300 72,930 79,856 83,523 85,832 2,500  280 70,133 73,639 75,322 82,476 86,263 88,647 2,500  290 72,623 76,254 77,997 85,404 89,326 91,795 2,500  300 74,963 78,711 80,510 88,156 92,204 94,753 2,500  350 86,903 91,248 93,333 102,197 106,890 109,845 2,500  400 99,255 104,218 106,600 116,724 122,084 125,458 2,500  450 110,843 116,385 119,045 130,351 136,336 140,105 2,500  500 116,528 122,354 125,151 137,036 143,329 147,291 2,500  550 121,883 127,977 130,902 143,334 149,915 154,059 2,500  600 123,945 130,142 133,117 145,759 152,452 156,666 2,500  620 126,180 132,489 135,517 148,388 155,201 159,492 2,500  700 135,120 141,876 145,119 158,901 166,198 170,792 2,500  800 153,615 161,296 164,983 180,651 188,946 194,169 2,500  900 170,175 178,684 182,768 200,126 209,315 215,101 2,500  1,024 172,073 180,676 184,806 202,357 211,649 217,500 2,500  1,536 255,011 267,762 273,882 299,893 313,664 322,334 2,500  2,048 334,915 351,661 359,699 393,860 411,945 423,333 2,500  2,560 411,108 431,664 441,530 483,463 505,663 519,641 2,500  3,072 482,970 507,118 518,710 567,973 594,053 610,474 2,500  3,584 549,942 577,439 590,637 646,731 676,428 695,126 2,500  4,096 611,535 642,112 656,789 719,165 752,188 772,981 2,500  4,608 667,338 700,705 716,721 784,789 820,826 843,515 2,500  5,120 717,017 752,868 770,077 843,212 881,931 906,310 2,500  6,144 829,446 870,918 890,825 975,428 1,020,218 1,048,419 2,500  7,168 929,947 976,444 998,763 1,093,618 1,143,835 1,175,453 2,500  8,192 1,018,159 1,069,067 1,093,503 1,197,355 1,252,336 1,286,953 2,500  9,216 1,093,885 1,148,579 1,174,832 1,286,408 1,345,478 1,382,670 2,500  10,240 1,157,087 1,214,941 1,242,711 1,360,734 1,423,217 1,462,558 2,500</t>
  </si>
  <si>
    <t>• تقدم الخدمة للعميل بسرعات مخصصة لكافة الباقات.  • توفير الخدمة في موقع العميل يكون بناء على مدى تغطية موبايلي للموقع.  • الاسعار لا تشمل قيمة الضريبة المضافة.</t>
  </si>
  <si>
    <t>مفوتر 200</t>
  </si>
  <si>
    <t>postpaid 200</t>
  </si>
  <si>
    <t>تعتزم شركة موبايلي اطلاق باقة مفوتر 200 ، والتي تقدم العديد من المميزات الشهرية التي تلبي احتياجات المشتركين كما وتقدم رقم مميز (برونزي) ،</t>
  </si>
  <si>
    <t>mobily intends to introduce postpaid 200 that provides many features to satisfy customers needs and also, offer bronze vanity number</t>
  </si>
  <si>
    <t>أحكام وشروط الباقة:  •      هناك رسوم تأسيس للخط تبلغ 50 ريال مقدما عند تفعيل الباقة، للعملاء الجدد والمحولين من مشغل آخر، وعملاء الباقات المحولين من الباقات المسبقة الدفع لباقة مفوتر 200 .  • الدقائق المحلية تشمل فقط الهاتف المتنقل والهاتف الثابت العادي ولا تشمل أية أرقام بتعرفة خاصة كالارقام المختصرة وغيرها (على سبيل المثال لا الحصر 9200 و 700 و 800 و 9250).  • وحدة التحاسب للمكالمات الدولية بـ30 ثانية.  • أسعار الخدمة  لا تتضمن ضريبة القيمة المضافة.      أحكام وشروط الرقم المميز:  • يمكن للعميل عند تأسيسه رقم خدمة جديد في شركة موبايلي الحصول على رقم مميز (لا يشمل العملاء الحاليين والمنتقلين من مشغل آخر).  • تعتبر الأرقام المميزة ميزة اختيارية يستطيع العميل الحصول عليها مع التزام في الباقة لمدة 12 شهر. وفي حالة عدم ملائمة الرقم لتطلعات العميل فإنه بإمكانه الحصول على رقم غير مميز بدون أي التزام في الباقة  • عرض خيارات الأرقام المميزة للعملاء الراغبين في الحصول عليها يكون حسب توفرها في النظام   • الحصول على الرقم المميز يرتبط بتفعيل الباقة، ولا يحق للعميل المطالبة به لاحقا في حال تفعيل الباقة بدون رقم مميز    لا يمكن مشاركة بيانات تطبيقات السوشال ميديا مع الاخرين  سيتم اشعار العملاء قبل 30 يوم من تاريخ الاطلاق</t>
  </si>
  <si>
    <t>في حال رغب العميل بإلغاء العقد بعد حصوله على رقم مميز (سواءا بتغير الباقة الى باقة أدنى أو نقل الرقم باسم شخص آخر أو الانتقال لمشغل آخر. يتم تطبيق الغرامه ادناه.  • في حال انتقال العميل لباقة ذات قيمة أعلى لا يطبق عليه الشرط الجزائي للرقم المميز، ولكن تستمر معه مدة الالتزام.   • يحق لعميل باقة مفوتر 200  الملتزم برقم برونزي الانتقال لباقة اعلى ويحق له ايضا العودة لباقة مفوتر 200 (الباقة السابقة)  خلال فترة الالتزام ما لم يحدث اي التزام جديد خلال فترة انتقاله.  •           شهر 12 11 10 9 8 7 6 5 4 3 2 1  الرقم المميز   برونز 125 250 375 500 625 750 875 1000 1125 1250 1376 1500</t>
  </si>
  <si>
    <t>خدمة التوصيل المباشر عن طريق الاقمار الصناعية</t>
  </si>
  <si>
    <t>IPVPN-P2P over VSAT Service</t>
  </si>
  <si>
    <t>تعتزم موبايلي باطلاق خدمة الربط (المباشر) عن طريق الاقمار الصناعية في كافة ارجاء المملكة.  و هي خدمة ربط فرعين ببعضهما مباشرتا عن طريق الاقمار الصناعية. حيث تقدم هذه الخدمه بنطاق مكرس و تناظري من حيث سرعة رفع و تنزيل البيانات كما هو موضح في الجدول ادناه.     P2P   السرعات   الاسعار (SAR)  نسبة التحميل لرفع البيانات  استثنائي (1/1)  (تحميل/رفع) (1/1)    2 92,000  3 120,520  4 149,440  5 182,310  6 215,130  7 247,400  8 279,560  10 349,450  15 524,170  20 698,890  30 1,048,330  50 1,747,220</t>
  </si>
  <si>
    <t>Mobily is planning to launch the IPVPN (P2P) service via VSAT Kingdome wide.   IPVPN P2P is a service to connect two points via VSAT. As this service provide dedicated and (1/1) (DL/UL) as mentioned in the table below.</t>
  </si>
  <si>
    <t>1. يتم تقديم الخدمة فقط بشكل تناظري (symmetrical).    2. يتم تقديم الخدمة فقط بنطاق مكرس.     3. يتم القيام بتجديد الخدمة بشكل شهري تلقائيا بنفس الأسعار والشروط و الاحكام المتنفق عليها مسبقا إلى أن يقوم العميل بطلب إنهاء الخدمة.    4. الأسعار لا تشمل ضريبة القيمة المضافة.</t>
  </si>
  <si>
    <t>خدمة الانترنت عن طريق الاقمار الصناعية</t>
  </si>
  <si>
    <t>Internet over VSAT Service</t>
  </si>
  <si>
    <t xml:space="preserve">- تعتزم موبايلي باطلاق خدمة الانترنت عن طريق الاقمار الصناعية في كافة ارجاء المملكة        انترنت (Ka Band)  السرعات الاسعار (SR)   نسبة المشاركة  نسبة التحميل لرفع البيانات   استثنائي (1/1) ممتاز (1/5) قياسي(1/10)  (تحميل/رفع) (1/1)                      </t>
  </si>
  <si>
    <t>Mobily is planning to launch the internet service via VSAT kingdom wide.     Internet (Ka Band)    Speed Prices (SAR)     Contention Ration    download/upload  Ultimate (1/1) Premium (1/5) Standard (1/10)       DL/UL (1/1)     1 24,720    2 44,500    4 88,990    DL/UL (1/0.5)     1 14,030 2,810 1,410  2 27,820 5,570 2,790  4 64,520 13,350 7,420  6 100,120 22,250 11,690  8 133,490 26,700 14,840  DL/UL (1/0.25)     1 11,650 2,330 1,170  2 23,300 4,660 2,330  4 46,370 9,280 4,640  8 111,240 21,020 11,130     Internet (Ku Band)    Speed Prices (SAR)     Contention Ration    download/upload  Ultimate (1/1) Premium (1/5) Standard (1/10)       1 15,400    2 30,800    8 123,170    DL/UL (1/0.5)     1 10,440 2,430 1,330  2 20,880 4,770 2,520  4 41,750 9,710 5,220  6 62,630 14,570 7,830  8 83,500 19,420 10,440  10 104,370    12 125,240    DL/UL (1/0.25)     8 63,660 13,130 7,310  12 95,490 18,550 10,720  16 127,320 23,820 16,080      Service Price (SAR)     Set up Fee 3,000  Router +X1, Antena 1.2m + 3w BUC 9,000</t>
  </si>
  <si>
    <t>1. يتم تقديم الخدمة بكل الاشكال تناظري (symmetrical) او لا تناظري (Asymmetrical) على حسب رغبة العميل.     2. يتم القيام بتجديد الخدمة بشكل شهري تلقائيا بنفس الأسعار والشروط و الاحكام المتفق عليها مسبقا إلى أن يقوم العميل بطلب إنهاء الخدمة.    3. الأسعار لا تشمل ضريبة القيمة المضافة.    4. يتم تقديم الخدمة بنطاق تشاركي او بنطاق مكرس لكل عميل.</t>
  </si>
  <si>
    <t>خدمة التوصيل عن طريق الاقمار الصناعية</t>
  </si>
  <si>
    <t>IPVPN over VSAT Service</t>
  </si>
  <si>
    <t>تعتزم موبايلي باطلاق خدمة الربط عن طريق الاقمار الصناعية في كافة ارجاء المملكة    IP VPN(توصيل)  (Ka Band)  السرعات الاسعار (SR)   نسبة المشاركة  نسبة التحميل لرفع البيانات  استثنائي (1/1) ممتاز (1/5) قياسي(1/10)  (تحميل/رفع) (1/1)                             1         24,720                         2         44,500                         4                88,990      (تحميل/رفع) (1/0.5)                             1         14,030   2,810  1,410                       2         27,820         5,570  2,790                       4         64,520 13,350   7,420                       6           100,120 22,250 11,690                       8          133,490 26,700 14,840    (تحميل/رفع) (1/0.25)                             1         11,650         2,330   1,170                       2         23,300  4,660  2,330                       4         46,370         9,280         4,640                       8          111,240      21,020   11,130                   IP VPN (توصيل)(Ku Band)  السرعات الاسعار (SR)   نسبة المشاركة  نسبة التحميل لرفع البيانات  استثنائي (1/1) ممتاز (1/5) قياسي(1/10)  (تحميل/رفع) (1/1)                    1                   63,290 21,170         9,500              2                   85,440 28,580 12,820              4                    138,790 46,420 20,820              8                    259,650 86,830 38,950    (تحميل/رفع) (1/0.5)                  0.13                        6,300           2,110     950            0.25                    11,970         4,010         1,800            0.50                     23,520         7,870  3,530              1                       45,620 15,260  6,850              2                       72,660 24,300 10,910              4                        108,000 36,120 16,210     الخدمة الاسعار (SR)     رسوم تاسيس الخدمة 3,000  1.2m هوائي + 3w BUC +X1 راوتر 9,000</t>
  </si>
  <si>
    <t>Mobily is planning to launch IPVPN service via VSAT Kingdome wide     IPVPN (Ka Band)    Speed Prices (SAR)     Contention Ration    download/upload  Ultimate (1/1) Premium (1/5) Standard (1/10)       DL/UL (1/1)     1 24,720    2 44,500    4 88,990    DL/UL (1/0.5)     1 14,030 2,810 1,410  2 27,820 5,570 2,790  4 64,520 13,350 7,420  6 100,120 22,250 11,690  8 133,490 26,700 14,840  DL/UL (1/0.25)     1 11,650 2,330 1,170  2 23,300 4,660 2,330  4 46,370 9,280 4,640  8 111,240 21,020 11,130     IP VPN (Ku Band)    Speed Prices (SAR)     Contention Ration    download/upload  Ultimate (1/1) Premium (1/5) Standard (1/10)       DL/UL (1/1)     1 63,290 21,170 9,500  2 85,440 28,580 12,820  4 138,790 46,420 20,820  8 259,650 86,830 38,950  DL/UP (1/0.5)     0.13 6,300 2,110 950  0.25 11,970 4,010 1,800  0.5 23,520 7,870 3,530  1 45,620 15,260 6,850  2 72,660 24,300 10,910  4 108,000 36,120 16,210    Service Price (SAR)     Set up Fee 3,000  Router +X1, Antena 1.2m + 3w BUC 9,000</t>
  </si>
  <si>
    <t>1. يتم تقديم الخدمة بكل الاشكال تناظري (symmetrical) او لا تناظري (Asymmetrical) على حسب رغبة العميل.     2. تقدم الخدمة بشكل شهري بنفس الأسعار والشروط و الاحكام المتفق عليها مسبقا إلى أن يقوم العميل بطلب إنهاء الخدمة.    3. الأسعار لا تشمل ضريبة القيمة المضافة.    4. يتم تقديم الخدمة بنطاق تشاركي او بنطاق مكرس لكل عميل.</t>
  </si>
  <si>
    <t>باقة مسبقة الدفع 180</t>
  </si>
  <si>
    <t>Prepaid Bundle 180</t>
  </si>
  <si>
    <t>تعتزم موبايلي القيام بإطلاق باقة مسبقة الدفع 180 الجديدة، و التي بدورها تمنح عملائها المزايا التالية:    - 40 جيجابايت بيانات محلية  - بيانات لا محدودة لتطبيقات التواصل الاجتماعي  - مكالمات لا محدودة لجميع الشبكات  - ينتقل الانترنت غير المستخدم في فترة الصلاحية في حال استمرار العميل الاشتراك في الباقة.</t>
  </si>
  <si>
    <t>.Mobily will launch the new 180 Prepaid Bundle, which will give its customers the following benefits:    - 40 GB local internet  - Unlimited internet for social media applications  - Unlimited national calls to all networks  - The unused internet carryover to the next validity period in case the customer continues to subscribe to the bundle.</t>
  </si>
  <si>
    <t>مفوتر 400</t>
  </si>
  <si>
    <t>postpaid 400</t>
  </si>
  <si>
    <t>تعتزم شركة موبايلي إطلاق باقة مفوتر 400 ، والتي تقدم العديد من المميزات الشهرية التي تلبي احتياجات المشتركين، كالدقائق المحلية اللامحدوده و 400 رسالة محلية  والبيانات المحلية اللامحدودة و 100 دقائق تجوال و 1 جيجابايت تجوال وشرائح متعددة خاضعة للإستخدام العادل.</t>
  </si>
  <si>
    <t>mobily intends to introduce postpaid 400 , which offers a features that meets   customers needs such UL local minutes , 400 SMS , UL internet and 100 roaming calls and 1 GB roaming. internet is subject to FUP</t>
  </si>
  <si>
    <t>• هناك رسوم تأسيس للخط تبلغ 50 ريال مقدما عند تفعيل الباقة، للعملاء الجدد والمحولين من مشغل آخر، وعملاء الباقات المحولين من الباقات المسبقة الدفع للباقات المفوترة الجديدة.  • وحدة التحاسب للمكالمات المحلية (داخل وخارج الشبكة) بالـ 30 ثانية.  • الدقائق المحلية المجانية تشمل فقط الهاتف المتنقل والهاتف الثابت العادي ولا تشمل أية أرقام بتعرفة خاصة (على سبيل المثال لا الحصر9200 و 700).  • وحدة التحاسب للمكالمات الدولية بـ30 ثانية.  • وحدة التحاسب لمكالمات التجوال ب 1 دقيقة.  • سعر الباقة لا يشمل ضريبة القيمة المضافة.  • يمكن لمشتركي باقة مفوتر 400 الحصول على شريحتين بيانات إضافية برسم قدرة 25 ريال شهريا للشريحة الواحده. ورسم تأسيس قدرة 10 ريالات للشريحة.  • يتم تطبيق الاستخدام العادل على جميع الشرائح عند استخراج شرائح متعددة فقط بمجموع 7 جيجا شهريا وتنخفض السرعة الى 512 كيلوبايت.   • عند تفعيل شرائح متعددة بعدد 1 او/ و 2  يتم تطبيق الاستخدام العادل    الرقم المميز:  - الرقم المميز للعملاء الجدد فقط (ولا يشمل العملاء المحولين من مشغل آخر)  - تعتبر الأرقام المميزة ميزة اختيارية يستطيع العميل الحصول عليها مع التزام في الباقة لمدة 12 شهر. وفي حالة عدم ملائمة الرقم لتطلعات العميل فإنه بإمكانه الحصول على رقم غير مميز بدون أي التزام في الباقة  - عرض خيارات الأرقام المميزة للعملاء الراغبين في الحصول عليها يكون حسب توفرها في النظام   - العملاء الحاليين أو المنتقلين من مشغل آخر للباقات المفوتره الجديدة لن يتمكنوا من الحصول على الرقم المميز.  - الحصول على الرقم المميز يرتبط بتفعيل الباقة، ولا يحق للعميل المطالبة به لاحقا في حال تفعيل الباقة بدون رقم مميز.    • في حال رغب العميل بإلغاء العقد بعد حصوله على رقم مميز (سواءا بتغير الباقة الى باقة أدنى أو نقل الرقم باسم شخص آخر أو الانتقال لمشغل آخر. يتم تطبيق الشرط الجزائي  • في حال انتقال العميل لباقة ذات قيمة أعلى لا يطبق عليه الشرط الجزائي للرقم المميز، ولكن تستمر معه مدة الالتزام.    • يحق لعميل باقة مفوتر 400  الملتزم برقم برونزي او فضي الانتقال لباقة اعلى ويحق له ايضا العودة لباقة مفوتر 400 (الباقة السابقة)  خلال فترة الالتزام ما لم يحدث اي التزام جديد خلال فترة انتقاله.    • تشمل دقائق التجوال لمكالمات داخل بلد التجوال و المكالمات الى السعودية ولا تشمل الاتصال الى ارقام الخدمة و المختصرة والبادئه ب 800 داخل وخارج بلد التجوال  • الدقائق الدولية لا تشمل استقبال المكالمات اثناء التجوال</t>
  </si>
  <si>
    <t>في حال رغب العميل بإلغاء العقد بعد حصوله على رقم مميز (سواءا بتغير الباقة الى باقة أدنى أو نقل الرقم باسم شخص آخر أو الانتقال لمشغل آخر. يتم تطبيق الغرامه ادناه.  • في حال انتقال العميل لباقة ذات قيمة أعلى لا يطبق عليه الشرط الجزائي للرقم المميز، ولكن تستمر معه مدة الالتزام.   شهر 12 11 10 9 8 7 6 5 4 3 2 1  الرقم المميز برونز 125 250 375 500 625 750 875 1000 1125 1250 1376 1500   فضي 325 650 975 1,300 1,625 1,950 2,275 2,600 2,925 3,250 3575 3,900</t>
  </si>
  <si>
    <t>باقة فايبر برودباند المسبقة الدفع  للسرعة 50Mbps للمدة 12 شهر</t>
  </si>
  <si>
    <t>Prepaid Fiber Broadband 50Mbps - 12 months</t>
  </si>
  <si>
    <t>لا يوجد بيانات</t>
  </si>
  <si>
    <t>قيمة الاشتراك غير شامل لضريبة القيمة المضافة</t>
  </si>
  <si>
    <t>باقات موبايلي باسبورت أعمال</t>
  </si>
  <si>
    <t>Mobily Business Passport</t>
  </si>
  <si>
    <t>تود شركة موبايلي اطلاق باقات تجوال جديدة تتضمن دقائق اتصال ورسائل نصية داخل بلد التجوال والى السعودية وبيانات أثناء التجوال لدول ومشغلين محددين.    بيانات التجوال  رسائل تجوال  رسائل تجوال       دقائق اثناء التجوال      دقائق اثناء التجوال           دقائق اثناء التجوال      الاشتراك الشهري        مدة الاشتراك                      (استقبال)      (ارسال)                  (استقبال)              (داخل بلد التجوال)      (للمملكة العربية السعودية)   1 GB          مجانا  30 رسالة             30 دقيقة                  30 دقيقة             30 دقيقة              199 ريال سعودي         اسبوع    5 GB          مجانا  50 رسالة        50 دقيقة                     50 دقيقة             50 دقيقة              409 ريال سعودي         شهري   لا محدودة   مجانا         100 رسالة        100 دقيقة                  100 دقيقة             100 دقيقة               699 ريال سعودي         شهري    *الدول المتاحة: كما هو مذكور بقائمة الدول بحقل أخرى.</t>
  </si>
  <si>
    <t>Launch roaming bundle contains minutes, SMS to the same country and calls to KSA and data while roaming  , the bundle will be available in selected countries mentioned in field "Others".    Service Subscription Period Fee Out Going Minutes While Roaming (to KSA) Out Going Minutes While Roaming Same country of Roaming) Receiving Minuted While roaming SMS (Sending) SMS (Receiving) Data Countries  1 week 199 SR 30 Minutes 30 Minutes 30 Minutes 30 SMS Free/Unlimited        1 GB "   Monthly or 30 days 409 SR 50 Minutes 50 Minutes 50 Minutes 50 SMS               5 GB   Monthly or 30 days 699 SR 100 Minutes 100 Minutes 100 Minutes 100 SMS          Unlimited    *Counties as mentioned in fields "Others.</t>
  </si>
  <si>
    <t>- الدقائق الصادرة أثناء التجوال تشمل الاتصال إلى جميع مقدمي خدمات الاتصالات المتنقلة والثابتة في المملكة وفي بلد التجوال بما فيها الاتصال إلى الأرقام بالبادئة بـ (9200) ويستثنى منها الاتصال إلى الارقام المختصرة وإلى الأرقام البادئة بـ (800)"  - تطبق سياسة</t>
  </si>
  <si>
    <t>Country الدولة المشغل رمز المشغل   Albania   ألبانيا   VODAFONE   ALBVF    Algeria   الجزائر   DJEZZY   DZAOT    Australia   أستراليا   OPTUS   AUSOP    Australia   أستراليا   TELSTRA   AUSTA    Australia   أستراليا   VODAFONE   AUSVF    Austria   النمسا   A1 TELKEKOM (MOBILKOM)   AUTPT    Austria   النمسا   T-MOBILE   AUTMM    Bahrain   البحرين   BATELCO   BHRBT    Bahrain   البحرين   ZAIN   BHRMV    Bangladesh   بنجلاديش   BANGLALINK   BGDBL    Belgium   بلجيكا   BELGACOM (PROXIMUS)   BELTB    Canada   كندا   BELL MOBILITY   CANBM    Canada   كندا   TELUS   CANTS    Canada   كندا   WIND   CANGW    China   الصين   CHINA UNICOM   CHNCU    Croatia   كرواتيا   TELE2    HRVT2    Croatia   كرواتيا   T-MOBILE   HRVCN    Cyprus   قبرص   MTN   CYPSC    Czech Republic   جمهورية التشيك   VODAFONE   CZECM    Czech Republic   جمهورية التشيك   T-MOBILE   CZERM    Denmark   الدنمارك   TELENOR   DNKDM    Egypt   مصر   ETISALAT   EGYEM    Egypt   مصر   VODAFONE   EGYMS    France   فرنسا   ORANGE   FRAF1    Germany   ألمانيا   T-MOBILE   DEUD1    Germany   ألمانيا   VODAFONE   DEUD2    Greece   اليونان   COSMOTE   GRCCO    Greece   اليونان   VODAFONE   GRCPF    Hong Kong   هونج كونج   HKT (CSL)   HKGTC    Hong Kong   هونج كونج   CHINA MOBILE (PEOPLES)   HKGPP    Hungary   المجر   VODAFONE   HUNVR    Hungary   المجر   MAGYAR TELEKOM   HUNH2    India   الهند   BHARTI AIRTEL (Delhi)   INDAT    India   الهند   BHARTI AIRTEL (Madyah Pradesh)   INDA8    India   الهند   BHARTI AIRTEL (Punjab)   INDA9    India   الهند   BHARTI AIRTEL (Chennai)   INDSC    India   الهند   BHARTI AIRTEL (Kerala)   INDA7    India   الهند   BHARTI AIRTEL (Maharashta)   INDA2    India   الهند   BHARTI AIRTEL (Tamil Nadu)   INDA4    India   الهند   BHARTI AIRTEL (UP West)   INDA6    India   الهند   BHARTI AIRTEL (Andhra Pradesh)   INDJH    India   الهند   BHARTI AIRTEL (Gujarat)   INDA3    India   الهند   BHARTI AIRTEL (Kolkata)   INDMT    India   الهند   BHARTI AIRTEL (Himachal Pradesh)   INDBL    India   الهند   BHARTI AIRTEL (Mumbai)   INDA1    India   الهند   BHARTI AIRTEL (Karnataka)   INDJB    India   الهند   BHARTI AIRTEL (Haryana)   INDA5    India   الهند   BHARTI AIRTEL (Rajasthan)   INDH1    India   الهند   BHARTI AIRTEL (North East)   IND16    India   الهند   BHARTI AIRTEL (UP East)   IND10    India   الهند   BHARTI AIRTEL (Orissa)   IND11    India   الهند   BHARTI AIRTEL (Bihar)   IND12    India   الهند   BHARTI AIRTEL (Jammu &amp; Kashmir)   IND13    India   الهند   BHARTI AIRTEL (West Bengal)   IND14    India   الهند   BHARTI AIRTEL (Assam)   IND15    India   الهند   VODAFONE ESSAR (Delhi)   INDE1    India   الهند   VODAFONE ESSAR (Gujarat)   INDF1    India   الهند   VODAFONE ESSAR (Kerala)   INDBK    India   الهند   VODAFONE ESSAR (Kolkata)   INDCC    India   الهند   VODAFONE ESSAR (Maharashtra)   INDBM    India   الهند   VODAFONE ESSAR (Mumbai)   INDHM    India   الهند   VODAFONE ESSAR (Tamil Nadu)   INDBT    Indonesia   اندونيسيا   HUTCHISON    IDN89    Indonesia   اندونيسيا   INDOSAT OOREDOO   IDNSL    Indonesia   اندونيسيا   TELKOMSEL   IDNTS    Iran   إيران   MTN   IRNMI    Ireland   أيرلاندا   METEOR   IRLME    Ireland   أيرلاندا   VODAFONE   IRLEC    Italy   إيطاليا   VODAFONE   ITAOM    Italy   إيطاليا   WIND   ITAWI    Japan   اليابان   SOFTBANK MOBILE   JPNJP    Jordan   الأردن   ORANGE   JORMC    Jordan   الأردن   ZAIN   JORFL    Kuwait   الكويت   OOREDOO   KWTNM    Malaysia   ماليزيا   CELCOM AXIATA   MYSCC    Malaysia   ماليزيا   DIGI TELECOM   MYSMT    Malta   مالطا   VODAFONE MALTA   MLTTL    Netherlands   هولندا   KPN TELECOM   NLDPT    Netherlands   هولندا   T-MOBILE    NLDPN    Netherlands   هولندا   VODAFONE   NLDLT    New Zealand   نيوزيلاندا   SPARK   NZLTM    Northern Cyprus   شمال قبرص   TURKCELL (KKTCELL)   TURTK    Norway   النرويج   TELENOR   NORTM    Pakistan   باكستان   MOBILINK   PAKMK    Pakistan   باكستان   UFONE   PAKUF    Palestine   فلسطين   JAWWAL (PALCELL)   PSEJE    Philippines   الفلبين   GLOBE TELECOM   PHLGT    Poland   بولندا   T-MOBILE    POL02    Portugal   البرتغال   MEO   PRTTM    Portugal   البرتغال   VODAFONE   PRTTL    Qatar   قطر   OOREDOO   QATQT    Romania   رومانيا   COSMOTE (TELEKOM)   ROMCS    Romania   رومانيا   VODAFONE   ROMMF    Russia (Russian Federation)   روسيا   MTS   RUS01    Russia (Russian Federation)   روسيا   VIMPELCOM (BEELINE)   RUSBD    Singapore   سنغافورة   MOBILEONE   SGPM1    Singapore   سنغافورة   STARHUB   SGPSH    Slovakia (Slovak Republic)   الجمهورية السلوفاكية   T-MOBILE   SVKET    South Africa   جنوب إفريقيا   MTN   ZAFMN    South Africa   جنوب إفريقيا   VODACOM   ZAFVC    Spain   أسبانيا   VODAFONE   ESPAT    Sri Lanka   سريلانكا   DIALOG    LKADG    Sri Lanka   سريلانكا   ETISALAT LANKA   LKACT    Sudan   السودان   MTN   SDNBT    Sultanate Of Oman   سلطنة عمان   OMANTEL   OMNGT    Sweden   السويد   TELE2   SWEIQ    Sweden   السويد   TELENOR   SWEEP    Switzerland   سويسرا   SALT MOBILE   CHEOR    Taiwan   تايوان   CHUNGHWA TELECOM   TWNLD    Thailand   تايلاند   TRINET   THADT    Turkey   تركيا   TURKCELL   TURTC    Turkey   تركيا   VODAFONE    TURTS    UAE   الامارات العربية المتحدة   DU   AREDU    UAE   الامارات العربية المتحدة   ETISALAT   ARETC    UK   المملكة المتحدة   EVERYTHING EVERYWHERE LTD.   GBRME    UK   المملكة المتحدة   EVERYTHING EVERYWHERE LTD.   GBROR    UK   المملكة المتحدة   VODAFONE   GBRVF    USA   الولايات المتحدة الأمريكية   AT&amp;T    USACG    Yemen   اليمن   MTN   YEMSP</t>
  </si>
  <si>
    <t>باقة فايبر برود باند 30Mbps المسبقة الدفع - 6 أشهر</t>
  </si>
  <si>
    <t>Fiber Broadband 30Mbps - Prepaid - 6 months</t>
  </si>
  <si>
    <t>قيمة الاشتراك غير شاملة لضريبة القيمة المضافة</t>
  </si>
  <si>
    <t>باقة بيانات فيرجن موبايل 50 جيجا بايت-  مسبقة الدفع.</t>
  </si>
  <si>
    <t>Virgin Data bundles 50GB-prepaid</t>
  </si>
  <si>
    <t>سوف تقوم الشركة بتقديم باقة بيانات 50GB إلى عملائها و سوف تكون أسعارالباقات حسب الجدول التالي:  كمية البيانات: 50جيجا بايت  السعر: 230 ريال  الصلاحية: 60 يوم</t>
  </si>
  <si>
    <t>VM will offer to its customers a new data packages</t>
  </si>
  <si>
    <t>- يستطيع العميل الاشتراك في إحدى الباقات عن طريق USSD  .  - الأسعار لاتشمل قيمة الضريبة المضافة، بل يتم احتساب قيمة الضريبة عند عملية إعادة الشحن.  - وحدة التحاسب للانترنت هي (1) كيلوبايت</t>
  </si>
  <si>
    <t>باقة الزوار 380</t>
  </si>
  <si>
    <t>Visitors -380</t>
  </si>
  <si>
    <t>اطلاق باقة مسبقة دفع جديدة على النحو التالي متضمنة رصيد مكالمات دولية بقيمة 25 ريال</t>
  </si>
  <si>
    <t>A 380 package with great benefits as seen here</t>
  </si>
  <si>
    <t> عملاء هذه الباقة يمكنهم الاشتراك في باقات الزوار الاضافية.            سعر الباقة غير شامل ضريبة القيمة المضافة    ستكون حسبة الدقائق المحلية لكل 30 ثانية   ستكون حسبة الدقائق الدولية لكل 30 ثانية   ستكون حسبة البيانات لكل  100كيلوبايت   تتوفر هذه الباقة فقط للعملاء الجدد و الحاليين لباقات الزوار .</t>
  </si>
  <si>
    <t>هواكم210</t>
  </si>
  <si>
    <t>Hawacom 210</t>
  </si>
  <si>
    <t>باقة هواكم 210 هي باقة مسبقة الدفع موجهة للشباب الواعد الذي يعتمد في شراء خدماته على الانترنت والوسائل الالكترونية للدفع ، وبالتالي فان الباقة مصممة من خلال منصة رقمية وبالحد الادنى من التدخل من قبل موظفي خدمة العملاء.   وستتميز الباقة بما يلي :     • شراء الشريحة عن طريق الانترنت  • تجديد تلقائي للباقات  • خصم تلقائي من بطاقات مدى، او بطاقات الائتمان، أو أبل باي او سداد أو بطاقات اعادة الشحن  • سيكون تطبيق ليبارا هو نقطة التواصل الرئيسية مع المشتركين اضافة الى موقع ليبارا الالكتروني  * يتم تحديد تاريخ التجديد في اليوم الثلاثين من تاريخ الاشتراك  * اذا قام المشترك باستخدام جميع ميزات الباقة فانه لن يتمكن من استخدام تلك الميزات من دقائق وبيانات حتى يحين موعد التجديد الشهري   وللاشتراك أو الالغاء *000*170# مع إتباع التعليمات المرسله بعد ادخال الرمز</t>
  </si>
  <si>
    <t>Hawacom is a prepaid package from Lebara targeting the youth segment who depends heavily on Internet for buying services and on electrical channels for payment. The package was designed in a way that subscriber can buy services or add new ones or cancel the services through digital platform with the minimum human transaction from the customer service agent.  The package will have the following features:  • Buying the SIM card through internet  • Automatic renewal for services  • Automatic payment from Mada Cards, Credit Cards, Apple Pay, Sadad, or Recharge Cards.  • The main touch point for the customer will be Lebara App plus Lebara website.</t>
  </si>
  <si>
    <t>* الاسعار لاتشمل قيمة الضريبة المضافة *  • يتم اشعار المشترك حين استخدام 75% من الدقائق وبيانات الباقة و كذلك حين استخدام 100% من تلك الميزات  • اذا قام المشترك باستخدام جميع ميزات الباقة فانه لن يتمكن من استخدام تلك الميزات حتى يحين موعد التجديد الشهري   • يتم تنبيه المشترك قبل يومين من تاريخ التجديد التلقائي، كما يتم ارسال رسالة نصية لتأكيد التجديد الناجح للباقة  • يمكن أن يتم خصم مبلغ التجديد التلقائي من المحفظة النقدية للمشترك او بامكان المشترك التسديد من خلال القنوات الالكترونية  • في حالة عدم وجود رصيد كافي لدى المشترك لتغطية الاشتراك الشهري فانه سوف يتم تطبيق الأسعار خارج الباقة (PAYG) وسوف يتم خصم تلك الاسعار من المحفظة النقدية.  • يتم تحديد تاريخ التجديد في اليوم الثلاثين من تاريخ الاشتراك  • هناك دفع تلقائي في اليوم الثلاثين من الاشتراك  • لا يقوم المشترك بأي اجراءات اضافية في حالة الدفع باستخدام البطاقة الائتمانية  • يتم ارسال اشعار بالدفع الى المشترك في حالة الدفع  • في حالة اقتراب انتهاء صلاحية بطاقة مدى او بطاقة الائتمان يجب أن يتم ارسال اشعار الى المشترك  • في حالة عدم التجديد التلقائي ،  يتم استخدام رصيده من المحفظة النقدية.  • بامكان المشترك الانتقال بين فئات الاشتراك الشهرية الخمس   • توجد طريقتان لدى المشترك للانتقال بين فئات الاشتراك  1. الانتقال الى فئة جديدة بشكل فوري : بامكان المشترك الانتقال الى فئات أخرى في أي وقت ، وفي هذه الحالة يجب على المشترك أن يدفع اجورالفئة الجديدة، ولن يتم ترحيل ميزات الفئة القديمة، وسيكون تاريخ الانتهاء الجديد هو تاريخ انتهاء الفئة الجديدة، وسوف يكون تاريخ التجديد التلقائي بعد 30 يوم من تاريخ الانتقال الى الفئة الجديدة.  2. الانتقال الى فئة جديدة عند حلول وقت التجديد التلقائي:  في وقت تجديد الفئة الشهرية ، سوف يتم انهاء فئة الاشتراك القديمة وسوف يتم خصم الدفع التلقائي بناء على الفئة الجديدة المختارة. عن طريق الاتصال بـ*000*إدخال رمز باقة هواكم المطلوبة # على سبيل المثال*000*170#  • ان أولوية استهلاك البيانات  لمخصصات مواقع التواصل الاجتماعي ثم مخصصات البيانات</t>
  </si>
  <si>
    <t>فيسبوك، تويتر، سناب شات،واتساب ، يوتيوب ، نستغرام   (فقط لبرامج التواصل الإجتماعي انترنت لا محدود )</t>
  </si>
  <si>
    <t>باقة بيانات فيرجن موبايل 100جيجا بايت-  المفوترة الأساسية .</t>
  </si>
  <si>
    <t>Virgin Data bundles 100GB-postpaid</t>
  </si>
  <si>
    <t>سوف تقوم الشركة بتقديم باقة بيانات 100GB إلى عملائها و سوف تكون أسعارالباقات حسب الجدول التالي:  كمية البيانات:  100جيجا بايت  السعر: 350ريال  الصلاحية: 90يوم</t>
  </si>
  <si>
    <t>باقات كنكت التجوال – موبايلي أعمال خلال التجوال</t>
  </si>
  <si>
    <t>Roaming Connect – Mobily Business</t>
  </si>
  <si>
    <t>تود موبايلي اطلاق باقات التجوال الجديدة والتي تتضمن بيانات أثناء التجوال لدول ومشغليين محددين:                          بيانات          الاشتراك الشهري        مدة الاشتراك                      1 جيجا            99 ريال سعودي               أسبوعي                          5 جيجا            199 ريال سعودي               شهري                     10 جيجا       299 ريال سعودي               شهري                     لا محدود           349 ريال سعودي      شهري    *   الدول المتاحة : كما هو مذكور بقائمة الدول بحقل أخري.</t>
  </si>
  <si>
    <t>- Launch roaming bundle contains data while roaming, the bundle will be available in selected countries.            Subscription Period         Fee       Data             Weekly           99 SR 1 GB          Monthly or 30 d     199 SR       5 GB    Monthl</t>
  </si>
  <si>
    <t>• تتوقف الخدمة عند استهلاك البيانات خلال مدة الاشتراك  • هذه الباقة متاحة لعملاء قطاع الأعمال   • هذه الباقات متاحة اثناء التجوال فقط.  • تطبق سياسة الاستخدام العادل لمستخدمي باقة البيانات اللامحدودة و هي 1 جيجا بايت باليوم و يتم تخفيض السرعة بعد ذلك الى 256 كيلوبايت/ثانية  • عند انتهاء بيانات الباقة سيتم اخطار العميل بذلك عن طريق رسالة قصيرة.  • عند انتهاء صلاحية الباقة، سيمنع العميل من استخدام الانترنت ويمكنه إمّا إعادة تفعيل الباقة أو تفعيل خدمة الدفع حسب الاستخدام.  • خلال فترة الصلاحية، إذا انتقل العميل إلى شبكة أو بلد غير مشمول بهذه الباقة، فلن يتمكن العميل من استخدام الخدمة إلا إذا قام بتفعيل خدمة الدفع حسب الاستخدام أو كانت مفعلة من قبل لدي العميل.  • الباقات متوفرة للاشتراك لمرة واحدة فقط او تجديد الاشتراك تلقائيا بنفس السعر.  • الاسعار لا تشمل ضريبة القيمة المضافة.</t>
  </si>
  <si>
    <t>Country الدولة المشغل رمز المشغل   Algeria  الجزائر  DJEZZY   DZAOT    Australia  أستراليا  OPTUS   AUSOP    Australia  أستراليا  TELSTRA   AUSTA    Australia  أستراليا  VODAFONE   AUSVF    Austria  النمسا  A1 TELKEKOM (MOBILKOM)   AUTPT    Austria  النمسا  T-MOBILE   AUTMM    Bahrain  البحرين  BATELCO   BHRBT    Bahrain  البحرين  ZAIN   BHRMV    Bangladesh  بنجلاديش  BANGLALINK   BGDBL    Belgium  بلجيكا  BELGACOM (PROXIMUS)   BELTB    Canada  كندا  BELL MOBILITY   CANBM    Canada  كندا  TELUS   CANTS    Canada  كندا  WIND   CANGW    China  الصين  CHINA UNICOM   CHNCU    Croatia  كرواتيا  TELE2    HRVT2    Croatia  كرواتيا  T-MOBILE   HRVCN    Cyprus  قبرص  MTN   CYPSC    Czech Republic  جمهورية التشيك  VODAFONE   CZECM    Czech Republic  جمهورية التشيك  T-MOBILE   CZERM    Denmark  الدنمارك  TELENOR   DNKDM    Egypt  مصر  ETISALAT   EGYEM    Egypt  مصر  VODAFONE   EGYMS    Finland  فنلندا  ELISA    FINRL    France  فرنسا  ORANGE   FRAF1    France  فرنسا  SFR   FRAF2    Germany  ألمانيا  T-MOBILE   DEUD1    Germany  ألمانيا  VODAFONE   DEUD2    Greece  اليونان  COSMOTE   GRCCO    Greece  اليونان  VODAFONE   GRCPF    Hong Kong  هونج كونج  HKT (CSL)   HKGTC    Hong Kong  هونج كونج  CHINA MOBILE (PEOPLES)   HKGPP    Hungary  المجر  VODAFONE   HUNVR    Hungary  المجر  MAGYAR TELEKOM   HUNH2    India  الهند  BHARTI AIRTEL (Delhi)   INDAT    India  الهند  BHARTI AIRTEL (Madyah Pradesh)   INDA8    India  الهند  BHARTI AIRTEL (Punjab)   INDA9    India  الهند  BHARTI AIRTEL (Chennai)   INDSC    India  الهند  BHARTI AIRTEL (Kerala)   INDA7    India  الهند  BHARTI AIRTEL (Maharashta)   INDA2    India  الهند  BHARTI AIRTEL (Tamil Nadu)   INDA4    India  الهند  BHARTI AIRTEL (UP West)   INDA6    India  الهند  BHARTI AIRTEL (Andhra Pradesh)   INDJH    India  الهند  BHARTI AIRTEL (Gujarat)   INDA3    India  الهند  BHARTI AIRTEL (Kolkata)   INDMT    India  الهند  BHARTI AIRTEL (Himachal Pradesh)   INDBL    India  الهند  BHARTI AIRTEL (Mumbai)   INDA1    India  الهند  BHARTI AIRTEL (Karnataka)   INDJB    India  الهند  BHARTI AIRTEL (Haryana)   INDA5    India  الهند  BHARTI AIRTEL (Rajasthan)   INDH1    India  الهند  BHARTI AIRTEL (North East)   IND16    India  الهند  BHARTI AIRTEL (UP East)   IND10    India  الهند  BHARTI AIRTEL (Orissa)   IND11    India  الهند  BHARTI AIRTEL (Bihar)   IND12    India  الهند  BHARTI AIRTEL (Jammu &amp; Kashmir)   IND13    India  الهند  BHARTI AIRTEL (West Bengal)   IND14    India  الهند  BHARTI AIRTEL (Assam)   IND15    India  الهند  VODAFONE ESSAR (Delhi)   INDE1    India  الهند  VODAFONE ESSAR (Gujarat)   INDF1    India  الهند  VODAFONE ESSAR (Kerala)   INDBK    India  الهند  VODAFONE ESSAR (Kolkata)   INDCC    India  الهند  VODAFONE ESSAR (Maharashtra)   INDBM    India  الهند  VODAFONE ESSAR (Mumbai)   INDHM    India  الهند  VODAFONE ESSAR (Tamil Nadu)   INDBT    Indonesia  اندونيسيا  HUTCHISON    IDN89    Indonesia  اندونيسيا  INDOSAT OOREDOO   IDNSL    Indonesia  اندونيسيا  TELKOMSEL   IDNTS    Iran  إيران  MTN   IRNMI    Ireland  أيرلاندا  METEOR   IRLME    Ireland  أيرلاندا  VODAFONE   IRLEC    Italy  إيطاليا  VODAFONE   ITAOM    Italy  إيطاليا  WIND   ITAWI    Japan  اليابان  SOFTBANK MOBILE   JPNJP    Jordan  الأردن  ORANGE   JORMC    Jordan  الأردن  UMNIAH    JORUM    Jordan  الأردن  ZAIN   JORFL    Korea (South)  كوريا  SK TELECOM   KORSK    Kuwait  الكويت  OOREDOO   KWTNM    Malaysia  ماليزيا  CELCOM AXIATA   MYSCC    Malaysia  ماليزيا  DIGI TELECOM   MYSMT    Malta  مالطا  VODAFONE MALTA   MLTTL    Morocco  المغرب  ORANGE   MARMT    Netherlands  هولندا  KPN TELECOM   NLDPT    Netherlands  هولندا  T-MOBILE    NLDPN    Netherlands  هولندا  VODAFONE   NLDLT    New Zealand  نيوزيلاندا  SPARK   NZLTM    Northern Cyprus  شمال قبرص  TURKCELL (KKTCELL)   TURTK    Norway  النرويج  TELENOR   NORTM    Pakistan  باكستان  MOBILINK   PAKMK    Pakistan  باكستان  UFONE   PAKUF    Philippines  الفلبين  GLOBE TELECOM   PHLGT    Poland  بولندا  T-MOBILE    POL02    Portugal  البرتغال  MEO   PRTTM    Portugal  البرتغال  VODAFONE   PRTTL    Qatar  قطر  OOREDOO   QATQT    Romania  رومانيا  ORANGE   ROMMR    Romania  رومانيا  COSMOTE (TELEKOM)   ROMCS    Romania  رومانيا  VODAFONE   ROMMF    Russia (Russian Federation)  روسيا  MTS   RUS01    Russia (Russian Federation)  روسيا  VIMPELCOM (BEELINE)   RUSBD    Singapore  سنغافورة  MOBILEONE   SGPM1    Singapore  سنغافورة  STARHUB   SGPSH    Slovakia (Slovak Republic)  الجمهورية السلوفاكية  T-MOBILE   SVKET    South Africa  جنوب إفريقيا  MTN   ZAFMN    South Africa  جنوب إفريقيا  VODACOM   ZAFVC    Spain  أسبانيا  ORANGE   ESPRT    Spain  أسبانيا  VODAFONE   ESPAT    Sri Lanka  سريلانكا  DIALOG    LKADG    Sri Lanka  سريلانكا  ETISALAT LANKA   LKACT    Sri Lanka  سريلانكا  MOBITEL   LKA71    Sudan  السودان  MTN   SDNBT    Sultanate Of Oman  سلطنة عمان  OMANTEL   OMNGT    Sweden  السويد  TELE2   SWEIQ    Sweden  السويد  TELENOR   SWEEP    Switzerland  سويسرا  SALT MOBILE   CHEOR    Switzerland  سويسرا  SUNRISE    CHEDX    Switzerland  سويسرا  SWISSCOM   CHEC1    Taiwan  تايوان  CHUNGHWA TELECOM   TWNLD    Thailand  تايلاند  TRINET   THADT    Turkey  تركيا  TURKCELL   TURTC    Turkey  تركيا  VODAFONE    TURTS    UAE  الامارات العربية المتحدة  DU   AREDU    UAE  الامارات العربية المتحدة  ETISALAT   ARETC    UK  المملكة المتحدة  EVERYTHING EVERYWHERE LTD.   GBRME    UK  المملكة المتحدة  EVERYTHING EVERYWHERE LTD.   GBROR    UK  المملكة المتحدة  VODAFONE   GBRVF    USA  الولايات المتحدة الأمريكية  AT&amp;T    USACG    USA  الولايات المتحدة الأمريكية  T-MOBILE   USAW6    Yemen  اليمن  MTN   YEMSP</t>
  </si>
  <si>
    <t>العروض الرقمية للأرقام المميزة(Vanity Numbers)-مسبقة الدفع.</t>
  </si>
  <si>
    <t>Vanity number (Digital offer)-prepaid</t>
  </si>
  <si>
    <t>ستتيح الشركة لعملائها بالحصول على رقم مميز كما هو موضح على التفصيل التالي :    تصنيف الرقم :  Value  80 ريال  مميزات الرقم: يوجد بالرقم رقمين متشابهين مثل 0570303004  Rare:  400 ريال  مميزات الرقم: رقمين متشابهين يليها رقمين متشابهين مثل 0570458822    Legendary:  1000 ريال  مميزات الرقم: أربع أرقام متشابهة مثل 0571011114  أو ينتهي بثلاثة أرقام متشابهة مثل 0571101555  أو كامل الرقم عبارة عن رقمين متكررة مثل 0570494949    Exotic:   2000 ريال  مميزات الرقم: ينتهي بأربعة أرقام متشابهة مثل 0570106666  أو رقمين متشابهين بشكل متكرر مثل  0570115533  أو اربعة أرقام متشابهة يليها رقمين متسلسلة مثل0570444465</t>
  </si>
  <si>
    <t>Vanity Pricing Details :  Value  80 SAR  Rare:  400 SAR  Legendary:  1000 SAR  Exotic:   2000 SAR</t>
  </si>
  <si>
    <t>- الأسعار لاتشمل قيمة الضريبة المضافة.  - الحزم الموجودة في باقات الأرقام المميزة (بيانات -دقائق) متاحة فقط للعملاء الحاليين الموجودين في الباقة قبل تاريخ ايقاف المزايا .</t>
  </si>
  <si>
    <t>العروض الرقمية للأرقام المميزة(Vanity Numbers)-مفوترة الأساسية.</t>
  </si>
  <si>
    <t>Vanity number (Digital offer)-postpaid basic</t>
  </si>
  <si>
    <t>- الأسعار لاتشمل قيمة الضريبة المضافة.  -     الحزم الموجودة في باقات الأرقام المميزة (بيانات -دقائق) متاحة فقط للعملاء الحاليين الموجودين في الباقة قبل تاريخ ايقاف المزايا .</t>
  </si>
  <si>
    <t>باقة بيانات فيرجن موبايل 50 جيجا بايت-  المفوترة الأساسية .</t>
  </si>
  <si>
    <t>Virgin Data bundles 50GB-postpaid</t>
  </si>
  <si>
    <t>باقة فايبر برودباند المسبقة الدفع 30Mbps للمدة 12 شهر</t>
  </si>
  <si>
    <t>Fiber Broadband 30Mbps - Prepiad - 12 months</t>
  </si>
  <si>
    <t>باقات دقائق التجوال – موبايلي أعمال</t>
  </si>
  <si>
    <t>Roaming Minutes – Mobily Business</t>
  </si>
  <si>
    <t>تود شركة موبايلي اطلاق باقات تجوال جديدة تتضمن دقائق اتصال ورسائل نصية داخل بلد التجوال والى السعودية أثناء التجوال لدول ومشغلين محددين.    1-باقات الدقائق الصوتية و الرسائل النصية أثناء التجوال لدول مجلس التعاون الخليجي*    رسائل تجوال      دقائق أثناء التجوال  دقائق أثناء التجوال  دقائق أثناء التجوال  الاشتراك الشهري مدة الاشتراك   (ارسال)            (استقبال)         (داخل بلد التجوال)    (للمملكة العربية السعودية)  100 رسالة           100 دقيقة        100 دقيقة             100 دقيقة                 299 ريال سعودي شهري   50 رسالة            50 دقيقة         50 دقيقة               50 دقيقة                  179 ريال سعودي شهري   30 رسالة            30 دقيقة       30 دقيقة                  30 دقيقة                  109 ريال سعودي اسبوعي       2-باقات الدقائق الصوتية و الرسائل النصية أثناء التجوال لبعض دول العالم**  * رسائل تجوال (استقبال) مجانا/غير محدودة  رسائل تجوال  دقائق أثناء التجوال  دقائق صادرة أثناء التجوال  دقائق صادرة أثناء التجوال  الاشتراك الشهري      مدة الاشتراك     (ارسال)                  (استقبال)             (داخل بلد التجوال)          (للمملكة العربية السعودية)  100 رسالة           100 دقيقة        100 دقيقة                     100 دقيقة                           529 ريال سعودي شهري   50 رسالة            50 دقيقة         50 دقيقة                      50 دقيقة                            309 ريال سعودي شهري   30 رسالة            30 دقيقة          30 دقيقة              30 دقيقة                     149 ريال سعودي اسبوعي    ** الدول المتاحة: كما هو مذكور بقائمة الدول بحقل أخرى.  *الدول المتاحة: الامارات العربية المتحدة، مملكة البحرين, الكويت، سلطنة عمان ، قطر.</t>
  </si>
  <si>
    <t>Launch roaming bundle contains minutes, SMS to the same country and calls to KSA, the bundle will be available in selected countries.    roaming packages to GCC counties  Service Subscription Period Fee Out Going Minutes While Roaming (to KSA) Out Going Minutes While Roaming Same country of Roaming) Receiving Minuted While roaming SMS (Sending) SMS (Receiving) Countries   1 Week 109 SR 30 Minutes 30 Minutes 30 Minutes 30 SMS Free/Unlimited UAE, Bahrain, Kuwait, Oman and Qatar   Monthly or 30 days 179 SR 50 Minutes 50 Minutes 50 Minutes 50 SMS     Monthly or 30 days 299 SR 100 Minutes 100 Minutes 100 Minutes 100 SMS      Roaming bundles to rest of the world countries:  Service     Subscription Period Fee Out Going Minutes While Roaming (to KSA) Out Going Minutes While Roaming Same country of Roaming) Receiving Minuted While roaming SMS (Sending) SMS (Receiving) Countries  1 Week 149 SR 30 Minutes 30 Minutes 30 Minutes 30 SMS Free/Unlimited Counties as mentioned in the list in Fields "Others"  Monthly or 30 days 309 SR 50 Minutes 50 Minutes 50 Minutes 50 SMS    Monthly or 30 days 529 SR 100 Minutes 100 Minutes 100 Minutes 100 SMS</t>
  </si>
  <si>
    <t>- الدقائق الصادرة أثناء التجوال تشمل الاتصال إلى جميع مقدمي خدمات الاتصالات المتنقلة والثابتة في المملكة وفي بلد التجوال بما فيها الاتصال إلى الأرقام بالبادئة بـ (9200) ويستثنى منها الاتصال إلى الارقام المختصرة وإلى الأرقام البادئة بـ (800)"  - الباقات مت</t>
  </si>
  <si>
    <t>باقة فايبر برود باند 50Mbps المسبقة الدفع - 6 أشهر</t>
  </si>
  <si>
    <t>Fiber Broadband 50Mbps - Prepiad - 6 months</t>
  </si>
  <si>
    <t>800 Toll Free Number Service</t>
  </si>
  <si>
    <t>خدمة الهاتف المجاني 800 توفر رقم اتصال مجاني تستطيع من خلاله الشركات تقديم خدمات تواصل أفضل لعملائها.  تتيح الخدمة ارقام مميزة يسهل حفظها وتشجع العملاء على التواصل بشكل سريع مع الشركات.    الأرقام العادية  رسوم تأسيس رسوم شهرية نوع الخدمة  مجاني 30 ريال رقم الخدمة   مجاني 30 ريال رقم إضافي          الأرقام المميزة:  رسوم تأسيس رسوم شهرية نوع الخدمة  500 ريال 200  ريال رقم خدمة البرونزي  1000 ريال 500 ريال رقم خدمة الفضي  5000 ريال 1000 ريال رقم خدمة الذهبي  10000 ريال 3000 ريال رقم خدمة البلاتيني</t>
  </si>
  <si>
    <t>memorize and encourages customers to communicate quickly with companies.  800 Service:  Regular Numbers  Service Monthly Fee Setup Fee  Service Number 30 SAR Free  Additional Number 30 SAR Free          Vanity Numbers  Establishment fee, monthly fee, type of service  500 riyals, 200 riyals, bronze service number  1000 riyals 500 riyals silver service number  5000 riyals 1000 riyals golden service number  10,000 riyals 3000 riyals platinum service number</t>
  </si>
  <si>
    <t>• يجب على العميل الاشتراك في خدمة الاتصال المباشر كشرط أساسي للحصول على باقة الهاتف المجاني.  • الأسعار لا تشمل ضريبة القيمة المضافة.  • الحد الأدنى لفترة الالتزام لرقم الهاتف المجاني المميز هي (12) شهراٌ تبدأ من تاريخ التفعيل في حين أن فترة الالتزام للرقم الموحد 800 العادي هي شهر واحد.</t>
  </si>
  <si>
    <t>رسوم الانهاء المبكر لخدمة الهاتف المجاني 800 للرقم المميز:  الشهر رسوم الإنهاء المبكر لرقم خدمة البرونزي رسوم الإنهاء المبكر لرقم الفضي  رسوم الإنهاء المبكر لرقم الذهبي  رسوم الإنهاء المبكر لرقم البلاتيني  1 2400 6000 12000 36000  2 2200 5500 11000 33000  3 2000 5000 10000 30000  4 1800 4500 9000 27000  5 1600 4000 8000 24000  6 1400 3500 7000 21000  7 1200 3000 6000 18000  8 1000 2500 5000 15000  9 800 2000 4000 12000  10 600 1500 3000 9000  11 400 1000 2000 6000  12 200 500 1000 3000</t>
  </si>
  <si>
    <t>9200  Universal Access Number Service</t>
  </si>
  <si>
    <t>خدمة الرقم الموحد 9200 توفر رقم اتصال موحد تستطيع من خلاله الشركات تقديم خدمات تواصل أفضل لعملائها. تتيح الخدمة ارقام مميزة يسهل حفظها وتشجع العملاء على التواصل بشكل سريع مع الشركات.    الأرقام العادية  رسوم تأسيس رسوم شهرية نوع الخدمة  150 ريال   30 ريال   رقم الخدمة  300 ريال    30 ريال  رقم إضافي         الأرقام المميزة  100 ريال 50 ريال رقم مميز برونزي  250 ريال 100 ريال رقم مميز  فضي  500 ريال 200 ريال رقم مميز ذهبي</t>
  </si>
  <si>
    <t>The unified number 9200 service provides a unified contact number through which companies can provide better communication services to their customers. The service provides vanity numbers that are easy to memorize and encourages customers to communicate quickly with companies.        Regular Numbers  Establishment fee, monthly fee, type of service  150 riyals 30 riyals service number  300 riyals 30 riyals additional number        Vanity numbers  100 riyals, 50 riyals, bronze number  250 riyals 100 riyals silver number special  500 riyals 200 riyals golden number special</t>
  </si>
  <si>
    <t>• يجب على العميل الاشتراك في خدمة الاتصال المباشر كشرط أساسي للحصول على خدمة الرقم الموحد 9200.  • الحد الأدنى لفترة الالتزام للرقم الموحد المميز 9200 هي (12) شهراٌ تبدأ من تاريخ التفعيل، في حين أن فترة الالتزام للرقم الموحد 9200 العادي هي شهر واحد.  • الأسعار لا تشمل ضريبة القيمة المضافة.</t>
  </si>
  <si>
    <t>رسوم الانهاء المبكر لخدمة الرقم الموحد 9200 المميز:     الشهر رسوم الإنهاء المبكر لرقم خدمة البرونزي رسوم الإنهاء المبكر لرقم الفضي  رسوم الإنهاء المبكر لرقم الذهبي   1 600 1200 2400  2 550 1100 2200  3 500 1000 2000  4 450 900 1800  5 400 800 1600  6 350 700 1400  7 300 600 1200  8 250 500 1000  9 200 400 800  10 150 300 600  11 100 200 400  12 50 100 200</t>
  </si>
  <si>
    <t>باقة 30 الاتصال الصوتي المباشر</t>
  </si>
  <si>
    <t>Business Trunk 30 Package</t>
  </si>
  <si>
    <t>شهر</t>
  </si>
  <si>
    <t>الاتصال الصوتي المباشر من شركة الاتصالات المتكاملة هي خدمة اتصال مباشر والتي تمكن العملاء من استخدام بروتوكول الانترنت للمكالمات الصوتية الخارجية ويمكن ان توفر الخدمة مئات القنوات الصوتية باستخدام نفس الرابط بدلاً من 30 قناة محددة، خدمة الاتصال المباشر تأتي مع الرقم المجاني 800 أو 9200 مما يوفر طريقة سهلة ومجانية للعملاء للوصول إلى الشركة بإستخدام رقم موحد افتراضي بغض النظر عن مكان انهاء المكالمة الفعلي</t>
  </si>
  <si>
    <t>Business Trunk service from ITC is a SIP trunk (Session Initiation Protocol) service that enables businesses with existing IP or legacy PBX systems to use Voice over IP for their external calls.The service can provide hundreds of voice channels using the same link instead of the limited 30 channels that comes in PRI. Business Trunk can come with The toll-free number (800) or UAN number (9200) providing an easy and free way for customers to reach the business using a virtual unified number regardless of where the actual call is being terminated.</t>
  </si>
  <si>
    <t>- تفعيل الدوائرة مرهون بإعطاء التصاريح اللازمة للتواصيل داخل الموقع من قبل العميل  - تظل جميع المعدات التي توفرها شركة الاتصالات المتكاملة لكل موقع ملكا لشركة الاتصالات المتكاملة في جميع الأوقات .</t>
  </si>
  <si>
    <t>باقة 500 الاتصال الصوتي المباشر</t>
  </si>
  <si>
    <t>Business Trunk 500 Package</t>
  </si>
  <si>
    <t>باقة 100  الاتصال الصوتي المباشر</t>
  </si>
  <si>
    <t>Business Trunk 100 Package</t>
  </si>
  <si>
    <t>•Business Trunk service from ITC is a SIP trunk (Session Initiation Protocol) service that enables businesses with existing IP or legacy PBX systems to use Voice over IP for their external calls.The service can provide hundreds of voice channels using the same link instead of the limited 30 channels that comes in PRI. Business Trunk can come with The toll-free number (800) or UAN number (9200) providing an easy and free way for customers to reach the business using a virtual unified number regardless of where the actual call is being terminated.</t>
  </si>
  <si>
    <t>باقة 60 الاتصال الصوتي المباشر</t>
  </si>
  <si>
    <t>Business Trunk 60 Package</t>
  </si>
  <si>
    <t>- تفعيل الدائرة مرهون بإعطاء التصاريح اللازمة للتواصيل داخل الموقع من قبل العميل .  - تظل جميع المعدات التي توفرها شركة الاتصالات المتكاملة لكل موقع ملكا لشركة الاتصالات المتكاملة في جميع الأوقات .</t>
  </si>
  <si>
    <t>بيانات اللامحدودة للجيل الخامس - 3 أشهر</t>
  </si>
  <si>
    <t>MBB  -5G for three months</t>
  </si>
  <si>
    <t>إطلاق باقة بيانات اللامحدودة بميزة الجيل الخامس مسبقة الدفع لعملائها في المناطق المغطاة بهذه الخدمة على النحو الموضح حيث يستطيع المشترك الاستفادة من بيانات لا محدودة لمدة ثلاثة أشهر مقابل 999 ريال</t>
  </si>
  <si>
    <t>Launch the unlimited data package with the 5G enabled for customers in the areas covered by this service , where the subscriber can benefit from unlimited data for a period of three months for 999 SAR</t>
  </si>
  <si>
    <t>هذه الباقة متاحة لعملاء قطاع الافراد  - الاسعار لا تشمل ضريبة القيمة المضافة   - بامكان العميل الاشتراك بهذه الحزم عن طريق قنوات زين المتاحة  - بامكان العميل شحن الشريحة عن طريق بطاقات الشحن والرسائل النصية والموقع الالكتروني والتطبيق    - لا يوجد تجوال بيانات في هذه الشرائح   -أن الباقة لن يكون بها دعم للاجهزة أو خصم مباشر على الأجهزة     - بامكان العميل التحويل من باقات الجيل الرابع الى باقات الجيل الخامس المسبقة الدفع (مثال: عميل اشترك في باقة 4G مسبقة الدفع, عند انتهاء اشتراكه يستطيع شحنها بباقة البيانات التي تعمل على 5G)  - بامكان العميل التحويل من باقات الجيل الخامس الى باقات الجيل الرابع المسبقة الدفع (مثال: عميل اشترك في باقة 5G مسبقة الدفع, عند انتهاء اشتراكه يستطيع شحنها بباقة البيانات التي تعمل على 4G)</t>
  </si>
  <si>
    <t>باقة بيانات فيرجن موبايل 10GB-  المفوترة الأساسية .</t>
  </si>
  <si>
    <t>Virgin Data bundles 10 GB-postpaid</t>
  </si>
  <si>
    <t>سوف تقوم الشركة بتقديم باقة بيانات 10GB إلى عملائها و سوف تكون أسعارالباقات حسب الجدول التالي:  كمية البيانات: 10 جيجا بايت  السعر: 180 ريال  الصلاحية: 90 يوم</t>
  </si>
  <si>
    <t>باقة بيانات فيرجن موبايل 10GB-  مسبقة الدفع.</t>
  </si>
  <si>
    <t>Virgin Data bundles 10 GB-prepaid</t>
  </si>
  <si>
    <t>دقائق الاتصال المحلي لباقات فرندي(250 دقيقة) – المسبقة الدفع.</t>
  </si>
  <si>
    <t>Friendi National minutes bundle -250mins-prepaid</t>
  </si>
  <si>
    <t>ستقوم الشركة بطرح اضافات جديدة بأسعار جديدة للاتصال المحلي لمشتركي باقات فرندي المسبقة الدفع . حيث سيتمكن العميل من اختيار الباقة التي تناسب احتياجه حسب الموضح أدناه:    عدد الدقائق المحلية:250 دقيقة  السعر: 25 ريال  الصلاحية: 30أيام</t>
  </si>
  <si>
    <t>Friendi will propose a national minutes offer which offers minutes for both On-Net and Off-Net</t>
  </si>
  <si>
    <t>- يمكن استخدام الدقائق داخل الشبكة وخارج الشبكة.  - آلية الدفع سوف تكون عن طريق عمليات الشحن للباقات المسبقة الدفع  - يستطيع العميل الاشتراك في إحدى هذه الباقات عن طريق USSD بالاتصال على *116# .</t>
  </si>
  <si>
    <t>هواكم 55</t>
  </si>
  <si>
    <t>Hawacom 55</t>
  </si>
  <si>
    <t>باقة هواكم 55 هي باقة مسبقة الدفع موجهة للشباب الواعد الذي يعتمد في شراء خدماته على الانترنت والوسائل الالكترونية للدفع ، وبالتالي فان الباقة مصممة من خلال منصة رقمية وبالحد الادنى من التدخل من قبل موظفي خدمة العملاء.   وستتميز الباقة بما يلي :     • شراء الشريحة عن طريق الانترنت  • تجديد تلقائي للباقات  • خصم تلقائي من بطاقات مدى، او بطاقات الائتمان، أو أبل باي او سداد أو بطاقات اعادة الشحن  • سيكون تطبيق ليبارا هو نقطة التواصل الرئيسية مع المشتركين اضافة الى موقع ليبارا الالكتروني  * يتم تحديد تاريخ التجديد في اليوم الثلاثين من تاريخ الاشتراك  * اذا قام المشترك باستخدام جميع مميزات الباقة فانه لن يتمكن من استخدام تلك الميزات حتى يحين موعد التجديد الشهري   وللاشتراك أو الالغاء *000*55# مع إتباع التعليمات المرسله بعد ادخال الرمز</t>
  </si>
  <si>
    <t>* الاسعار لاتشمل قيمة الضريبة المضافة *  • يتم اشعار المشترك حين استخدام 75% من ميزات الباقة من دقائق وبيانات للباقة و كذلك حين استخدام 100% من تلك الميزات   • اذا قام المشترك باستخدام جميع مميزات الباقة فانه لن يتمكن من استخدام تلك الميزات حتى يحين موعد التجديد الشهري   • يتم تنبيه المشترك قبل يومين من تاريخ التجديد التلقائي، كما يتم ارسال رسالة نصية لتأكيد التجديد الناجح للباقة  • يمكن أن يتم خصم مبلغ التجديد التلقائي من المحفظة النقدية للمشترك او بامكان المشترك التسديد من خلال القنوات الالكترونية  • في حالة عدم وجود رصيد كافي لدى المشترك لتغطية الاشتراك الشهري فانه سوف يتم تطبيق الأسعار خارج الباقة (PAYG) وسوف يتم خصم تلك الاسعار من المحفظة النقدية.  • يتم تحديد تاريخ التجديد في اليوم الثلاثين من تاريخ الاشتراك  • هناك دفع تلقائي في اليوم الثلاثين من الاشتراك  • لا يقوم المشترك بأي اجراءات اضافية في حالة الدفع باستخدام البطاقة الائتمانية  • يتم ارسال اشعار بالدفع الى المشترك في حالة الدفع  • في حالة اقتراب انتهاء صلاحية بطاقة مدى او بطاقة الائتمان يجب أن يتم ارسال اشعار الى المشترك  • في حالة عدم التجديد التلقائي ،  يتم استخدام رصيده من المحفظة النقدية.  • بامكان المشترك الانتقال بين فئات الاشتراك الشهرية الخمس   • توجد طريقتان لدى المشترك للانتقال بين فئات الاشتراك  1. الانتقال الى فئة جديدة بشكل فوري : بامكان المشترك الانتقال الى فئات أخرى في أي وقت ، وفي هذه الحالة يجب على المشترك أن يدفع اجورالفئة الجديدة، ولن يتم ترحيل ميزات الفئة القديمة، وسيكون تاريخ الانتهاء الجديد هو تاريخ انتهاء الفئة الجديدة، وسوف يكون تاريخ التجديد التلقائي بعد 30 يوم من تاريخ الانتقال الى الفئة الجديدة.  2. الانتقال الى فئة جديدة عند حلول وقت التجديد التلقائي:  في وقت تجديد الفئة الشهرية ، سوف يتم انهاء فئة الاشتراك القديمة وسوف يتم خصم الدفع التلقائي بناء على الفئة الجديدة المختارة. عن طريق الاتصال بـ*000*إدخال رمز باقة هواكم المطلوبة # على سبيل المثال*000*55#  • ان أولوية استهلاك البيانات  لمخصصات مواقع التواصل الاجتماعي ثم مخصصات البيانات  بامكان مشتركي هذه الفئات شراء أي من الميزات التالية في أي وقت ، وتكون صلاحية هذه الميزات 30 يوماً.</t>
  </si>
  <si>
    <t>هواكم130</t>
  </si>
  <si>
    <t>Hawacom 130</t>
  </si>
  <si>
    <t>باقة هواكم 130 هي باقة مسبقة الدفع موجهة للشباب الواعد الذي يعتمد في شراء خدماته على الانترنت والوسائل الالكترونية للدفع ، وبالتالي فان الباقة مصممة من خلال منصة رقمية وبالحد الادنى من التدخل من قبل موظفي خدمة العملاء.   وستتميز الباقة بما يلي :     • شراء الشريحة عن طريق الانترنت  • تجديد تلقائي للباقات  • خصم تلقائي من بطاقات مدى، او بطاقات الائتمان، أو أبل باي او سداد أو بطاقات اعادة الشحن  • سيكون تطبيق ليبارا هو نقطة التواصل الرئيسية مع المشتركين اضافة الى موقع ليبارا الالكتروني  * يتم تحديد تاريخ التجديد في اليوم الثلاثين من تاريخ الاشتراك  * اذا قام المشترك باستخدام جميع حزم الباقة فانه لن يتمكن من استخدام تلك الحزم حتى يحين موعد التجديد الشهري   وللاشتراك أو الالغاء *000*170# مع إتباع التعليمات المرسله بعد ادخال الرمز</t>
  </si>
  <si>
    <t>Hawacom is a prepaid package from Lebara targeting the youth segment who depends heavily on Internet for buying services and on electrical channels for payment. The package was designed in a way that subscriber can buy services or add new ones or cancel the services through digital platform with the minimum human transaction from the customer service agent.  The package will have the following features:  • Buying the SIM card through internet  • Automatic renewal for services  • Automatic payment from Mada Cards, Credit Cards, Apple Pay, Sadad, or Recharge Cards.  • The main touch point for the customer will be Lebara App plus Lebara website</t>
  </si>
  <si>
    <t>* الاسعار لاتشمل قيمة الضريبة المضافة *  • يتم اشعار المشترك حين استخدام 75% من مميزات الدقائق أوالبيانات للباقة و كذلك حين استخدام 100% من تلك المميزات  • اذا قام المشترك باستخدام جميع مميزات الباقة فانه لن يتمكن من استخدام تلك المميزات من دقائق أو بيانات حتى يحين موعد التجديد الشهري   • يتم تنبيه المشترك قبل يومين من تاريخ التجديد التلقائي، كما يتم ارسال رسالة نصية لتأكيد التجديد الناجح للباقة  • يمكن أن يتم خصم مبلغ التجديد التلقائي من المحفظة النقدية للمشترك او بامكان المشترك التسديد من خلال القنوات الالكترونية  • في حالة عدم وجود رصيد كافي لدى المشترك لتغطية الاشتراك الشهري فانه سوف يتم تطبيق الأسعار خارج الباقة (PAYG) وسوف يتم خصم تلك الاسعار من المحفظة النقدية.  • يتم تحديد تاريخ التجديد في اليوم الثلاثين من تاريخ الاشتراك  • هناك دفع تلقائي في اليوم الثلاثين من الاشتراك  • لا يقوم المشترك بأي اجراءات اضافية في حالة الدفع باستخدام البطاقة الائتمانية  • يتم ارسال اشعار بالدفع الى المشترك في حالة الدفع  • في حالة اقتراب انتهاء صلاحية بطاقة مدى او بطاقة الائتمان يجب أن يتم ارسال اشعار الى المشترك  • في حالة عدم التجديد التلقائي ،  يتم استخدام رصيده من المحفظة النقدية.  • بامكان المشترك الانتقال بين فئات الاشتراك الشهرية الخمس   • توجد طريقتان لدى المشترك للانتقال بين فئات الاشتراك  1. الانتقال الى فئة جديدة بشكل فوري : بامكان المشترك الانتقال الى فئات أخرى في أي وقت ، وفي هذه الحالة يجب على المشترك أن يدفع اجورالفئة الجديدة، ولن يتم ترحيل ميزات الفئة القديمة، وسيكون تاريخ الانتهاء الجديد هو تاريخ انتهاء الفئة الجديدة، وسوف يكون تاريخ التجديد التلقائي بعد 30 يوم من تاريخ الانتقال الى الفئة الجديدة.  2. الانتقال الى فئة جديدة عند حلول وقت التجديد التلقائي:  في وقت تجديد الفئة الشهرية ، سوف يتم انهاء فئة الاشتراك القديمة وسوف يتم خصم الدفع التلقائي بناء على الفئة الجديدة المختارة. عن طريق الاتصال بـ*000*إدخال رمز باقة هواكم المطلوبة # على سبيل المثال*000*170#  • ان أولوية استهلاك البيانات  لمخصصات مواقع التواصل الاجتماعي ثم مخصصات البيانات  بامكان مشتركي هذه الفئات شراء أي من الميزات التالية في أي وقت ، وتكون صلاحية هذه الميزات 30 يوماً.</t>
  </si>
  <si>
    <t>يوتيوب، سناب شات، تويتر، انستغرام ، فيس بوك، واتس اب.</t>
  </si>
  <si>
    <t>هواكم170</t>
  </si>
  <si>
    <t>Hawacom170</t>
  </si>
  <si>
    <t>باقة هواكم 170 هي باقة مسبقة الدفع موجهة للشباب الواعد الذي يعتمد في شراء خدماته على الانترنت والوسائل الالكترونية للدفع ، وبالتالي فان الباقة مصممة من خلال منصة رقمية وبالحد الادنى من التدخل من قبل موظفي خدمة العملاء.   وستتميز الباقة بما يلي :     • شراء الشريحة عن طريق الانترنت  • تجديد تلقائي للباقات  • خصم تلقائي من بطاقات مدى، او بطاقات الائتمان، أو أبل باي او سداد أو بطاقات اعادة الشحن  • سيكون تطبيق ليبارا هو نقطة التواصل الرئيسية مع المشتركين اضافة الى موقع ليبارا الالكتروني  * يتم تحديد تاريخ التجديد في اليوم الثلاثين من تاريخ الاشتراك  * اذا قام المشترك باستخدام جميع مميزات الباقة من دقائق أو بيانات فانه لن يتمكن من استخدام تلك الميزة حتى يحين موعد التجديد الشهري   وللاشتراك أو الالغاء *000*170# مع إتباع التعليمات المرسله بعد ادخال الرمز</t>
  </si>
  <si>
    <t>• يتم اشعار المشترك حين استخدام 75% من مميزات الباقة دقائق ، وبيانات و كذلك حين استخدام 100% من تلك المميزات  • اذا قام المشترك باستخدام جميع المميزات للباقة فانه لن يتمكن من استخدام تلك المميزات حتى يحين موعد التجديد الشهري   • يتم تنبيه المشترك قبل يومين من تاريخ التجديد التلقائي، كما يتم ارسال رسالة نصية لتأكيد التجديد الناجح للباقة  • يمكن أن يتم خصم مبلغ التجديد التلقائي من المحفظة النقدية للمشترك او بامكان المشترك التسديد من خلال القنوات الالكترونية  • في حالة عدم وجود رصيد كافي لدى المشترك لتغطية الاشتراك الشهري فانه سوف يتم تطبيق الأسعار خارج الباقة (PAYG) وسوف يتم خصم تلك الاسعار من المحفظة النقدية.  • يتم تحديد تاريخ التجديد في اليوم الثلاثين من تاريخ الاشتراك  • هناك دفع تلقائي في اليوم الثلاثين من الاشتراك  • لا يقوم المشترك بأي اجراءات اضافية في حالة الدفع باستخدام البطاقة الائتمانية  • يتم ارسال اشعار بالدفع الى المشترك في حالة الدفع  • في حالة اقتراب انتهاء صلاحية بطاقة مدى او بطاقة الائتمان يجب أن يتم ارسال اشعار الى المشترك  • في حالة عدم التجديد التلقائي ،  يتم استخدام رصيده من المحفظة النقدية.  • بامكان المشترك الانتقال بين فئات الاشتراك الشهرية الخمس   • توجد طريقتان لدى المشترك للانتقال بين فئات الاشتراك  1. الانتقال الى فئة جديدة بشكل فوري : بامكان المشترك الانتقال الى فئات أخرى في أي وقت ، وفي هذه الحالة يجب على المشترك أن يدفع اجورالفئة الجديدة، ولن يتم ترحيل ميزات الفئة القديمة، وسيكون تاريخ الانتهاء الجديد هو تاريخ انتهاء الفئة الجديدة، وسوف يكون تاريخ التجديد التلقائي بعد 30 يوم من تاريخ الانتقال الى الفئة الجديدة.  2. الانتقال الى فئة جديدة عند حلول وقت التجديد التلقائي:  في وقت تجديد الفئة الشهرية ، سوف يتم انهاء فئة الاشتراك القديمة وسوف يتم خصم الدفع التلقائي بناء على الفئة الجديدة المختارة. عن طريق الاتصال بـ*000*إدخال رمز باقة هواكم المطلوبة # على سبيل المثال*000*170#  •ان أولوية استهلاك البيانات  ستكون  لمواقع التواصل الاجتماعي ثم لمخصصات البيانات  بامكان مشتركي هذه الفئات شراء أي من الميزات التالية في أي وقت ، وتكون صلاحية هذه الميزات 30 يوماً.</t>
  </si>
  <si>
    <t>دقائق الاتصال المحلي لباقات فرندي(25 دقيقة) – مسبقة الدفع  .</t>
  </si>
  <si>
    <t>Friendi National minutes bundle -25 mins-prepaid</t>
  </si>
  <si>
    <t>ستقوم فرندي بطرح اضافات جديدة بأسعار جديدة للاتصال المحلي لمشتركي الباقات المفوترة الأساسية . حيث سيتمكن العميل من اختيار الباقة التي تناسب احتياجه حسب الموضح أدناه:    عدد الدقائق المحلية:25 دقيقة  السعر: 3 ريال  الصلاحية: يوم واحد</t>
  </si>
  <si>
    <t>- يمكن استخدام الدقائق داخل الشبكة وخارج الشبكة.  - آلية الدفع سوف تكون عن طريق عمليات الشحن للباقات المفوترة الأساسية  - يستطيع العميل الاشتراك في إحدى هذه الباقات عن طريق USSD بالاتصال على *116# .</t>
  </si>
  <si>
    <t>دقائق الاتصال المحلي لباقات فرندي(150دقيقة) – المسبقة الدفع.</t>
  </si>
  <si>
    <t>Friendi National minutes bundle -150 mins-prepaid</t>
  </si>
  <si>
    <t>ستقوم الشركة بطرح اضافات جديدة بأسعار جديدة للاتصال المحلي لمشتركي باقات فرندي المسبقة الدفع . حيث سيتمكن العميل من اختيار الباقة التي تناسب احتياجه حسب الموضح أدناه:    عدد الدقائق المحلية:150 دقيقة  السعر: 15 ريال  الصلاحية: 7 أيام</t>
  </si>
  <si>
    <t>دقائق الاتصال المحلي لباقات فرندي(250 دقيقة) – المفوترة الأساسية  .</t>
  </si>
  <si>
    <t>Friendi National minutes bundle -250mins-postpaid basic</t>
  </si>
  <si>
    <t>ستقوم الشركة بطرح اضافات جديدة بأسعار جديدة للاتصال المحلي لمشتركي باقات فرندي المفوترة الأساسية . حيث سيتمكن العميل من اختيار الباقة التي تناسب احتياجه حسب الموضح أدناه:    عدد الدقائق المحلية:250 دقيقة  السعر: 25 ريال  الصلاحية: 30أيام</t>
  </si>
  <si>
    <t>دقائق الاتصال المحلي لباقات فرندي(150دقيقة) – المفوترة الأساسية  .</t>
  </si>
  <si>
    <t>Friendi National minutes bundle -150 mins-postpaid basic</t>
  </si>
  <si>
    <t>ستقوم الشركة بطرح اضافات جديدة بأسعار جديدة للاتصال المحلي لمشتركي باقات فرندي المفوترة الأساسية . حيث سيتمكن العميل من اختيار الباقة التي تناسب احتياجه حسب الموضح أدناه:    عدد الدقائق المحلية:150 دقيقة  السعر: 15 ريال  الصلاحية: 7 أيام</t>
  </si>
  <si>
    <t>هواكم 90</t>
  </si>
  <si>
    <t>Hawacom 90</t>
  </si>
  <si>
    <t>باقة هواكم 90 هي باقة مسبقة الدفع موجهة للشباب الواعد الذي يعتمد في شراء خدماته على الانترنت والوسائل الالكترونية للدفع ، وبالتالي فان الباقة مصممة من خلال منصة رقمية وبالحد الادنى من التدخل من قبل موظفي خدمة العملاء.   وستتميز الباقة بما يلي :     • شراء الشريحة عن طريق الانترنت  • تجديد تلقائي للباقات  • خصم تلقائي من بطاقات مدى، او بطاقات الائتمان، أو أبل باي او سداد أو بطاقات اعادة الشحن  • سيكون تطبيق ليبارا هو نقطة التواصل الرئيسية مع المشتركين اضافة الى موقع ليبارا الالكتروني  * يتم تحديد تاريخ التجديد في اليوم الثلاثين من تاريخ الاشتراك  * اذا قام المشترك باستخدام جميع مميزات الباقة من دقائق وبيانات فانه لن يتمكن من استخدام تلك الحزم حتى يحين موعد التجديد الشهري   وللاشتراك أو الالغاء *000*90# مع إتباع التعليمات المرسله بعد ادخال الرمز</t>
  </si>
  <si>
    <t>* الاسعار لاتشمل قيمة الضريبة المضافة *  • يتم اشعار المشترك حين استخدام 75% من الدقائق أو بيانات الباقة و كذلك حين استخدام 100% من مميزات الباقة  • اذا قام المشترك باستخدام جميع االمميزات من دقائق أو بيانات للباقة فانه لن يتمكن من استخدام تلك المميزات حتى يحين موعد التجديد الشهري   • يتم تنبيه المشترك قبل يومين من تاريخ التجديد التلقائي، كما يتم ارسال رسالة نصية لتأكيد التجديد الناجح للباقة  • يمكن أن يتم خصم مبلغ التجديد التلقائي من المحفظة النقدية للمشترك او بامكان المشترك التسديد من خلال القنوات الالكترونية  • في حالة عدم وجود رصيد كافي لدى المشترك لتغطية الاشتراك الشهري فانه سوف يتم تطبيق الأسعار خارج الباقة (PAYG) وسوف يتم خصم تلك الاسعار من المحفظة النقدية.  • يتم تحديد تاريخ التجديد في اليوم الثلاثين من تاريخ الاشتراك  • هناك دفع تلقائي في اليوم الثلاثين من الاشتراك  • لا يقوم المشترك بأي اجراءات اضافية في حالة الدفع باستخدام البطاقة الائتمانية  • يتم ارسال اشعار بالدفع الى المشترك في حالة الدفع  • في حالة اقتراب انتهاء صلاحية بطاقة مدى او بطاقة الائتمان يجب أن يتم ارسال اشعار الى المشترك  • في حالة عدم التجديد التلقائي ،  يتم استخدام رصيده من المحفظة النقدية.  • بامكان المشترك الانتقال بين فئات الاشتراك الشهرية الخمس   • توجد طريقتان لدى المشترك للانتقال بين فئات الاشتراك  1. الانتقال الى فئة جديدة بشكل فوري : بامكان المشترك الانتقال الى فئات أخرى في أي وقت ، وفي هذه الحالة يجب على المشترك أن يدفع اجورالفئة الجديدة، ولن يتم ترحيل ميزات الفئة القديمة، وسيكون تاريخ الانتهاء الجديد هو تاريخ انتهاء الفئة الجديدة، وسوف يكون تاريخ التجديد التلقائي بعد 30 يوم من تاريخ الانتقال الى الفئة الجديدة.  2. الانتقال الى فئة جديدة عند حلول وقت التجديد التلقائي:  في وقت تجديد الفئة الشهرية ، سوف يتم انهاء فئة الاشتراك القديمة وسوف يتم خصم الدفع التلقائي بناء على الفئة الجديدة المختارة. عن طريق الاتصال بـ*000*إدخال رمز باقة هواكم المطلوبة # على سبيل المثال*000*170#  • ان أولوية استهلاك البيانات  لمخصصات مواقع التواصل الاجتماعي ثم مخصصات البيانات  بامكان مشتركي هذه الفئات شراء أي من الميزات التالية في أي وقت ، وتكون صلاحية هذه الميزات 30 يوم</t>
  </si>
  <si>
    <t>يوتيوب، سناب شات، تويتر، انستغرام ، فيس بوك، واتس اب</t>
  </si>
  <si>
    <t>باقة خطير بلس</t>
  </si>
  <si>
    <t>Khateer Plus</t>
  </si>
  <si>
    <t>سنقوم باطلاق باقة مفوترة جديدة ( هايبرد)  على النحو التالي:  مقابل 30 ريال ( شاملة الضريبة) يحصل العميل على 1 جيجا انترنت و 100 دقيقة محلية و 1 جيجا لتطبيقات التواصل الاجتماعي (يوتيوب، سناب شات، توتر، انستقرام، فيس بوك، و واتس اب) عند تفعيل الخط أول مرة بصلاحية 28 يوم</t>
  </si>
  <si>
    <t>a new hybrid package with great benefits ans shown below</t>
  </si>
  <si>
    <t>عملاء هذه الباقة لهم الحق بالاستفادة من كافة الحزم المتاحة و هي: حزم شباب، حزم البيانات، حزم قريب+، حزم الدقائق المحلية و الدولية، حزم الدقائق داخل الشبكة</t>
  </si>
  <si>
    <t>يوتيوب، سناب شات، توتر، انستقرام، فيس بوك، و واتس اب</t>
  </si>
  <si>
    <t>باقة بيانات فيرجن موبايل 100جيجا بايت- المسبقة الدفع.</t>
  </si>
  <si>
    <t>Virgin Data bundles 100GB-prepaid</t>
  </si>
  <si>
    <t>الشريحة العمالية(حقيبتي) لباقات فرندي – مسبقة الدفع  .</t>
  </si>
  <si>
    <t>New SIM Haqibati</t>
  </si>
  <si>
    <t>دعما لمبادرة الثقافة العمالية و التي من اهدافها رفع مستوى الوصول و الوعي للعمالة الوافدة القادمة إلى المملكة العربية السعودية عبر المنافذ ، سوف تقوم شركة فيرجن موبايل بطرح حزم شرائح يطلق عليها الشريحة العمالية (حقيبتي)،.وسوف تكون مزايا الباقة كالتالي:    قيمة الشريحة  : مجاني  كمية البيانات المجانية: 150 ميجا بايت  كمية الدقائق الدولية المجانية:5 دقائق  كمية الدقائق المحلية المجانية: 5 دقائق  الصلاحية: 7 أيام</t>
  </si>
  <si>
    <t>Virgin Mobile will launch a newFriendi package SIM card called (Haqibati), to be activated at international airports ,arraival across the kingdom targeting the labour expts</t>
  </si>
  <si>
    <t>- وحدة التحاسب للانترنت هي (1) كيلوبايت.  - وحدة التحاسب للمكالمات 1 ثانية.</t>
  </si>
  <si>
    <t>حزمة شباب 99 مسبقة الدفع</t>
  </si>
  <si>
    <t>shabab 99 - addon</t>
  </si>
  <si>
    <t>حزمة شباب99  هي عبارة عن اضافات على الباقات مسبقة الدفع . تقدم حزم دقائق و بيانات بأسعار ثابتة و يمكن للعميل الاشتراك و إلغاء الاشتراك فيها بحسب رغبته، حيث يمكنه الاشتراك في شهر و تعطيل الخدمة في شهر اخر بدون التزامات. طريقة التفعيل لهذه الحزم كالتالي: يرسل الرمز الحاص بالحزمة ويتم اضافة رسوم الحزمة على الفاتورة الشهرية.     • يمكن الاشتراك في مزايا شباب 99 عن طريق إرسال رمز التفعيل المناسب الى 959.  • يمكن للعميل التحقق من رصيد المزايا عن طريق إرسال BC إلى 959 أو قنوات التحقق من الرصيد الأخرى.</t>
  </si>
  <si>
    <t>Shabab 99 - add on with benefits include local minutes data and social apps</t>
  </si>
  <si>
    <t>• مزايا شباب 99 متاحة لكافة عملاء الخطوط مسبقة الدفع الحاليين و الجدد ما عدا عملاء باقة نور و الزوار و ياقوت.  • بعد إستهلاك أو انتهاء صلاحية المزايا أو استخدام خدمات أخرى سوف يتم احتساب آلية التعرفة بحسب الباقة الصوتية الخاصة بالعميل.  - قيمة الاشتراك ( 99 ريال) لا تشمل الضريبة المضافة  • يقتصر إستخدام البيانات المخصصة لتطبيقات التواصل الاجتماعي على جهاز واحد الذي توضع فيه الشريحة ولا يمكن مشاركة بيانات التواصل الاجتماعي على أجهزة اخرى.  رصيد تطبيقات يساوي 10 ريال شهري يستخدم على تطبيقات محددة هي (أنغامي وسبوتيفاي)  - قيمة الاشتراك ( 99 ريال) لا تشمل الضريبة المضافة</t>
  </si>
  <si>
    <t>حزمة شباب 99 للباقات المفوترة</t>
  </si>
  <si>
    <t>Postpaid 99 -add on</t>
  </si>
  <si>
    <t>حزمة شباب99  هي عبارة عن اضافات على الباقات الفوترة . تقدم حزم دقائق و بيانات بأسعار ثابتة و يمكن للعميل الاشتراك و إلغاء الاشتراك فيها بحسب رغبته، حيث يمكنه الاشتراك في شهر و تعطيل الخدمة في شهر اخر بدون التزامات. طريقة التفعيل لهذه الحزم كالتالي: يرسل الرمز الحاص بالحزمة ويتم اضافة رسوم الحزمة على الفاتورة الشهرية.         • يمكن الاشتراك في مزايا شباب 99 عن طريق إرسال رمز التفعيل المناسب الى 959.  • يمكن للعميل التحقق من رصيد المزايا عن طريق إرسال BC إلى 959 أو قنوات التحقق من الرصيد الأخرى.</t>
  </si>
  <si>
    <t>• مزايا شباب 99 متاحة لكافة عملاء الخطوط مسبقة الدفع الحاليين و الجدد ما عدا عملاء باقة نور و الزوار.  • بعد إستهلاك أو انتهاء صلاحية المزايا أو استخدام خدمات أخرى سوف يتم احتساب آلية التعرفة بحسب الباقة الصوتية الخاصة بالعميل.  • سيتم احتساب ضريبة القيمة المضافة 5% على الفاتورة الشهرية.</t>
  </si>
  <si>
    <t>باقات فورا الجديدة</t>
  </si>
  <si>
    <t>Fouran New Packages</t>
  </si>
  <si>
    <t>ملخص ومزايا العرض:   الدقائق المحلية  المجانية المشمولة "مكالمات   Push To Talk  دقيقة / يوميا  " الرسوم الشهرية للباقة  ريال/ خط اسم الباقة  باقات فورا   لايوجد 300 85 Basic    لايوجد 450 115 Advanced    لايوجد 900 165 Premium   160 300 120 Basic Plus   300 450 160 Advanced Plus   450 900 220 Premium Plus         مكالمات PTT   "مكالمات   PTT  دقيقة / يوميا  " الرسوم /  ريال  الصلاحية  300 30 شهر  1500 100 شهر  4500 200 شهر       مكالمات محلية (دقائق)  مكالمات  محلية ( دقائق) الرسوم /  ريال  الصلاحية  60 15 شهر  100 25  شهر  200 45 شهر  300 65 شهر      البيانات  بيانات لخدمة  فورا الرسوم /  ريال  الصلاحية  1GB 30 شهر  5GB 100 شهر  15GB 200 شهر       رسائل محلية  رسائل محلية ( رسالة) الرسوم /  ريال  الصلاحية  90 20 شهر  150 30 شهر  400 50 شهر       التعرفة حسب الاستخدام  التعرفة حسب الاستخدام  الخدمة   0.20 ريال / دقيقية المكالمات داخل الشبكة   0.30 ريال / دقيقية  المكالمات خارج الشبكة   حسب الجدول المرفق  المكالمات الدولية   0.30 ريال / دقيقية 9200   0.25 ريال / دقيقية  الرسائل داخل الشبكة   0.25 ريال / دقيقية  الرسائل خارج الشبكة    * PPT = مكالمات الضغط على زر التحدث.</t>
  </si>
  <si>
    <t>• وحدة التحاسب للبيانات 100 كيلو بايت  • وحدة التحاسب للمكالمات المحلية (30 ثانية)  • وحدة التحاسب للمكالمات الدولية (دقيقة)</t>
  </si>
  <si>
    <t>باقة 10 جيجابايت 30 يوم- مسبقة الدفع</t>
  </si>
  <si>
    <t>Prepaid Internet bundle 10GB 30 days</t>
  </si>
  <si>
    <t>باقة إنترنت بصلاحية 30 يوم، متوفرة كبطاقة شحن إنترنت و باقة مضافة التي يمكن تفعيلها من خلال  جميع القنوات الرقمية والقنوات التقليدية</t>
  </si>
  <si>
    <t>10GB valid for 30 days internet bundle, which is available as a internet recharge voucher, or as an internet add-on which can be subscribed to using digital channels</t>
  </si>
  <si>
    <t>o يمكن تفعيل الباقة من خلال بطاقة شحن البيانات و باقة البيانات المضافة 10جيجابايت بصلاحية 30 يوم  o سعر باقة البيانات المضافة  هو 95 ريال غير شامل الضريبة  o سعر بطاقة شحن البيانات هو  95.24 ريال غير شامل الضريبة ( 100ريال شامل الضريبة)  o صلاحية الباقة 30 يوم  o وحدة التحاسب 50 كيلوبايت   o يمكن تفعل الباقة من خلال جميع القنوات الرقمية والتقليدية</t>
  </si>
  <si>
    <t>باقة تجديد فايبر برودباند المسبقة الدفع للسرعة 200Mbps للمدة 3 أشهر</t>
  </si>
  <si>
    <t>Renewal Prepaid Fiber Broadband - 200Mbps - 3 months</t>
  </si>
  <si>
    <t>5. أحكام وشروط العرض:  أ‌. رسوم استبدال جهاز الـ (ONT ) : 600 ريال سعودي   ب‌.  رسوم استبدال جهاز الـ (HAG)  لخدمة الواي فاي : 280 ريال سعودى   ت‌. رسوم نقل الخدمة ( داخل المنزل – داخل المبنى – من مبنى الى أخر – من مدينة الى أخرى) : 500  ريال سعودي   ث‌. رسوم اصلاح أعطال التمديدات : 500  ريال سعودي   ج‌. رسوم الايقاف المؤقت للخدمة في حال السفر على سبيل المثال: 75 ريال سعودي عن كل شهر حيث بإمكان العميل القيام بطلب الايقاف المؤقت عن طريق التواصل مع فريق خدمة العملاء لمدة أقصاها 12 شهر في السنة  خ. جميع الرسوم أعلاه غير شاملة لضريبة القيمة المضافة</t>
  </si>
  <si>
    <t>باقة تجديد فايبر برودباند المسبقة الدفع للسرعة 50Mbps للمدة 3 أشهر</t>
  </si>
  <si>
    <t>Renewal Prepaid Fiber Broadband - 50Mbps - 3 months</t>
  </si>
  <si>
    <t>التفعيل  بعد موافقة "جو" على طلب العميل  للحصول على خدمة (فايبر برودباند)، يتم تزويد العميل برواتر(FTTH) و فايبر (يشار إليه بـ "ODB") و/ أو ملحقات (يشار إليهما مجتمعةً بـ "جهاز العميل").  تبدأ فترة اشتراك العميل  من لحظة قيام "جو" بتفعيل جهاز العميل ، وسوف ترسل "جو" للعميل بريداً إلكتروني/رسالةً نصية كإشعار بتأكيد التفعيل .  - خدمة (فايبر برودباند)   تقدم الخدمة بعرض نطاق أو بسرعة "تصل إلى" الحد المذكور للعميل ، وقد تقل السرعة القصوى في أي وقت أو في أي مكان عن ذلك الحد لأسباب قد تكون فنية أو لعوامل أخرى.  خدمة (فايبر برودباند) هي خدمة مُخصصة لاستخدام منزل واحد فقط؛ لا يحق للعميل مشاركة هذه الخدمة مع مستخدمين آخرين، أو لأغراض تجارية.  - خصائص جهاز العميل  إذا توقف جهاز العميل عن العمل بسبب عيب في التصنيع، فسوف يتم استبداله مجانا ً. ولكن، في حال توقف جهاز العميل الذي تم استلامه بحالةٍ سليمة عن العمل لأي سبب عدا عيوب في التصنيع، مثل العبث بالجهاز، تفكيكه، أو فقدانه، فإن لـ "جو" أن تطالب العميل بدفع رسوم استبدال الجهاز : 600 ريال سعودي</t>
  </si>
  <si>
    <t>لايوجد تطيقات</t>
  </si>
  <si>
    <t>باقة تجديد فايبر برودباند المسبقة الدفع للسرعة 30Mbps للمدة 3 أشهر</t>
  </si>
  <si>
    <t>Renewal Prepaid Fiber Broadband - 30 Mbps - 3 months</t>
  </si>
  <si>
    <t>لايوجد بيانات</t>
  </si>
  <si>
    <t>باقة العائلة الصوتية المفوترة -499</t>
  </si>
  <si>
    <t>Family package -499</t>
  </si>
  <si>
    <t>تعتزم شركة زين إطلاق باقة جديدة للعملاء الجدد و الحاليين , والتي تمكنهم من الحصول على شريحة اساسية ( الشريحة الاساسية تدعم الانترنت فقط ولا تتوفر فيها الخدمةالصوتية ) تتضمن بيانات لا محدودة بالاضافة الى شريحة صوتية إضافية تتضمن مزايا كما هو مبين:  1. 40 جيجا بيانات  2.بيانات لا محدودة لتطبيقات التواصل الاجتماعي  3.دقائق محلية لا محدودة  4. سعر الخدمات الأخرى في الشريحة الإضافية كما يلي:  الرسالة النصية 40 هلله للرسالة، و 50 هلله للرسالة الدولية، مكالمات الفيديو 80 هلله، وسعر الانترنت بعد انتهاء البايات المتاحة يساوي 40هلله للميجا  5.  الباقة الاساسية فقط تدعم الانترنت</t>
  </si>
  <si>
    <t>Zain plans to launch a new package for new and existing customers, which enables them to obtain a Data SIM that includes unlimited data in addition to an s voce SIM that includes benefits as shown:  1. 40 GB of data  2. Unlimited data for social media applications  3. Unlimited local minutes  4. The price of other services in the additional SIM card is as follows: the text message is 40 halalas per message, 50 halalas is for the international message, video calls are 80 halalas, and the price of the internet after the available data expires is equal to 40 halalas per megabyte</t>
  </si>
  <si>
    <t> هذه الخدمة متوفرة للعملاء الجدد والحاليين.   في حال الحصول على الراوتر يجب التوقيع على التزام لمدة 24 شهراً   يمكن شراء جهاز الراوتر و الحصول على ميزة النقد المعاد على مدة 24 شهراً  - الشريحة الأساسية هي شريحة بيانات فقط، الشريحة الإضافية فقط تتضمن الخدمات الصوتية وبيانات   يشترط وجود خط بيانات و خط صوتي  كحد أدنى للحصول على الباقة.   يمكن الحصول على الباقة بدون أي التزام في حال عدم أخذ الراوتر مع الباقة أو شراؤه نقداً   لن يتم ترحيل المميزات المتبقية من الباقة إلى الشهر التالي.  - سعر الباقة لا يشمل الضريبة</t>
  </si>
  <si>
    <t>واتس اب، يوتيوب، انستجرام، سناب شات، فيس بوك، تويتر</t>
  </si>
  <si>
    <t>إذا ما قام العميل بالغاء اشتراكه قبل انتهاء مدة 24 شهر في حال حصوله على دعم الأجهزة فإنه سيقوم بدفع مبلغ (45.83) ريال عن كل شهر من الأشهر المتبقية من مدة التزامه</t>
  </si>
  <si>
    <t>باقة العائلة الصوتية المفوترة -599</t>
  </si>
  <si>
    <t>Family package -599</t>
  </si>
  <si>
    <t>تعتزم شركة زين إطلاق باقة جديدة للعملاء الجدد و الحاليين , والتي تمكنهم من الحصول على شريحة اساسية تتضمن بيانات لا محدودة ( الشريحة الاساسية تدعم الانترنت فقط ولا تتوفر فيها الخدمةالصوتية ) بالاضافة الى شريحة صوتية إضافية تتضمن مزايا كما هو مبين:  1. 40 جيجا بيانات  2.بيانات لا محدودة لتطبيقات التواصل الاجتماعي  3.دقائق محلية لا محدودة  4. سعر الخدمات الأخرى في الشريحة الإضافية كما يلي:  الرسالة النصية 40 هلله للرسالة، و 50 هلله للرسالة الدولية، مكالمات الفيديو 80 هلله، وسعر الانترنت بعد انتهاء البايات المتاحة يساوي 40هلله للميجا</t>
  </si>
  <si>
    <t>A new package dedicated for family as per the below</t>
  </si>
  <si>
    <t>باقة موبايلي أعمال 200</t>
  </si>
  <si>
    <t>Mobily Business 200</t>
  </si>
  <si>
    <t>o سعيا من موبايلي لتواكب متطلبات السوق وتقديم افضل الخدمات بما يتناسب مع متطلبات العملاء والسوق، قامت الشركة بتقديم باقة موبايلي أعمال 200 بنظام الهجين ( كنترول بلس ) بنفس خصائص الباقات المفوتره.    - الرصيد الإضافي لباقات الكنترول بلس    السعر  الرصيد الشهري المتكرر (ريال)  20  ريال 20 SAR/-  50 ريال 50 SAR/-  100 ريال 100 SAR/-  200 ريال 200 SAR/-  300 ريال 300 SAR/-</t>
  </si>
  <si>
    <t>- As part of Mobily effort to maintain its leading position in the market, providing the best services and fulfill customer's requirements. Mobily will introduce new Mobily voice package 200 which is control plus (Hybrid package). The package will contain</t>
  </si>
  <si>
    <t>- سيكون هذا التغيير للعملاء الحاليين والجدد وسيتم إبلاغ جميع العملاء قبل 60 يوم من تاريخ التغيير  - الأسعار لا تشمل قيمة الضريبة المضافة  - لا تطبق سياسة الإستخدام العادل على البيانات  - يخضع تحديد الحد الإئتماني للمشترك للأحكام الواردة في وثيقة تنظيمات ح</t>
  </si>
  <si>
    <t>موبايلي أعمال 80</t>
  </si>
  <si>
    <t>Mobily Business 80</t>
  </si>
  <si>
    <t>o سعيا من موبايلي لتواكب متطلبات السوق وتقديم افضل الخدمات بما يتناسب مع متطلبات العملاء والسوق، قامت الشركة بتقديم باقة موبايلي أعمال 80 بنظام الهجين ( كنترول بلس ) بنفس خصائص الباقات المفوتره    - الرصيد الإضافي لباقات الكنترول بلس    السعر  الرصيد الشهري المتكرر (ريال)  20  ريال 20 SAR/-  50 ريال 50 SAR/-  100 ريال 100 SAR/-  200 ريال 200 SAR/-  300 ريال 300 SAR/-</t>
  </si>
  <si>
    <t xml:space="preserve">- As part of Mobily effort to maintain its leading position in the market, providing the best services and fulfill customer's requirements. Mobily will introduce new Mobily voice package 80 which is control plus (Hybrid package). The package will contain </t>
  </si>
  <si>
    <t>- سيكون هذا التغيير للعملاء الحاليين والجدد وسيتم ابلاغ جميع العملاء قبل 60 يوم من تاريخ التغيير  - الأسعار لا تشمل قيمة الضريبة المضافة  - لا تطبق سياسة الإستخدام العادل على البيانات  - يخضع تحديد الحد الإئتماني للمشترك للأحكام الواردة في وثيقة تنظيمات ح</t>
  </si>
  <si>
    <t>موبايلي أعمال 40</t>
  </si>
  <si>
    <t>Mobily Business 40</t>
  </si>
  <si>
    <t>- سعيا من موبايلي لتواكب متطلبات السوق وتقديم افضل الخدمات بما يتناسب مع متطلبات العملاء والسوق، قامت الشركة بتقديم باقة موبايلي أعمال 40 بنظام الهجين ( كنترول بلس ) بنفس خصائص الباقات المفوتره.    - الرصيد الإضافي لباقات الكنترول بلس    السعر  الرصيد الش</t>
  </si>
  <si>
    <t xml:space="preserve">- As part of Mobily effort to maintain its leading position in the market, providing the best services and fulfill customer's requirements. Mobily will introduce new Mobily voice package 40 which is control plus (Hybrid package). The package will contain </t>
  </si>
  <si>
    <t xml:space="preserve">- سيطبق هذا التغيير للعملاء الجدد فقط  - الأسعار لا تشمل قيمة الضريبة المضافة  - إذا قام العميل بطلب تحويل للباقة فإنه سيحصل على المميزات الجديدة  - إذا كان العميل مشترك بالباقة وقام بالتحويل لباقة أخرى وطلب العودة للباقة نفسها فسيحصل العميل على المميزات </t>
  </si>
  <si>
    <t>خدمة تحويل رصيد شحن من مفوتر إلى مسبق الدفع</t>
  </si>
  <si>
    <t>Credit transfer service from post-paid to pre-paid</t>
  </si>
  <si>
    <t>خدمة تحويل رصيد شحن من مفوتر إلى مسبق الدفع لعملاء موبايلي</t>
  </si>
  <si>
    <t>Credit transfer service from post-paid to pre-paid for mobily customers</t>
  </si>
  <si>
    <t>يمكن تحويل الرصيد لعملاء باقات مسبقة الدفع فقط.  لا يمكن تحويل الرصيد بين عملاء الباقات المفوترة.  رسوم الخدمة هي ريال واحد لكل عملية.  يجب ان يكون المبلغ من مضاعفات 5 ر.س (5, 10, 15, 20) بحد أقصى عشرين ر.س لكل عملية تحويل.  أقصى رصيد يمكن تحويله في الشهر هو 150 ريال.  لا يمكن تحويل الرصيد أثناء التجوال  لا يُسمح بتحويل الرصيد  إذا كان عميل الباقة المفوترة لديه فاتورة مستحقة غير مدفوعة أو وصل إلى الحد الائتماني.  يجب أن يكون الخط نشطًا لمدة تزيد عن 6 أشهر  -المبالغ المحولة ستكون مذكورة في فاتورة الشخص المحول " المفوتر"</t>
  </si>
  <si>
    <t>باقة فرندي (بندلها 25GB) المفوترة الأساسية</t>
  </si>
  <si>
    <t>Friendi Bundlha 25GB-post paid basic</t>
  </si>
  <si>
    <t>سوف تقوم الشركة بإعادة هيكلة باقات بندلها وإضافة باقة جديدة متضمنة للإنترنت والمكالمات للباقات المفوترة الأساسية . وسوف تكون أسعار وصلاحية الباقات حسب الجدول التالي:    باقات بندلها:    باقات البيانات: 25 جيجا بايت  عدد الدقائق المحلية: 250 دقيقة  الصلاحية: 30 يوم  السعر: 110ريال</t>
  </si>
  <si>
    <t>Virgin mobile will propose 25GB  Bundelha plan</t>
  </si>
  <si>
    <t>باقة فرندي (بندلها 9GB) المفوترة الأساسية</t>
  </si>
  <si>
    <t>Friendi Bundlha 9GB-post paid basic</t>
  </si>
  <si>
    <t>سوف تقوم الشركة بإعادة هيكلة باقات بندلها وإضافة باقة جديدة متضمنة للإنترنت والمكالمات للباقات المفوترة الأساسية . وسوف تكون أسعار وصلاحية الباقات حسب الجدول التالي:    باقات بندلها:    باقات البيانات: 9 جيجا بايت  عدد الدقائق داخل الشبكة: 450 دقيقة  عدد الدقائق خارج الشبكة: 450 دقيقة  الصلاحية: 30 يوم  السعر: 90 ريال</t>
  </si>
  <si>
    <t>Virgin mobile will propose a new 9GB  Bundelha plan</t>
  </si>
  <si>
    <t>باقة فرندي (بندلها 9GB) المسبقة الدفع.</t>
  </si>
  <si>
    <t>Friendi Bundlha 9GB-prepaid</t>
  </si>
  <si>
    <t>سوف تقوم الشركة بإعادة هيكلة باقات بندلها وإضافة باقة جديدة متضمنة للإنترنت والمكالمات للباقات المسبقة الدفع . وسوف تكون أسعار وصلاحية الباقات حسب الجدول التالي:    باقات بندلها:    باقات البيانات: 9 جيجا بايت  عدد الدقائق داخل الشبكة: 450 دقيقة  عدد الدقائق خارج الشبكة: 450 دقيقة  الصلاحية: 30 يوم  السعر: 90 ريال</t>
  </si>
  <si>
    <t>باقة فرندي (بندلها 25GB) -المسبقة الدفع</t>
  </si>
  <si>
    <t>Friendi Bundlha 25GB-prepaid</t>
  </si>
  <si>
    <t>سوف تقوم الشركة بإعادة هيكلة باقات بندلها وإضافة باقة جديدة متضمنة للإنترنت والمكالمات للباقات المسبقة الدفع . وسوف تكون أسعار وصلاحية الباقات حسب الجدول التالي:    باقات بندلها:    باقات البيانات: 25 جيجا بايت  عدد الدقائق المحلية: 250 دقيقة  الصلاحية: 30 يوم  السعر: 110ريال</t>
  </si>
  <si>
    <t>موبايلي أعمال 400</t>
  </si>
  <si>
    <t>Mobily Business 400</t>
  </si>
  <si>
    <t>- سعيا من موبايلي لتواكب متطلبات السوق وتقديم افضل الخدمات بما يتناسب مع متطلبات العملاء والسوق، قامت الشركة بتقديم باقة موبايلي أعمال 400 بنظام الهجين ( كنترول بلس ) بنفس خصائص الباقات المفوتره.    - الرصيد الإضافي لباقات الكنترول بلس    السعر  الرصيد ال</t>
  </si>
  <si>
    <t>- As part of Mobily effort to maintain its leading position in the market, providing the best services and fulfill customer's requirements. Mobily will introduce new Mobily voice package 400 which is control plus (Hybrid package). The package will contain</t>
  </si>
  <si>
    <t>- سيكون هذا التغيير للعملاء الحاليين والجدد وسيتم ابلاغ جميع العملاء قبل 60 يوم من تاريخ التغيير  - الأسعار لا تشمل قيمة الضريبة المضافة  - تطبق سياسة الاستخدام العادل الإستخدام 3 جيجابايت يومياً بسرعة مفتوحة ثم يتم تخفيض السرعة لتصبح  512 كيلوبت لكل ثاني</t>
  </si>
  <si>
    <t>باقة موبايلي أعمال 800</t>
  </si>
  <si>
    <t>Mobily Business 800</t>
  </si>
  <si>
    <t xml:space="preserve">- اطلاق باقة موبايلي أعمال  800بحيث سيتم اعطاء دقائق محلية، بيانات محلية، دقائق دولية، بيانات ومكالمات اثناء الجوال لمستخدم الباقة، ويمكن للعميل الحصول علي خصم الأجهزة المباشر.    المزايا الأخرى:  دقائق تجوال 50 دقيقة.  استقبال دقائق الاتصال مجاناً اثناء </t>
  </si>
  <si>
    <t>Launch Mobily Business 800, the package contains Local minutes, SMS,inter, international minutes, roaming internet and minutes</t>
  </si>
  <si>
    <t>- جميع الأسعار المذكورة بهذا الملخص لا تشمل ضريبة القيمة المضافة  - تطبق سياسة الإستخدام العادل علي البيانات    - شروط الحصول على الأجهزة الذكية بخاصية الخصم النقدي الفوري:  o يستفيد المشترك من مبلغ الخصم النقدي الفوري على طيلة الفترة وليس بشكل شهري. (مثا</t>
  </si>
  <si>
    <t>o يجب على العميل الالتزام بمدة العقد وفي حال قام العميل بإلغاء الاشتراك أو نقل الملكية أو التحويل إلى باقة اخرى أو نقل الرقم إلى مشغل آخر فيتوجب عليه دفع القيمة المتبقية من الجهاز من خلال المعادلة = (قمية الخصم/عدد الأشهر لمدة العقد) * عدد الأشهر المتبقية. (مثال: في حال كان العميل مشترك بباقة 800 لمدة سنتين وتبقى له 6 أشهر من عقده ورغب بإلغاء عقده، فيدفع القيمة المتبقية من الجهاز كالتالي: 4800/24 * 6 = 1200 ريال سعودي.)    هنالك التزام علي العميل في حال أخذ الرقم المميز مع الباقة  الشهر الشرط الجزائي  1 12,000  2 11,000  3 10,000  4 9,000  5 8,000  6 7,000  7 6,000  8 5,000  9 4,000  10 3,000  11 2,000  12 1,000    الشرط الجزائي للأجهزة  الشهر 12 شهر 24 شهر  1 3,000 4,800  2 2,750 4,600  3 2,500 4,400  4 2,250 4,200  5 2,000 4,000  6 1,750 3,800  7 1,500 3,600  8 1,250 3,400  9 1,000 3,200  10 750 3,000  11 500 2,800  12 250 2,600  13  2,400  14  2,200  15  2,000  16  1,800  17  1,600  18  1,400  19  1,200  20  1,000  21  800  22  600  23  400  24  200</t>
  </si>
  <si>
    <t>باقة سوا بوست</t>
  </si>
  <si>
    <t>Sawa POST</t>
  </si>
  <si>
    <t>يمكن لعملاء سوا الاشتراك في باقة سوا بوست والاستفادة من مكالمات صوتية داخل الشبكة وبيانات انترنت حسب الأسعار والمزايا الموضحة في الجدول التالي:  السعر        الصلاحية              وصف الباقة     160 ريال 4 أسابيع -  مكالمات لا محدودة داخل الشبكة-  20 جيجابايت انترنت على شبكة الواي فاي    *السعر لا يشمل قيمة الضريبة المضافة</t>
  </si>
  <si>
    <t>• لا يمكن مشاركة أو تحويل المزايا  • التجديد تلقائي كل 28 يوم في حال توفر رصيد كافي   • وحدة التحاسب للبيانات هي لكل 100 كيلوبايت  • وحدة التحاسب للمكالمات هي لكل 30 ثانية  • يمكن لعملاء هذه الباقة الاشتراك بخدمة الجيل الخامس مجانا   • خدمة الجيل الخامس تعمل في الأماكن المغطاة بشبكة الجيل الخامس وفي حال عدم توفر شبكة الجيل الخامس تعمل على شبكات الجيل الرابع و الثالث</t>
  </si>
  <si>
    <t>موبايلي بيانات مفوتر 100 جيجابايت</t>
  </si>
  <si>
    <t>Mobily Postpaid 100 GB Data</t>
  </si>
  <si>
    <t>تود شركة اتحاد الاتصالات (موبايلي) اطلاق باقة موبايلي بيانات 100 جيجابايت الشهرية.</t>
  </si>
  <si>
    <t>Mobily Postpaid 100 GB Data Monthly</t>
  </si>
  <si>
    <t>لا تستمر الخدمة بعد انتهاء البيانات المتوفرة على الباقة وفي حال استهلاك العميل كمية البيانات بالكامل قبل انتهاء الشهر فسيتم ايقاف خدمة البيانات، وبإمكان العميل إما الاشتراك في أي من باقات البيانات الاضافية المتاحة، أو تفعيل خاصية الدفع حسب الاستخدام بسعر 0.0048 ريال / ميجابايت.    الأسعار لا تشمل ضريبة القيمة المضافة.</t>
  </si>
  <si>
    <t>خدمة تقسيط الأجهزة</t>
  </si>
  <si>
    <t>Devices installment service</t>
  </si>
  <si>
    <t>ستقوم موبايلي بتقديم خدمة تقسيط الأجهزة التي تتيح لعملاء الباقات المفوترة من الاستفادة من تلك الأجهزة مقابل رسوم شهرية تضاف لباقة العميل  وحسب اختياره ومقابل التزام العميل لمدة (24) دورة فوترية، حيث يمكن للعميل اختيار برنامج التقسيط من ضمن الأجهزة المتاحة له والتي ستحدد بناء على إجمالي مدفوعات العميل لآخر (3) دورات فوترية .</t>
  </si>
  <si>
    <t>1. لا يستلزم اشتراك العميل في الباقات المفوترة  قيام الشركة بمنحه تقسيط الأجهزة إلا في حال كان تاريخه الأئتماني ومتوسط الانفاق لديه في شركة موبايلي وتقييمة في شركة "سمة" كالتالي:   • حالة خط العميل نشطة مع إلتزامه في سداد فواتيره المستحقة في موعدها المحدد قبل إيقاف الخدمة  في آخر ثلاثة دورات فوترية.  تعريف الحالة النشطة : هي كون الخط نشط ومستمر بسداد الفواتير الخاصة بالباقة بحيث لا يكون الخط معلقا بطلب من العميل أو عدم السداد  • انتظام العميل على الباقات المفوترة بالرقم المراد الإشتراك من خلاله في البرنامج بالسداد لـ 3 أشهر على أن لا يكون على العميل مبالغ مستحقة أكثر من 20 ريال سعودي ولا يقل اجمالي المبالغ المفوترة على العميل في اخر ثلاث دورات فوترية والتي تم سدادها خلال الفترة النظامية عن 650 ريال سعودي.  • أن يكون للعميل تصنيف إئتماني لدى سمة و أن يكون تصنيف العميل قليل الخطورة جدا، قليل الخطورة أو متوسط الخطورة.  • الا يكون على هوية العميل أي التزام أو غرامة على أي من عروض الأجهزة المقدمة من الشركة.  2. الحد الأقصى لتقسيط الأجهزة هو جهاز هاتف واحد و جهاز غير هاتف واحد بنفس الوقت لكل عميل أو جهازين غير هواتف لكل عميل (هوية).  • أجهزة غير الهاتف تشمل إكسسوارات الأجهزة الذكية (مثل سماعات سلكية أو لا سلكية, الساعات الذكية أو الأقلام, لوحة المفاتيح أو أغلفة الحماية .... إلخ) و أجهزة الألعاب .  3. سيتطلب من العميل توقيع عقد إلتزام لمدة أربعة وعشرين ( 24 ) دورة فوترية كاملة مدفوعة ونشطة تشمل الرسوم الشهرية في الباقة مع تقسيط الجهاز منذ الاشتراك, ويسمح له بالإنتقال للباقة المفوترة الأعلى فقط, ولايسمح له بالإنتقال للباقة الأقل .  4. يحق للشركة طلب مبلغ تأمين أو دفعة مقدمة وفق الآلية المنصوص عليها في وثيقة شروط تقديم خدمات الاتصالات وتقنية المعلومات وحقوق والتزامات المستخدمين ومقدمي الخدمة.  5. الأسعار غير شاملة ضريبة القيمة المضافة.  6.  في حال تعليق الخط  وكان العميل لديه خطة تقسيط الأجهزة، فيستم تطبيق الرسوم الشهرية ( رسوم القسط الشهري للجهاز ) وذلك طيلة فترة تعليق الخط.  7. تطبق قيمة الإلتزام/الغرامة في حال قام العميل بالآتي: الانتقال إلى باقة أقل ، إلغاء العقد، نقل ملكية الرقم، الانتقال إلى مشغل آخر، أو إلغاء الخدمة بسبب الإخلال بشروط الخدمة أو بناء على طلب العميل كما هو موضح في المثال التالي:   قيمة الالتزام المتبقي = (مبلغ القسط الشهري * عدد الشهور غير المدفوعة والمتبقية من مدة الحد الأدنى للإلتزام). بالاضافة لضريبة القيمة المضافة لقيمة الالتزام.    م                 أهلية الحصول على الجهاز                                                                                              الباقة المؤهلة  1       مؤهل للأجهزة المتاحة حتى  3480 ريال سعودي مقسطة على 24 شهر       --------       باقة مفوتر 100  2     مؤهل للأجهزة المتاحة حتى4800 ريال سعودي مقسطة على 24 شهر         --------       باقة مفوتر 200  3      مؤهل لجميع الأجهزة المتاحة                                                                                   --------       باقة مفوتر 300 و باقة مفوتر 400</t>
  </si>
  <si>
    <t>تطبق قيمة الإلتزام/الغرامة في حال قام العميل بالآتي: الانتقال إلى باقة أقل ، إلغاء العقد، نقل ملكية الرقم، الانتقال إلى مشغل آخر، أو إلغاء الخدمة بسبب الإخلال بشروط الخدمة أو بناء على طلب العميل كما هو موضح في المثال التالي:   قيمة الالتزام المتبقي = (مبلغ القسط الشهري * عدد الشهور غير المدفوعة والمتبقية من مدة الحد الأدنى للإلتزام). بالاضافة لضريبة القيمة المضافة لقيمة الالتزام.</t>
  </si>
  <si>
    <t>باقة كويك نت 100جيجا + 19جيجا سوشال ميديا / لمدة شهر</t>
  </si>
  <si>
    <t>QN 100GB+19 GB Social Media Apps</t>
  </si>
  <si>
    <t>سيتمكن عملاء كويك نت مسبق الدفع من الاشتراك والاستفادة من البيانات حسب الجدول التالي:  أسم الباقة  :  كويك نت 100جيجا +19جيجا سوشال ميديا  حجم البيانات  :  100جيجا +19جيجا سوشال ميديا  صلاحية الباقة  :  شهر  السعر  :  170 ريال</t>
  </si>
  <si>
    <t>يوتيوب‎ – ‎تويتر‎ – ‎فيسبوك‎ – ‎واتساب‎ – ‎انستقرام‎ – ‎سناب شات‎ – ‎لينكدإن</t>
  </si>
  <si>
    <t>باقة 100 جيجابايت 30 يوم- مسبقة الدفع</t>
  </si>
  <si>
    <t>Prepaid Internet bundle 100GB 30 days</t>
  </si>
  <si>
    <t>باقة إنترنت 100 جيجابايت بصلاحية 30 يوم، متوفرة كباقة مضافة والتي يمكن تفعيلها من خلال  جميع القنوات الرقمية والقنوات التقليدية.</t>
  </si>
  <si>
    <t>100GB valid for 30 days internet bundle, which is available  as an internet add-on which can be subscribed to using digital channels</t>
  </si>
  <si>
    <t>o يمكن تفعيل الباقة من خلال باقة البيانات المضافة 100جيجابايت بصلاحية 30 يوم  o سعر باقة البيانات المضافة  هو 160 ريال غير شامل الضريبة  o صلاحية الباقة 30 يوم  o وحدة التحاسب 50 كيلوبايت   o يمكن تفعل الباقة من خلال جميع القنوات الرقمية والتقليدية</t>
  </si>
  <si>
    <t>باقة 600 جيجابايت 180 يوم- مسبقة الدفع</t>
  </si>
  <si>
    <t>Prepaid Internet bundle 600GB 180 days</t>
  </si>
  <si>
    <t>باقة إنترنت 600 جيجابايت بصلاحية 180 يوم، متوفرة كباقة مضافة التي يمكن تفعيلها من خلال  جميع القنوات الرقمية والقنوات التقليدية.</t>
  </si>
  <si>
    <t>600GB valid for 180 days internet bundle, which is available as an internet add-on which can be subscribed to using digital channels</t>
  </si>
  <si>
    <t>o يمكن تفعيل الباقة من خلال باقة البيانات المضافة 600 جيجابايت بصلاحية 180 يوم.  o سعر باقة البيانات المضافة هو 900 ريال غير شامل الضريبة.  o صلاحية الباقة 180 يوم.  o وحدة التحاسب 50 كيلوبايت.  o يمكن تفعيل الباقة من خلال جميع القنوات الرقمية والتقليدية.</t>
  </si>
  <si>
    <t>عرض زين الجيل الخامس من خدمة الوصول المخصّص للإنترنت (DIA)</t>
  </si>
  <si>
    <t>DIA over 5G</t>
  </si>
  <si>
    <t>• سوف تتم خدمة العميل المشترك في هذه الخدمة بواسطة البنية التحتية لشبكة الشركة عن طريق استخدام شبكة زين اللاسلكية ( (5G كوسائط وصول ومزوّد خدمة الإنترنت في زين لتأمين الوصول المخصص للإنترنت. (DIA)  • تظلّ سرعة الإنترنت المخصّصة ثابتة على مدار الساعة طيلة أيام الأسبوع. 24/7  • تتيح الخدمة وصول مخصّص إلى الإنترنت  عبر خدمة 5G مع نسبة تنافس عند مستوى 1:1. سرعة مضمونة لعملاء اتفاقيات مستوى الخدمة.  • يحصل العميل على تحميل ورفع متناظر على مدار الساعة طوال أيام الأسبوع.   التفاصيل:  - السرعة 10 ميحا برسوم شهرية 21000 ريال مع رسوم تركيب تدفع مرة واحدة تساوي 3000 ريال ( الاسعار لا تشمل الضريبة)  - السرعة 20 ميحا برسوم شهرية 12000 ريال مع رسوم تركيب تدفع مرة واحدة تساوي 3000 ريال ( الاسعار لا تشمل الضريبة)</t>
  </si>
  <si>
    <t>Provide business with DIA service over 5 G as shown</t>
  </si>
  <si>
    <t>الأسعار غير شاملة لقيمة الضريبة المضافة</t>
  </si>
  <si>
    <t>عرض زين الجيل الخامس من خدمة شبكة الربط الإفتراضية عبر بروتوكول الإنترنت (IPVPN)</t>
  </si>
  <si>
    <t>IPVPN over 5</t>
  </si>
  <si>
    <t>• سوف تتم خدمة العميل المشترك في هذه الخدمة بواسطة البنية التحتية لشبكة الشركة عن طريق استخدام شبكة زين اللاسلكية ( (5G لربط  الشبكة الإفتراضية عبر بروتوكول الإنترنت (IPVPN) للعميل  • تظلّ سرعة شبكة الربط الإفتراضية عبر بروتوكول الإنترنت (IPVPN) للعميل ثابتة على مدار الساعة طيلة أيام الأسبوع. 24/7  • تتيح الخدمة ربط  الشبكة الإفتراضية عبر بروتوكول الإنترنت (IPVPN) للعميل عبر تقنية 5G مع نسبة تنافس عند مستوى 1:1.  •  سرعة مضمونة لعملاء اتفاقيات مستوى الخدمة.  • يحصل العميل على تحميل ورفع متناظر على مدار الساعة طوال أيام الأسبوع.    التفاصيل:  - سرعة 10ميجا برسوم شهرية 11000 ريال + رسوم تركيب تدفع مرة واحدة تساوي 3000 ريال ( الاسعار غير شاملة للضريبة)  -- سرعة 20ميجا برسوم شهرية 19000 ريال + رسوم تركيب تدفع مرة واحدة تساوي 3000 ريال ( الاسعار غير شاملة للضريبة)</t>
  </si>
  <si>
    <t>provide IPVPN over 5 G as per the terms and conditions shown here</t>
  </si>
  <si>
    <t>موبايلي بيانات مفوتر لامحدود</t>
  </si>
  <si>
    <t>Mobily Postpaid Data Unlimited</t>
  </si>
  <si>
    <t>تود شركة اتحاد الاتصالات (موبايلي) اطلاق باقة البيانات اللا محدودة المفوترة،  التي تتيج للعميل استخدام لامحدود من البيانات.</t>
  </si>
  <si>
    <t>Postpaid Unlimited Data Package</t>
  </si>
  <si>
    <t>لا يوجد سياسة استخدام عادل   بامكان المستخدم التنقل ما بين شبكة 4G 3G بحرية.  *الأسعار لا تشمل ضريبة القيمة المضافة</t>
  </si>
  <si>
    <t>باقة  eSIM ألأسبوعية</t>
  </si>
  <si>
    <t>weekly e-SIM package</t>
  </si>
  <si>
    <t>في إطار سعي شركة زين للمحافظة على تميزها وريادتها بتقديم افضل الخدمات وأحدثها لكافة المشتركين الحاليين والجدد الراغبين بالاستفادة من خدمات شركة زين، وحرصا من الشركة على مواكبة آخر التقنيات وتوفيرها لعملائها تنوي إطلاق باقة eSIM الأسبوعيه، كباقة مفوترة جديدة مخصصة للشرائح المدمجة فقط تتضمن مجموعة من الخدمات المتميزة، بأسعار تلبي احتياجات المشتركين وكما هو مبين تفصيلا أدناه</t>
  </si>
  <si>
    <t>eSIM Weekly bundle is a new package for eSIM to offer Minutes, data</t>
  </si>
  <si>
    <t>• الاسعار لا تشمل الضريبة المضافة   صلاحية المزايا في الباقة أسبوع، بعدها يجب على العميل تجديد الاشتراك بها او إذا لم يقم بالتجديد سيتحول إلىالدفع حسب الاستخدام PAYG.  • هذه الباقه مخصصه للعملاء الجدد و المحولين من الشركات ألأخرى بالاضافه للعملاء الحاليين الراغبيين بالحصول على الشريحة المدمجه.  • يمكن للعميل التحقق من رصيد المزايا عن طريق إرسال BC إلى 959 أو قنوات التحقق من الرصيد الأخرى.  • سيتم احتساب ضريبة القيمة المضافة 5% على الفاتورة الأسبوعيه.  - لا يتوفر في هذه الباقة خدمة الانترنت حسب الاستخدام وستتوقف خدمة الانترنت عند انتهاء الحزمة، بعد انتهاء حزمة الانترنت وفي حال رغبة العميل الاستفادة من خدمة الانترنت فيجب عليه الاشتراك بأحد حزم الانترنت المتاحة من زين.</t>
  </si>
  <si>
    <t>باقة  eSIM الشهرية</t>
  </si>
  <si>
    <t>Monthly eSIM postpaid package from Zain</t>
  </si>
  <si>
    <t>في إطار سعي شركة زين للمحافظة على تميزها وريادتها بتقديم افضل الخدمات وأحدثها لكافة المشتركين الحاليين والجدد الراغبين بالاستفادة من خدمات شركة زين، وحرصا من الشركة على مواكبة آخر التقنيات وتوفيرها لعملائها تنوي إطلاق باقة eSIM الأسبوعيه ( الشهرية)  كباقة مفوترة جديدة مخصصة للشرائح المدمجة فقط تتضمن مجموعة من الخدمات المتميزة، بأسعار تلبي احتياجات المشتركين وكما هو مبين تفصيلا أدناه</t>
  </si>
  <si>
    <t>eSIM Monthly bundle is a new package for eSIM to offer Minutes, data</t>
  </si>
  <si>
    <t>الاسعار لا تشمل الضريبة المضافة حيث ستضاف إلضريبة إلى قيمة الفاتورة عند صدورها  • صلاحية الباقه لمدة 30 يوم.  • هذه الباقه مخصصه للعملاء الجدد و المحولين من الشركات ألأخرى بالاضافه للعملاء الحاليين الراغبيين بالحصول على الشريحة المدمجه.  • يمكن للعميل التحقق من رصيد المزايا عن طريق إرسال BC إلى 959 أو قنوات التحقق من الرصيد الأخرى.</t>
  </si>
  <si>
    <t>الشرائح الإلكترونية</t>
  </si>
  <si>
    <t>ESIM service</t>
  </si>
  <si>
    <t>تعتزم شركة اتحاد الاتصالات (موبايلي) إطلاق الشريحة الإلكترونية و هي شريحة مدمجة بالجهاز ولايمكن ازالتها كالشريحة التقليدية. هذه التقنيه الحديثة تمكنك من تفعيل عدة أرقام على نفس الشريحة بطريقة رقمية سهلة، سواءاً أرقام إضافية من موبايلي أو من مشغلين آخرين يدعمون هذه الخدمة.</t>
  </si>
  <si>
    <t>Etihad Etisalat Company (Mobily) intends to launch the electronic chip, which is a chip embedded in the device and cannot be removed like the traditional chip. This modern technology enables you to activate several numbers on the same chip in an easy digital way, whether additional numbers from Mobily or from other operators who support this service.</t>
  </si>
  <si>
    <t>- لايوجد شروط وأحكام لتفعيل الشريحة الإلكترونية وتختلف عن الشريحة العادية,  وتتضمن عدد الخطوط المسموحة تحت الحساب الواحدة.    - عندما يدعم جهازك الشريحة الإلكترونية فهذا يعني :     • شريحة مدمجة بالجهاز و لايمكن إزالتها  • إنه جاهز للتنشيط من قبل مشغل شبك</t>
  </si>
  <si>
    <t>خدمة الشريحة المدمجة-eSIM- مسبقة الدفع .</t>
  </si>
  <si>
    <t>eSIM services-prepaid</t>
  </si>
  <si>
    <t>سوف تقوم شركة اتحاد فيرجن موبايل السعودية باطلاق خدمة الشريحة المدمجة -eSIM  ، وسوف يتم احتساب سعر الشريحة كما هو موضح أدناه:  الشرائح المدمجة (eSIM*) مسبقة الدفع الأساسية:  قيمة الرصيد بالشريحة المدمجة/ الباقة:   25.00 ريال (قيمة الرصيد بالشريحة المدمجة).     سعر الشريحة المدمجة eSIM:    50.00 ريال    المبلغ الإجمالي:   75.00 ريال    قيمة الضريبة المضافةVAT :   3.75 ريال    القيمة النهائية:  78.75 ريال      الشرائح المدمجة(**eSIM) للباقات الرقمية:  قيمة الرصيد بالشريحة المدمجة/ الباقة:  يعتمد على نوع الباقة المختارة    سعر الشريحة المدمجة eSIM:  50.00 ريال    المبلغ الإجمالي:  يعتمد على نوع الباقة المختارة    قيمة الضريبة المضافةVAT :  يعتمد على نوع الباقة المختارة    القيمة النهائية:  القيمة النهائية تعتمد على نوع الباقة المختارة    * العملاء الذين يشترون الشرائح المدمجة (eSIM) من دون استخدام التطبيق.  ** العملاء المتواجدون رقميا في تطبيق فيرجن موبايل.</t>
  </si>
  <si>
    <t>VM will launch eSIM cervices, as the eSIM will be launched on Monday April 13th 2020. The price of the eSIM will be as the following:     Prepaid Basic eSIM*    Wallet Credit/Plan:  25.00 SAR (wallet credit)    eSIM Price:  50.00 SAR    Sub total:  75.00 SAR    VAT:  3.75 SAR    Total:  78.75 SAR      Digital eSIM**    Wallet Credit/Plan:  Dependant on the plan    eSIM Price:  50.00 SAR    Sub total:  Dependant on the plan    VAT:  Calculated on the Sub-Total    Total:  Total Dependant on the plan    *Customers who buy the SIMs without using the app.  ** Customers who digitally on-boarded with Virgin Mobile App.</t>
  </si>
  <si>
    <t>- قيمة  استبدال الشريحة المدمجة  أو استخراج بدل فاقد و مافي حكمه 50.00 ريال.</t>
  </si>
  <si>
    <t>خدمة الشريحة المدمجة-eSIM- مفوترة الأساسية  .</t>
  </si>
  <si>
    <t>eSIM services-post-paid basic</t>
  </si>
  <si>
    <t>سياسة استحقاق برنامج دفعات الأقساط الشهرية للأجهزة الذكية</t>
  </si>
  <si>
    <t>Device Installment Plans</t>
  </si>
  <si>
    <t>يمكن لعملاء باقات  الجوال المفوتر  وباقات البيانات المفوترة من خلال مكاتب المبيعات طلب الحصول على برنامج دفعات الاقساط الشهرية للأجهزة الذكية حسب اتاحة البرنامج للباقة مقابل الالتزام من العميل بعقد لمدة 12 أو 18 أو 24 شهر حسب رغبة العميل . حيث سيتم إضافة مبلغ الأقساط على الاشتراك الشهري للباقة.  باقات الأقساط الشهرية للأجهزة الذكية   مدة العقد( ريال / شهر ) 12/18/24  برامج الاقساط:-  250 - 200- 150 -125 -100 - 75 -50 -25  * غير شامل ضريبة القيمة المضافة  * بإمكان العميل إلغاء عقد تقسيط / خصم الأجهزة وَ سوف يطبق عليه غرامة الغاء عقد تقسيط/خصم الأجهزة</t>
  </si>
  <si>
    <t>يمكن لعملاء باقات الجوال المفوتر وباقات البيانات الحصول على جهاز بحسب مزايا الباقة وذلك بنظام التقسيط، بشرط أن يبلغ مجموع سداد الفواتير للخدمات المتنقلة خلال السنة المالية الفائتة أكثر من 7800 ريال، وأن يكون الرقم قد مضى على تأسيسه 6 أشهر بحد أدنى، وأن لا يكون هناك أي تعثرات مالية على أي رقم مسجّل تحت هوية العميل خلال الـ 12 شهر الأخيرة. وللشركة الحق في إتاحة الحصول على الأجهزة  للعملاء وفقاً لسياساتها وإجراءاتها بناءً على تقديرها.  • يمكن للعميل الحصول على عدد 3 أجهزة كحد اقصى بالأقساط على رقمه.  • في حال أراد العميل إلغاء عقد الجهاز، سيترتب عليه دفع باقي قيمة الجهاز.  • في حال تم استيفاء مبلغ الجهاز قبل انتهاء العقد أو قبل إلغاء العميل للعقد فلا يستوجب دفع أي مبلع لأنه سوف يكون قد تم استيفاء سعر الجهاز مثال: عميل مشترك بباقة الأقساط الشهرية 150 مع عقد 24 شهر أخذ جهاز سعرة 3000 ريال فسوف يتم فوترة 150 ريال لمدة 20 شهر فقط لأنه سيتم استيفاء كامل مبلغ الجهاز خلال 20 شهر فقط (150*20)= 3000.  • تنتهي الأقساط باستيفاء سعر الجهاز كاملاً. مثال سعر جهاز 2950 ريال، والعميل مشترك بباقة الأقساط الشهرية 150 \24 شهر. تتم فوترة 150 ل-19 شهر والشهر العشرين تتم فوترة 50 ريال فقط  • يعتمد منح الأجهزة للعملاء الذين تنطبق عليهم شروط برنامج أقساط الأجهزة على مدى توفر الأجهزة وعدم وجود تعثرات مالية على العميل.</t>
  </si>
  <si>
    <t>إذا أراد العميل إلغاء عقد الجهاز، سيترتب عليه دفع المبلغ المتبقي لأقساط الجهاز على النحو التالي :    برنامج 25 ريال:       الفترة   1  2  3  4  5  6  7  8  9  10  11  12  13  14  15  16  17  18  19  20  21  22  23  24  12 شهر   300  300 275 250 225 200 175 150 125 100 75 50 25                           18  شهر   450 450 425 400 375 350 325 300 275 250 225 200 175 150 125 100 75 50 25                     24 شهر      600 600 575 550 525 500 475 450 425 400 375 350 325 300 275 250 225 200 175 150 125 100 75 50 25      - برنامج 50 ريال:       الفترة   1  2  3  4  5  6  7  8  9  10  11  12  13  14  15  16  17  18  19  20  21  22  23  24  12 شهر   600  600  550  500  450  400  350  300  250  200  150  100  50                                        18  شهر   900  900  850  800  750  700  650  600  550  500  450  400  350  300  250  200  150  100  50                      24 شهر       1200 1200  1150  1100  1050  1000  950  900  850  800  750  700  650  600  550  500  450  400  350  300  250  200  150  100  50        - برنامج 75 ريال:       الفترة   1  2  3  4  5  6  7  8  9  10  11  12  13  14  15  16  17  18  19  20  21  22  23  24  12 شهر   900  900 825 750 675 600 525 450 375 300 225 150 75                           18  شهر   1350  1350 1275 1200 1125 1050 975 900 825 750 675 600 525 450 375 300 225 150 75                     24 شهر       1800 1800 1725 1650 1575 1500 1425 1350 1275 1200 1125 1050 975 900 825 750 675 600 525 450 375 300 225 150 75       - برنامج 100 ريال:       الفترة   1  2  3  4  5  6  7  8  9  10  11  12  13  14  15  16  17  18  19  20  21  22  23  24  12 شهر    1200 1200  1100  1000  900  800  700  600  500  400  300  200  100                                       18 شهر    1800 1800  1700  1600  1500  1400  1300  1200  1100  1000  900  800  700  600  500  400  300  200  100                      24 شهر         2400 2400  2300  2200  2100  2000  1900  1800  1700  1600  1500  1400  1300  1200  1100  1000  900  800  700  600  500  400  300  200  100     - برنامج 125 ريال:       الفترة   1  2  3  4  5  6  7  8  9  10  11  12  13  14  15  16  17  18  19  20  21  22  23  24  12 شهر   1500  1500 1375 1250 1125 1000 875 750 625 500 375 250 125                           18  شهر   2250 2250 2125 2000 1875 1750 1625 1500 1375 1250 1125 1000 875 750 625 500 375 250 125                    24 شهر       3000 3000 2875 2750 2625 2500 2375 2250 2125 2000 1875 1750 1625 1500 1375 1250 1125 1000 875 750 625 500 375 250 125        - برنامج 150 ريال:       الفترة   1  2  3  4  5  6  7  8  9  10  11  12  13  14  15  16  17  18  19  20  21  22  23  24  12 شهر    1800 1800  1650  1500  1350  1200  1050  900  750  600  450  300  150                                       18 شهر    2700 2700  2550  2400  2250  2100  1950  1800  1650  1500  1350  1200  1050  900  750  600  450  300  150                      24 شهر        3600 3600  3450  3300  3150  3000  2850  2700  2550  2400  2250  2100  1950  1800  1650  1500  1350  1200  1050  900  750  600  450  300  150                   - برنامج 200 ريال:       الفترة   1  2  3  4  5  6  7  8  9  10  11  12  13  14  15  16  17  18  19  20  21  22  23  24  12 شهر    2400 2400  2200  2000  1800  1600  1400  1200  1000  800  600  400  200                                       18 شهر    3600 3600  3400  3200  3000  2800  2600  2400  2200  2000  1800  1600  1400  1200  1000  800  600  400  200                      24 شهر         4800 4800  4600  4400  4200  4000  3800  3600  3400  3200  3000  2800  2600  2400  2200  2000  1800  1600  1400  1200  1000  800  600  400  200     - برنامج 250 ريال:       الفترة   1  2  3  4  5  6  7  8  9  10  11  12  13  14  15  16  17  18  19  20  21  22  23  24  12 شهر   3000 3000 2750 2500 2250 2000 1750 1500 1250 1000 750 500 250                                       18  شهر   4800 4500 4250 4000 3750 3500 3250 3000 2750 2500 2250 2000 1750 1500 1250 1000 750 500 250                     24 شهر       6000 6000 5750 5500 5250 5000 4750 4500 4250 4000 3750 3500 3250 3000 2750 2500 2250 2000 1750 1500 1250 1000 750 500 250</t>
  </si>
  <si>
    <t>باقة موبايلي للزوار 150 مسبق الدفع</t>
  </si>
  <si>
    <t>Mobily Visitors 150 Prepaid</t>
  </si>
  <si>
    <t>تعتزم شركة موبايلي توفير باقة موبايلي للزوار 150  مسبقة الدفع , حيث تقدم الباقة بيانات و سوشال ميديا و  دقائق للمكالمات المحلية بالإضافة إلى رصيد مكالمات دولية.    مزايا الباقة:   - البيانات: 3 جيجابايت  - سوشل ميديا: لامحدودة  - الدقائق المحلية: 1000 دقيقة  - رصيد مكالمات دولية: 80 ريال</t>
  </si>
  <si>
    <t>Mobily would like to introduce Mobily visitors 150 prepaid where the package includes data, social media, local calls and IDD credit.  Package Benefits  - Data: 3 GB  - Social Media: Unlimited  Local Minutes: 1000 Min  IDD Credit: 80 SAR</t>
  </si>
  <si>
    <t>- مده صلاحية الباقة 30 يوم .  - وحدة التحاسب للمكالمات المحلية (داخل وخارج الشبكة) 30 ثانية.  - وحدة التحاسب للبيانات بالـ 50 كيلو بايت.   - وحدة التحاسب للمكالمات الدولية بـ 60 ثانية.  - عدم البث للبيانات الخاصة بتطبيقات التواصل الاجتماعي  - الرصيد الدول</t>
  </si>
  <si>
    <t>يوتيوب ,سناب شاب ,انستجرام ,فايس بوك, تويتر , واتس اب</t>
  </si>
  <si>
    <t>باقة فيرجن (  100 دقيقة و 1 GB )-مفوترة الأساسية</t>
  </si>
  <si>
    <t>VM offer(1GB + 100Minutes )-post-paid basic</t>
  </si>
  <si>
    <t>سوف تقوم فيرجن موبايل بطرح باقة 1 جيجا+100 دقيقة كما هو موضح أدناه:    البيانات: 1GB  الدقائق: 100 دقيقة  السعر: 30 ريال  الصلاحية: شهر</t>
  </si>
  <si>
    <t>Virgin Mobile KSA would like to introduce the following new plan 1GB + 100Minutes</t>
  </si>
  <si>
    <t>- الأسعار لاتشمل قيمة الضريبة المضافة، بل يتم احتساب قيمة الضريبة عند عملية إعادة الشحن.  - هذا العرض متاح فقط لمستخدمي تطبيق فيرجن موبايل.  - المكالمات الى الرقم الموحد 9200 متضمنة مع الدقائق الممنوحة بالباقة.</t>
  </si>
  <si>
    <t>باقة فيرجن (  100دقيقة و 1 جيجا بايت)-مسبقة الدفع</t>
  </si>
  <si>
    <t>VM offer(1GB + 100 Minutes )-prepaid</t>
  </si>
  <si>
    <t>سوف تقوم فيرجن موبايل بطرح باقة 1 جيجا+ 100 دقيقة كما هو موضح أدناه:    البيانات: 1GB  الدقائق: 100 دقيقة   السعر: 30 ريال  الصلاحية: شهر</t>
  </si>
  <si>
    <t>خدمة السوشال ميديا - مسبقة الدفع</t>
  </si>
  <si>
    <t>Social media service - Prepaid</t>
  </si>
  <si>
    <t>خدمة السوشال ميديا وهي خدمة تتيح للعميل الاشتراك بها للحصول على استخدام لامحدود لبعض التطبيقات " سناب شات و قوقل ديو و واتس اب و تويتر و فيسبوك".  الخدمة ستكون متوفرة للاشتراك اليومي و الاسبوعي و الشهري.  الاشتراك اليومي 4 ريال و الاسبوعي 20 ريال و الشهري 60 ريال</t>
  </si>
  <si>
    <t>social media service which will give the subscriber unlimited usage for selected App are whatsApp , Twitter Facebook, google due and Snap-chat.  this service will be daily , weekly and monthly  Daily Sub 4 SR weekly Sub 20 SR Monthly Sub 60 SR</t>
  </si>
  <si>
    <t>الخدمة متوفرة لجميع العملاء في موبايلي باقات مسبقة الدفع  - لعملاء الباقات المسبقة الدفع يجب ان يكون هناك رصيد كافي للاشتراك في الخدمة  - خاصية بث البيانات غير متاحة  - يجب ان لايكون العميل مشترك في باقة أخرى تحتوي على لا محدود سوشال ميديا  - الاسعار غير شاملة الضريبة المضافة</t>
  </si>
  <si>
    <t>قوقل ديو، واتس اب، تويتر، فيسبوك، سناب شات</t>
  </si>
  <si>
    <t>خدمة السوشال ميديا - مفوتر</t>
  </si>
  <si>
    <t>Social media service - Postpaid</t>
  </si>
  <si>
    <t>خدمة السوشال ميديا وهي خدمة تتيح للعميل الاشتراك بها للحصول على استخدام لامحدود لبعض التطبيقات  " سناب شات و قوقل ديو و واتس اب و تويتر و فيسبوك".  الخدمة ستكون متوفرة للاشتراك اليومي و الاسبوعي و الشهري.  الاشتراك اليومي 4 ريال و الاسبوعي 20 ريال و الشهري 60 ريال</t>
  </si>
  <si>
    <t>social media service which will give the subscriber unlimited usage for selected App are  whatsApp , Twitter Facebook, google due and Snap-chat.  this service will be daily , weekly and monthly  Daily Sub 4 SR weekly Sub 20 SR Monthly Sub 60 SR</t>
  </si>
  <si>
    <t>باقة الاتصال الدولي لإثيوبيا</t>
  </si>
  <si>
    <t>International Call to Ethiopia Bundle- Prepaid</t>
  </si>
  <si>
    <t>يمكن لعملاء سوا الاشتراك في أي من باقات أثيوبيا للمكالمات الدولية اليومية أو الأسبوعية التالية والحصول على أسعار مميزة. وفي حال عدم اشتراك العميل في الباقة يكون سعر الاتصال للدولة بسعر الدقيقة خارج الباقة والموضح في الجدول التالي:    أ- الباقة اليومية:  سعر الباقة بالريال  :  9  الدقائق الدولية الممنوحة  :  20  سعر الدقيقة الدولية خارج الباقة بالريال  :  3.12  صلاحية الباقة  :  24 ساعة    ب- الباقة الأسبوعية:  سعر الباقة بالريال  :  35  الدقائق الدولية الممنوحة  :  80  سعر الدقيقة الدولية خارج الباقة بالريال  :  3.12  صلاحية الباقة  : 7 أيام</t>
  </si>
  <si>
    <t>• وحدة التحاسب للمكالمات الدولية هي الدقيقة.  • يمكن لعميل سوا الاشتراك في أكثر من باقة.  • الدقائق الممنوحة في كل باقة صالحة للاستهلاك لمكالمات اثيوبيا فقط.  • لا يوجد تجديد تلقائي للباقات الدولية.  • السعر لا يشمل ضريبة القيمة المضافة.</t>
  </si>
  <si>
    <t>باقة المكالمات المحلية 100</t>
  </si>
  <si>
    <t>سيتمكن عملاء مسبق الدفع (سوا) الاستفادة من اجراء المكالمات حسب المميزات التالية ادناه:  اسم الباقة  :  باقة المكالمات المحلية 100  السعر        :  20 ريال  عدد الدقائق  :  100 دقيقة  الصلاحية     :  4 اسابيع  * السعر غير شامل قيمة الضريبة المضافة</t>
  </si>
  <si>
    <t>• وحدة التحاسب للمكالمات المحلية 30 ثانية.  •     يمكن للعميل الاشتراك أكثر من مرة في حال توفر الرصيد.  •     يمكن للعميل الاشتراك عن طريق جميع القنوات المتاحة.</t>
  </si>
  <si>
    <t>باقة المكالمات المحلية 200</t>
  </si>
  <si>
    <t>سيتمكن عملاء مسبق الدفع (سوا) الاستفادة من اجراء المكالمات حسب المميزات التالية ادناه:  اسم الباقة     :  باقة المكالمات المحلية 200  السعر           :  35 ريال  عدد الدقائق  : 200 دقيقة   الصلاحية      :  4 اسابيع  * السعر غير شامل قيمة الضريبة المضافة</t>
  </si>
  <si>
    <t>•    وحدة التحاسب للمكالمات المحلية 30 ثانية.  • يمكن للعميل الاشتراك أكثر من مرة في حال توفر الرصيد.  • يمكن للعميل الاشتراك عن طريق جميع القنوات المتاحة.</t>
  </si>
  <si>
    <t>موبايلي أعمال بيانات كنكت 5G مفوتر</t>
  </si>
  <si>
    <t>Mobily Business Connect 5G</t>
  </si>
  <si>
    <t xml:space="preserve">- تعتزم موبايلي على إطلاق باقة موبايلي اعمال بيانات كنكت 5G والتي ستقدم انترنت لامحدود باستخدام تقنية الجيل الخامس مع راوتر يدعم الجيل الخامس حسب الخيارات ادناه:  • يمكن للعميل شراء جهاز راوتر الجيل الخامس بنظام الدفعة الواحدة بدون إلتزام.  • يمكن الحصول </t>
  </si>
  <si>
    <t>• Mobily intends to launch the Mobily business connect 5G package, which will provide unlimited internet using the fifth generation technology with a router that supports the fifth generation</t>
  </si>
  <si>
    <t xml:space="preserve">- فترة التعاقد في حال الاشتراك في الباقة بنظام الدفعة الواحدة لجهاز الراوتر هي شهر واحد يبدأ من تاريخ تفعيل الخدمة ويتم تجديده تلقائياً بشكل شهري عند انتهاء الفترة الأساسية.    - فترة التعاقد في حال الاشتراك في الباقة بنظام الاقساط لجهاز الراوتر هي 12 أو </t>
  </si>
  <si>
    <t>الشهر الشرط الجزائي لتقسيط 12 شهر  1 1,800  2 1,650  3 1,500  4 1,350  5 1,200  6 1,050  7 900  8 750  9 600  10 450  11 300  12 150      الشهر الشرط الجزائي لتقسيط 24 شهر  1 1,800  2 1,725  3 1,650  4 1,575  5 1,500  6 1,425  7 1,350  8 1,275  9 1,200  10 1,125  11 1,050  12 975  13 900  14 825  15 750  16 675  17 600  18 525  19 450  20 375  21 300  22 225  23 150  24 75</t>
  </si>
  <si>
    <t xml:space="preserve">-شروط الحصول على راوتر الـ 5G بخاصية التقسيط:  -يستفيد المشترك من خاصية التقسيط حسب فترة الالتزام المختارة بشكل شهري يتم اضافة المبلغ في الفاتورة. (مثال: في حال كان العميل ملتزم بمدة 12 شهر مبلغ التقسيط 150 ريال وفي حال العميل ملتزم بمدة 24 شهر يكون مبلغ </t>
  </si>
  <si>
    <t>خدمة الشريحة المدمجة-eSIM لباقة فرندي- مسبقة الدفع.</t>
  </si>
  <si>
    <t>eSIM services for Friendi -prepaid</t>
  </si>
  <si>
    <t>سوف تقوم شركة اتحاد فيرجن موبايل السعودية باطلاق خدمة الشريحة المدمجة -eSIM  ، لباقة فرندي وسوف يتم احتساب سعر الشريحة كما هو موضح أدناه:  الشرائح المدمجة (eSIM ) مسبقة الدفع الأساسية:  قيمة الرصيد بالشريحة المدمجة/ الباقة:   25.00 ريال (قيمة الرصيد بالشريحة المدمجة).     سعر الشريحة المدمجة eSIM:    50.00 ريال    المبلغ الإجمالي:   75.00 ريال    قيمة الضريبة المضافةVAT :   3.75 ريال    القيمة النهائية:  78.75 ريال</t>
  </si>
  <si>
    <t>VM will launch eSIM cervices,for Friendi. The price of the eSIM will be as the following:       Prepaid Basic eSIM*    Wallet Credit/Plan:  25.00 SAR (wallet credit)    eSIM Price:  50.00 SAR    Sub total:  75.00 SAR    VAT:  3.75 SAR    Total:  78.75 SAR</t>
  </si>
  <si>
    <t>خدمة الشريحة المدمجة-eSIM لباقة فرندي- مفوترة الأساسية  .</t>
  </si>
  <si>
    <t>eSIM services for Friendi -post-paid basic</t>
  </si>
  <si>
    <t>خدمة إدارة الراوتر (MRS)</t>
  </si>
  <si>
    <t>Managed Routers Service (MRS)</t>
  </si>
  <si>
    <t>خدمة إدارة الراوتر (MRS)  هذه الخدةالمقدمة من جو تهدف لمساعدة الشركات وعلى إدارة بنيتها التحتية. ممايتح لها الوقت للاهتمام بجوهر أعمالها ومواردها على نحوٍ أفضل حيث يتم تهيئة الراوتر وإدارته من خلال نخبه من المهندسين ذوي كفاءات وخبرات عالية في مجال الاتصالات ويعملون على انجاز المهام بمعايير قياسية مما يضمن استمرارية الخدمة و كفاءة الاجهزة</t>
  </si>
  <si>
    <t>باقة الأرقام المميزة مسبق الدفع</t>
  </si>
  <si>
    <t>Premium numbers prepaid package</t>
  </si>
  <si>
    <t>ستقوم شركة ليبارا باطلاق باقة جديدة للخطوط مسبقة الدفع مع ارقام مميزة حسب التفاصيل أدناه   باقة الرقم المميز      رسوم التأسيس      قيمة الشريحة المصدرة     الرصيد الاضافي   البرونزية                      1000                       5ريال                          200       الفضية                        3500                       5ريال                          700  الذهبية                       13000                      5ريال                        2500  البلاتينية                     35000                      5ريال                         7000</t>
  </si>
  <si>
    <t>Lebara will launch a new prepaid line package with unique numbers, according to the details below</t>
  </si>
  <si>
    <t>الأسعار لا تشمل لقيمة الضريبة المضافة    لا توجد مزايا مجانية ضمن الفئة.   لا يمكن تحويل الرصيد المتوفر في الشريحة عند اصدارها أول مرة.   عند اعادة شحن الشريحة، يجب أن لا يتجاوز الحد الأقصى المحول منها عن ما يعادل (50%) خمسون بالمائة من المبلغ المشحون.    i. الارقام البرونزية : هي الارقام التي يدخل في تشكيلها عدد يتكرر مرتين ، مثال 0577889911  ii. الارقام الفضية : هي الارقام التي يدخل في تشكيلها عدد يتكرر ثلاث مرات ، مثال 0577788811  iii. الارقام الذهبية : هي الارقام التي يدخل في تشكيلها عدد يتكرر أربع مرات ، مثال 0577771211  iv. الارقام البلاتينية : هي الارقام التي يدخل في تشكيلها عدد يتكرر خمس أو ست مرات ، مثال 0577777121</t>
  </si>
  <si>
    <t>باقة موبايلي مفوتر 20</t>
  </si>
  <si>
    <t>Mobily postpaid 20 package</t>
  </si>
  <si>
    <t>تعتزم شركة موبايلي إطلاق باقة مفوتر 20، وهي باقة بدون مميزات مضمنه وتعمل فقط كشريحة E-SIM ويمكن الاستفادة من الخدمات حسب الإستخدام.  كما يمكن للعميل الاستفادة من ميزة مشاركة البيانات والدقائق المحلية الى باقة مفوتر 20 من باقة العميل الحالية (مفوتر 400، مفوتر 300، مفوتر 200، مفوتر 100، مفوتر 50، وباقة راقي).</t>
  </si>
  <si>
    <t>• هناك رسوم تأسيس للخط تبلغ 50 ريال مقدما عند تفعيل الباقة، للعملاء الجدد والمحولين من مشغل آخر، وعملاء الباقات المحولين من الباقات المسبقة الدفع للباقات المفوترة الجديدة.  • الباقة متوفرة كشريحةE-SIM  فقط.  • يجب وجود إشتراك ساري في إحدى باقات موبايلي المفوترة الحالية على نفس الهوية للإستفادة من ميزة المشاركة   • للإستفادة من ميزة المشاركة يجب أن تكون الشريحة )الفعلية( للباقة الحالية وشريحة مفوتر 20 (E-SIM) مستخدمة في نفس الجهاز  في نفس الوقت.  • خدمة المشاركة لا تشمل مميزات التجوال المضمنة في الباقة الأساسية  • لا يمكن استخراج شرائح متعددة.  • سعر الباقة لا يشمل ضريبة القيمة المضافة.</t>
  </si>
  <si>
    <t>الاتصال الدولي (تونس، سوريا، المالديف)</t>
  </si>
  <si>
    <t>international call to Tunisia, Syria and Maldive</t>
  </si>
  <si>
    <t>• نظراً لإرتفاع تكلفة دقيقة الاتصال الدولي إلى كلا من (تونس، سوريا، المالديف) عن سعر بيع الدقيقة الحالي:  o جمهورية تونس 2.10 ريال سعودي،  o الجمهورية العربية السورية 0.99 ريال سعودي،  o جزر المالديف 2.60 ريال سعودي،  فإن شركة زين تعتزم رفع سعر دقيقة الاتصال الدولي إلى الدول أعلاه لتجنب خسائر الايرادات مستقبلاً على النحو التالي (الاسعار الجديدة):  o جمهورية تونس إلى 3.00 ريال سعودي.  o الجمهورية العربية السورية إلى 2.00 ريال سعودي.  o جزر المالديف إلى 12.00 ريال سعودي.</t>
  </si>
  <si>
    <t>due to change in the cost of calling Tunisia Syria and Maldive, the rate of calling these countries will change as shown here</t>
  </si>
  <si>
    <t>• سيتم تطبيق السعر الجديد على جميع الباقات المفوترة.  - سيتم اشعار المشتركين من خلال الرسائل النصية</t>
  </si>
  <si>
    <t>• سيتم تطبيق السعر الجديد على جميع الباقات مسبقة الدفع  - سيتم اشعار المشتركين من خلال الرسائل النصية</t>
  </si>
  <si>
    <t>باقة انترنت 2 جيجابايت - للمفوتر</t>
  </si>
  <si>
    <t>Internet Package 2GB</t>
  </si>
  <si>
    <t>سيتمكن عملاء الجوال المفوتر من الحصول على باقة انترنت 2 جيجا حسب الأسعار والمزايا الموضحة في الجدول التالي:    اسم الباقة  :  باقة الانترنت 2 جيجابايت  المميزات: ‏2 جيجا انترنت  السعر           :  50 ريال  الصلاحية  :  شهر</t>
  </si>
  <si>
    <t>• التفعيل لمرة واحدة أو تجديد تلقائي  • وحدة التحاسب للبيانات هي لكل ‏‎100 ‎كيلوبايت  • السعر لا يشمل قيمة الضريبة المضافة  • الباقة متوفرة لعملاء المفوتر الصوتية</t>
  </si>
  <si>
    <t>عرض  فرندي 20 جيجابايت+ 20 جيجا بايت اضافية- مسبقة الدفع.</t>
  </si>
  <si>
    <t>Friendi offer on 20 GB +20 GB free-post-prepaid</t>
  </si>
  <si>
    <t>ستقوم الشركة باطلاق عرض لباقة فرندي، وهي عند اشتراك العميل بباقة  20 جيجابايت سوف يحصل على  20 جيجا بايت اضافية كما هو موضح ادناه:    باقة البيانات:20جيجا بايت  البيانات الإضافية:20جيجا بايت  السعر:99ريال   الصلاحية:30 يوم</t>
  </si>
  <si>
    <t>Friendi will propose an offer on Friendi 20GB bundle,by adding 20GB free</t>
  </si>
  <si>
    <t>عرض  فرندي 20 جيجابايت+ 20 جيجا بايت اضافية- مفوترة  الأساسية.</t>
  </si>
  <si>
    <t>Friendi offer on 20 GB +20 GB free-post-paid basic</t>
  </si>
  <si>
    <t>خدمة الإنترنت المخصص للأعمال</t>
  </si>
  <si>
    <t>BDI / Business Dedicated Internet</t>
  </si>
  <si>
    <t>توفر شركة الاتصالات المتكاملة خدمة الانترنت المخصص والتي تعدُّ من بين أحدث التقنيات التي توفر سرعات إنترنت عالية بدون مشاركة ولا تخضع لسياسة الاستخدام العادل.</t>
  </si>
  <si>
    <t>Integrated telecom ITC provides BDI service, which is one of the highest speed internet services with reliable performance and not limited to fair usage policy</t>
  </si>
  <si>
    <t>1. ملخص حول الخدمات المقدمة:  • سرعة الرفع في (ميجابت بالثانية) =  1  • سرعة التنزيل (ميجابت بالثانية)  =1  • توفر شركة الاتصالات المتكاملة خدمة الانترنت المخصص واللتي تعدُّ من بين أحدث التقنيات التي توفر سرعات إنترنت عالية بدون مشاركة ولا تخضع لسياسة الاستخدام العادل.  2. المستفيدون من الخدمة:  عملاء الشركة الجدد والحاليين من القطاع الاعمال في المناطق التي تتوفر بها تقديم الخدمة   3. تاريخ الاطلاق:  25/05/2020  4. أحكام وشروط الخدمة:  - رسوم تأسيس الخدمة: (٧٤٥٠) ريال.  - مدة الاشتراك في الباقة شهر.  - تتيح الباقة خيارين للسداد:   ١- سداد أجرة الباقة لـ (١٢) شهر بقيمة:(٢٣٥٢٠) ريال مقدماً عند التعاقد.   ٢- سداد أجرة الباقة بقيمة: (١٩٦٠) ريال بصورة شهرية.  - يحصل المشترك حال قيامه عند التعاقد بسداد أجرة الباقة لـ(١٢) شهر مقدماً على خصم ٥٠٪؜ من قيمة رسوم تأسيس الخدمة.  - يحق للمشترك طلب تأجيل سداد ٥٠٪؜ من قيمة رسوم تأسيس الخدمة لمدة (١٢) شهر من تاريخ تفعيلها؛ على أن يلتزم باستمرار الخدمة لديه لمدة (١٢) شهر من تاريخ تفعيلها.  - يعفى المشترك حال استمرار الخدمة لديه مفعلة لمدة (١٢) شهر من تاريخه من سداد قيمة رسوم التأسيس المؤجلة.    - رسوم نقل الخدمة من مكان الى آخر في منطقة هي كما يلي:  1. (1950) ريال في حالة توافر الفايبر   2. (7500) ريال في حالة التغطية بالمايكرويف  - لا تحل قيمة رسوم التأسيس المؤجلة حال ترقية الباقة أو الانتقال إلى باقة أقل.  - العملاء المستفيدون من الخدمة هم العملاء الجدد والحاليين من القطاع الاعمال.  - تفعيل الدائرة مرهون بإعطاء التصاريح اللازمة للتوصيل داخل الموقع من قبل طالب الخدمة.  - تظل جميع المعدات التي توفرها الشركة لكل موقع ملكاً لها في جميع الأوقات.  * الأسعار غير شاملة القيمة المضافة.  5. سياسة الالغاء:  - سيترتب على المشترك حال إخلاله بالتزامه في الاستمرار بالخدمة لمدة (١٢) شهر حلول رسم تأسيس الخدمة المؤجل، ويتم مراعات الأشهر التي تم إمضاؤها في العقد، حيث سيتم احتساب القيمة بطريقة النسبة والتناسب.    6. إتفاقية مستوى الخدمة:  - تضمن شركة الاتصالات المتكاملة (ITC) ما نسبته 99.98% من وقت التشغيل لشبكتنا الرئيسية الوطنية باستثناء اوقات أعمال الصيانة المجدولة.  - يمكن تعريف توافر الخدمة بأنه عدد الساعات التي تتوفر فيها الخدمات المقدمه للاستخدام من خلال العميل في موقع معين مقسمة على عدد الساعات في الشهر الميلادى ومضروبة في 100.</t>
  </si>
  <si>
    <t>سياسة الالغاء:  - سيترتب على المشترك حال إخلاله بالتزامه في الاستمرار بالخدمة لمدة (١٢) شهر حلول رسم تأسيس الخدمة المؤجل، ويتم مراعات الأشهر التي تم إمضاؤها في العقد، حيث سيتم احتساب القيمة بطريقة النسبة والتناسب.</t>
  </si>
  <si>
    <t>سوا الاساسية</t>
  </si>
  <si>
    <t>Sawa Basic</t>
  </si>
  <si>
    <t>سوا 25: -    الرصيد المتوفر                           25 ريال       المكالمات الدولية تبدأ من            0.55 ريال / دقيقة        الرسائل الدولية                          0.35 ريال /  لكل رسالة                    بطاقات الشحن:    فئة الشحن                                                               السعر                                                                                         الرصيد  بطاقة شحن سوا 17.39                                           17.39  ريال                                                                                 17.39  ريال  بطاقة شحن سوا 20                                                20   ريال                                                                                  20   ريال  بطاقة شحن سوا 25                                                 25   ريال                                                                                  25   ريال  بطاقة شحن سوا 30                                                 30  ريال                                                                                  30  ريال  بطاقة شحن سوا 50                                                 50   ريال                                                                                 50   ريال  بطاقة شحن سوا 100                                               100  ريال                                                                                100  ريال  بطاقة شحن سوا 200                                              200  ريال                                                                               200  ريال  بطاقة شحن سوا 300                                              300  ريال                                                                               300  ريال  الشحن عن طريق القنوات                                       نفس المبلغ الذي تم شحنه                                                نفس المبلغ الذي تم شحنه  الالكترونية المتاحة بين 21 ريال و 300 ريال</t>
  </si>
  <si>
    <t>Sawa 25: -    balance: 25 riyals        International calls start at 0.55 SR/ minute  International SMS 0.35 SR / per message    recharge cards:  Card                                                        Price                                                        Balance  Sawa recharge card 17.39                                                   17.39 SR                                                         17.39SR  Sawa recharge card 20                                                      20 SR                                                            20 SR  Sawa recharge card 25                                                        25 SR                                                           25  SR  Sawa Recharge Card 30                                                       30 SR                                                            30 SR  Sawa recharge card 50                                                       50 SR                                                            50 SR  Sawa recharge card 100                                                     100 SR                                                          100 SR         Sawa recharge card 200                                                   200 SR                                                          200 SR  Sawa recharge card 300                                                   300 SR                                                          300 SR  Charging by available E-channels between 21 and 300SR           The same amount charged                   The same amount charged</t>
  </si>
  <si>
    <t>• صلاحية الرصيد على جميع فئات الشحن هي 90 يوما من تاريخ الشحن  • سيتم تجديد فترة صلاحية الرصيد 90 يوم كحد اقصى من آخر نشاط مدفوع من الرصيد يقوم به العميل، ويتم تمديد صلاحية الشريحة لمدة أقصاها          360 يوم  • بعد انتهاء صلاحية الرصيد، بإمكان العميل الاستفادة من الرقم بالاستقبال للمكالمات والرسائل ولكن لا يستطيع اجراء المكالمات والرسائل          والانترنت او الاشتراك بالخدمات، وفي حالة عدم الشحن خلال فترة الاستقبال (270 يوم) سيتم سحب الرقم وإنهاء الخدمة  • لا يمكن للعميل الجديد تحويل الرصيد خلال 90 يوم من تفعيل الشريحة  • خدمة الجيل الخامس تعمل في الأماكن المغطاة بشبكة الجيل الخامس وفي حال عدم توفر شبكة الجيل الخامس تعمل على شبكات الجيل الرابع           والثالث  • الأسعار غير شاملة ضريبة القيمة المضافة  • لا يمكن تحويل الرصيد الأساسي المتوفر في الخدمة.  • لا يتجاوز الحد الاقصى المحول من بطاقة الاتصال عند إعادة شحنها للمرة الأولى (50%) من قيمة الرصيد المضاف.</t>
  </si>
  <si>
    <t>لا يوجد.</t>
  </si>
  <si>
    <t>عرض فرندي 100 جيجابايت+ 50 جيجابايت اضافية- مسبقة الدفع.</t>
  </si>
  <si>
    <t>Friendi offer on 100GB +50GB free-prepaid</t>
  </si>
  <si>
    <t>ستقوم الشركة باطلاق عرض لباقة فرندي، وهي عند اشتراك العميل بباقة  100 جيجابايت سوف يحصل على 50 جيجابايت اضافية كما هو موضح ادناه:    باقة البيانات: 100 جيجابايت  البيانات الإضافية: 50 جيجابايت  السعر: 330 ريال   الصلاحية:90 يوم</t>
  </si>
  <si>
    <t>Friendi will propose an offer on Friendi 100GB  bundle,by adding 50GB free</t>
  </si>
  <si>
    <t>- يستطيع العميل الاشتراك في إحدى الباقات عن طريق USSD بالاتصال على *108#.  -    الأسعار لاتشمل قيمة الضريبة المضافة، بل يتم احتساب قيمة الضريبة عند عملية إعادة الشحن.</t>
  </si>
  <si>
    <t>باقة eSIM الاسبوعية- مسبقة الدفع</t>
  </si>
  <si>
    <t>weekly e-SIM package-Prepaid</t>
  </si>
  <si>
    <t>اطلاق باقة مسبقة الدفع جديدة على النحو المبين تتضمن 5 جيجا بيانات ومكالمات محلية لا محدودة بصلاحية لمدة 7 ايام</t>
  </si>
  <si>
    <t>Launching a new prepaid package as shown, which includes 5 GB of data and unlimited local calls, with a validity of 7 days</t>
  </si>
  <si>
    <t>سيحصل العميل على المميزات مرة واحدة لمدة اسبوع بعد تفعيل الخط و يتم التجديد تلقائيا، ويستطيع العميل ارسال ESIMWC إلى 959 لالغاء التجديد التلقائي      عملاء هذه الباقة لهم الحق بالاستفادة من كافة الحزم المتاحة و هي: حزم شباب، حزم البيانات، حزم قريب+، حزم الدقائق المحلية و الدولية، حزم الدقائق داخل الشبكة</t>
  </si>
  <si>
    <t>الباقة الدولية لدولة الهند(400 دقيقة)- مسبقة الدفع.</t>
  </si>
  <si>
    <t>Virgin IDD bundle for India(400minutes)-Prepaid</t>
  </si>
  <si>
    <t>سوف تقوم الشركة بطرح أسعار المكالمات الدولية  لدولة  الهند لباقات فيرجن، وسوف يتم احتساب أسعار الدقائق كما هو موضح أدناه:    الدولة: الهند  عدد الدقائق الدولية: 400 دقيقة  السعر: 33.99 ريال  الصلاحية: 7 يوم</t>
  </si>
  <si>
    <t>Virgin Mobile will offer a new IDD bundles for India ,</t>
  </si>
  <si>
    <t>-  وحدة التحاسب للدقائق 1 ثانية.  - الأسعار لاتشمل قيمة الضريبة المضافة، بل يتم احتساب قيمة الضريبة عند عملية إعادة الشحن.  - يستطيع العميل الإشتراك في هذه الباقة من خلال قنوات .USSD  - في حال نفدت الدقائق لدى العميل قبل انتهاء صلاحيتها، فإنه يتم احتساب ا</t>
  </si>
  <si>
    <t>الباقة الدولية لدولة الهند(750 دقيقة)- مفوترة الأساسية  .</t>
  </si>
  <si>
    <t>Virgin IDD bundle for India(750minutes)-Postpaid basic</t>
  </si>
  <si>
    <t>سوف تقوم الشركة بطرح أسعار المكالمات الدولية  لدولة  الهند لباقات فيرجن، وسوف يتم احتساب أسعار الدقائق كما هو موضح أدناه:    الدولة: الهند  عدد الدقائق الدولية: 750 دقيقة  السعر: 59.99 ريال  الصلاحية: 30 يوم</t>
  </si>
  <si>
    <t>الباقة الدولية لدولة الهند(400 دقيقة)- مفوترة الأساسية  .</t>
  </si>
  <si>
    <t>Virgin IDD bundle for India(400minutes)-Postpaid basic</t>
  </si>
  <si>
    <t>الباقة الدولية لدولة الهند(750 دقيقة)- مسبقة الدفع .</t>
  </si>
  <si>
    <t>Virgin IDD bundle for India(750minutes)-Prepaid</t>
  </si>
  <si>
    <t>الباقة الدولية لدولة الهند(60 دقيقة)- مسبقة الدفع.</t>
  </si>
  <si>
    <t>Virgin IDD bundle for India(60minutes)-Prepaid</t>
  </si>
  <si>
    <t>سوف تقوم الشركة بطرح أسعار المكالمات الدولية  لدولة  الهند لباقات فيرجن موبايل المسبقة الدفع  ، وسوف يتم احتساب أسعار الدقائق كما هو موضح أدناه:    الدولة: الهند  عدد الدقائق الدولية: 60 دقيقة  السعر: 5.99 ريال  الصلاحية: 1 يوم</t>
  </si>
  <si>
    <t>الباقة الدولية لدولة الهند(60 دقيقة)- مفوترة الأساسية  .</t>
  </si>
  <si>
    <t>Virgin IDD bundle for India(60minutes)-Postpaid basic</t>
  </si>
  <si>
    <t>سوف تقوم الشركة بطرح أسعار المكالمات الدولية  لدولة  الهند لباقات فيرجن موبايل المفوترة الأساسية ، وسوف يتم احتساب أسعار الدقائق كما هو موضح أدناه:    الدولة: الهند  عدد الدقائق الدولية: 60 دقيقة  السعر: 5.99 ريال  الصلاحية: 1 يوم</t>
  </si>
  <si>
    <t>موبايلي أعمال بيانات كنكت مسبق الدفع  5 جيجا – 30 يوم</t>
  </si>
  <si>
    <t>Mobily Business Data Connect Prepaid 5GB - 30 Days</t>
  </si>
  <si>
    <t>سيتمكن العملاء من شراء باقة كنكت أعمال المدفوعة مسبقاً 5 جيجا بالأسعار المذكورة</t>
  </si>
  <si>
    <t>Customers will be able to purchase the prepaid business Connect package 5GB.</t>
  </si>
  <si>
    <t>- جميع الأسعار المذكورة بهذا الملخص لا تشمل ضريبة القيمة المضافة  - وحدة التحاسب للبيانات 1 كيلوبايت  - عند استهلاك العميل كافة البيانات 100% (من بيانات الباقة)  سوف تتوقف الخدمة، ويتم تحويل العميل الى (landing page)  ويمكن للعميل الاختيار بين شراء الباقا</t>
  </si>
  <si>
    <t>موبايلي أعمال بيانات كنكت مسبق الدفع  10 جيجا – 90 يوم</t>
  </si>
  <si>
    <t>Mobily Business Data Connect Prepaid 10GB - 90 Days</t>
  </si>
  <si>
    <t>سيتمكن العملاء من شراء باقة كنكت أعمال المدفوعة مسبقاُ 10 جيجا بالأسعار المذكورة</t>
  </si>
  <si>
    <t>Customers will be able to purchase the prepaid business Connect package 10GB.</t>
  </si>
  <si>
    <t>موبايلي أعمال بيانات كنكت مسبق الدفع  20 جيجا – 30 يوم</t>
  </si>
  <si>
    <t>Mobily Business Data Connect Prepaid 20GB 30 Days</t>
  </si>
  <si>
    <t>سيتمكن العملاء من شراء باقة كنكت أعمال المدفوعة مسبقاً 20 جيجا بالأسعار المذكورة</t>
  </si>
  <si>
    <t>Customers will be able to purchase the prepaid business Connect package 20GB.</t>
  </si>
  <si>
    <t>موبايلي أعمال بيانات كنكت مسبقة الدفع  100 جيجا - 30 يوم</t>
  </si>
  <si>
    <t>Mobily Business Data Connect Prepaid 100GB - 30 Days</t>
  </si>
  <si>
    <t>سيتمكن العملاء من شراء باقة كنكت أعمال المدفوعة مسبقاُ 100 جيجا لمدة 30 يوم بالأسعار المذكورة</t>
  </si>
  <si>
    <t>Customers will be able to purchase the prepaid business Connect package 100GB for 30 days.</t>
  </si>
  <si>
    <t>موبايلي أعمال بيانات كنكت مسبقة الدفع  100 جيجا - 90 يوم</t>
  </si>
  <si>
    <t>Mobily Business Data Connect Prepaid 100GB - 90 Days</t>
  </si>
  <si>
    <t>سيتمكن العملاء من شراء باقة كنكت أعمال المدفوعة مسبقاً 100 جيجا لمدة 90 يوم بالأسعار المذكورة</t>
  </si>
  <si>
    <t>Customers will be able to purchase the prepaid business Connect package 100GB for 90 days.</t>
  </si>
  <si>
    <t>باقة أعمال كنكت مسبقة الدفع 300 جيجا – 90 يوم</t>
  </si>
  <si>
    <t>Mobily Business Data Connect Prepaid 300GB - 90 Days</t>
  </si>
  <si>
    <t>سيتمكن العملاء من شراء باقة كنكت أعمال المدفوعة مسبقاً 300 جيجا بالأسعار المذكورة</t>
  </si>
  <si>
    <t>Customers will be able to purchase the prepaid business Connect package 300GB.</t>
  </si>
  <si>
    <t>موبايلي أعمال بيانات كنكت مسبق الدفع 600 جيجا – 180 يوم</t>
  </si>
  <si>
    <t>Mobily Business Data Connect Prepaid 600GB - 180 Days</t>
  </si>
  <si>
    <t>سيتمكن العملاء من شراء باقة كنكت أعمال المدفوعة مسبقاً 600 جيجا بالأسعار المذكورة</t>
  </si>
  <si>
    <t>Customers will be able to purchase the prepaid business Connect package 600GB.</t>
  </si>
  <si>
    <t>الباقة الدولية لدولة بنقلادش(30دقيقة)- ممفوترة الأساسية.</t>
  </si>
  <si>
    <t>Virgin IDD bundle for Bangladesh(30minutes)-Postapaid basic</t>
  </si>
  <si>
    <t>سوف تقوم الشركة بطرح أسعار المكالمات الدولية لدولة بنقلادش لباقات فيرجن، وسوف يتم احتساب أسعار الدقائق كما هو موضح أدناه:    الدولة: بنقلادش  عدد الدقائق الدولية: 30 دقيقة  السعر: 5.99 ريال  الصلاحية: 1 يوم</t>
  </si>
  <si>
    <t>Virgin Mobile will offer a new IDD bundles for Pakistan,</t>
  </si>
  <si>
    <t>الباقة الدولية لدولة بنقلادش(30دقيقة)- مسبقة الدفع.</t>
  </si>
  <si>
    <t>Virgin IDD bundle for Bangladesh(30minutes)-Prepaid</t>
  </si>
  <si>
    <t>الباقة الدولية لدولة بنقلادش(100دقيقة)- مفوترة الأساسية.</t>
  </si>
  <si>
    <t>Virgin IDD bundle for Bangladesh(100minutes)-Postapaid basic</t>
  </si>
  <si>
    <t>سوف تقوم الشركة بطرح أسعار المكالمات الدولية لدولة بنقلادش لباقات فيرجن، وسوف يتم احتساب أسعار الدقائق كما هو موضح أدناه:    الدولة: بنقلادش  عدد الدقائق الدولية: 100 دقيقة  السعر: 18.99 ريال  الصلاحية: 7 يوم</t>
  </si>
  <si>
    <t>Virgin Mobile will offer a new IDD bundles for Bangladesh,</t>
  </si>
  <si>
    <t>الباقة الدولية لدولة بنقلادش(100دقيقة)- مسبقة الدفع.</t>
  </si>
  <si>
    <t>Virgin IDD bundle for Bangladesh(100minutes)-Prepaid</t>
  </si>
  <si>
    <t>الباقة الدولية لدولة بنقلادش(350دقيقة)- مفوترة الأساسية.</t>
  </si>
  <si>
    <t>Virgin IDD bundle for Bangladesh(350minutes)-Postapaid basic</t>
  </si>
  <si>
    <t>سوف تقوم الشركة بطرح أسعار المكالمات الدولية لدولة بنقلادش لباقات فيرجن، وسوف يتم احتساب أسعار الدقائق كما هو موضح أدناه:    الدولة: بنقلادش  عدد الدقائق الدولية: 350 دقيقة  السعر: 59.99 ريال  الصلاحية: 30 يوم</t>
  </si>
  <si>
    <t>الباقة الدولية لدولة بنقلادش(350دقيقة)- مسبقة الدفع.</t>
  </si>
  <si>
    <t>Virgin IDD bundle for Bangladesh(350minutes)-Prepaid</t>
  </si>
  <si>
    <t>باقة 50 جيجابايت 90 يوم- مسبقة الدفع</t>
  </si>
  <si>
    <t>Prepaid Internet bundle 50GB 90 days</t>
  </si>
  <si>
    <t>باقة البيانات 50 جيجابايت بصلاحية 90 يوم، متوفرة كبطاقة شحن إنترنت يمكن تفعيلها من خلال جميع القنوات الرقمية والقنوات التقليدية.</t>
  </si>
  <si>
    <t>50GB internet bundle valid for 90 days, which is available as  internet recharge voucher that can be subscribed to using digital and traditional channels</t>
  </si>
  <si>
    <t>o يمكن تفعيل الباقة من خلال بطاقة شحن البيانات 50 جيجابايت بصلاحية 90 يوم  o سعر بطاقة شحن البيانات هو 269.57 ريال غير شامل الضريبة   o صلاحية الباقة 90 يوم   o وحدة التحاسب 50 كيلوبايت   o يمكن تفعيل الباقة من خلال جميع القنوات الرقمية والتقليدية  o سعر الباقة المضافة التي يتم تفعيلها عبر القنوات الرقمية هو 260 ريال دون أي تغيير على السعر الحالي  o الباقات المضافة هي باقات الانترنت التي يتم تفعيلها من خلال إرسال أمر الاشتراك عبر الرسائل النصية أو من خلال القنوات الرقمية، ويمكن تفعيلها على جميع شرائح الأفراد الصوتية وشرائح البيانات  o السعر غير شامل ضريبة القيمة المضافة</t>
  </si>
  <si>
    <t>باقة 50 جيجابايت 60 يوم- مسبقة الدفع</t>
  </si>
  <si>
    <t>Prepaid Internet bundle 50GB 60 days</t>
  </si>
  <si>
    <t>باقة البيانات 50 جيجابايت بصلاحية 60 يوم، متوفرة كشريحة إنترنت وبطاقة شحن إنترنت، يمكن تفعيلها من خلال جميع القنوات الرقمية والقنوات التقليدية.</t>
  </si>
  <si>
    <t>50GB internet bundle valid for 60 days, which is available as  internet recharge voucher and internet SIM card, which can be subscribed to using digital and traditional channels</t>
  </si>
  <si>
    <t>o يمكن تفعيل الباقة من خلال شريحة البيانات وبطاقة شحن البيانات 50 جيجابايت بصلاحية 60 يوم  o سعر شريحة البيانات هو 217.39 ريال غير شامل الضريبة  o سعر بطاقة شحن البيانات هو 217.39 ريال غير شامل الضريبة   o صلاحية الباقة 60 يوم  o وحدة التحاسب 50 كيلوبايت   o يمكن تفعيل الباقة من خلال جميع القنوات الرقمية والتقليدية  o سعر الباقة المضافة التي يتم تفعيلها عبر القنوات الرقمية هو 210 ريال دون أي تغيير على السعر الحالي  o الباقات المضافة هي باقات الانترنت التي يتم تفعيلها من خلال إرسال أمر الاشتراك عبر الرسائل النصية أو من خلال القنوات الرقمية، ويمكن تفعيلها على جميع شرائح الأفراد الصوتية وشرائح البيانات  o  السعر غير شامل ضريبة القيمة المضافة</t>
  </si>
  <si>
    <t>باقة 20 جيجابايت 30 يوم- مسبقة الدفع</t>
  </si>
  <si>
    <t>Prepaid Internet bundle 20GB 30 days</t>
  </si>
  <si>
    <t>باقة البيانات 20 جيجابايت بصلاحية 30 يوم، متوفرة كبطاقة شحن إنترنت يمكن تفعيلها من خلال جميع القنوات الرقمية والقنوات التقليدية.</t>
  </si>
  <si>
    <t>20GB internet bundle valid for 30 days, which is available as  internet recharge voucher that can be subscribed to using digital and traditional channels</t>
  </si>
  <si>
    <t>o يمكن تفعيل الباقة من خلال بطاقة شحن البيانات 20 جيجابايت بصلاحية 30 يوم  o سعر بطاقة شحن البيانات هو 139.13 ريال غير شامل الضريبة   o صلاحية الباقة 30 يوم   o وحدة التحاسب 50 كيلوبايت   o يمكن تفعيل الباقة من خلال جميع القنوات الرقمية والتقليدية  o سعر الباقة المضافة التي يتم تفعيلها عبر القنوات الرقمية هو 135 ريال دون أي تغيير على السعر الحالي  o الباقات المضافة هي باقات الانترنت التي يتم تفعيلها من خلال إرسال أمر الاشتراك عبر الرسائل النصية أو من خلال القنوات الرقمية، ويمكن تفعيلها على جميع شرائح الأفراد الصوتية وشرائح البيانات  o السعر غير شامل ضريبة القيمة المضافة</t>
  </si>
  <si>
    <t>باقة 5 جيجابايت 30 يوم- مسبقة الدفع</t>
  </si>
  <si>
    <t>Prepaid Internet bundle 5GB 30 days</t>
  </si>
  <si>
    <t>باقة البيانات 5 جيجابايت بصلاحية 30 يوم، متوفرة كبطاقة شحن إنترنت يمكن تفعيلها من خلال جميع القنوات الرقمية والقنوات التقليدية.</t>
  </si>
  <si>
    <t>5GB internet bundle valid for 30 days, which is available as  internet recharge voucher that can be subscribed to using digital and traditional channels</t>
  </si>
  <si>
    <t>o يمكن تفعيل الباقة من خلال بطاقة شحن البيانات 5 جيجابايت بصلاحية 30 يوم  o سعر بطاقة شحن البيانات هو 78.26 ريال غير شامل الضريبة   o صلاحية الباقة 30 يوم  o وحدة التحاسب 50 كيلوبايت   o يمكن تفعيل الباقة من خلال جميع القنوات الرقمية والتقليدية  o سعر الباقة المضافة التي يتم تفعيلها عبر القنوات الرقمية هو 75 ريال دون أي تغيير على السعر الحالي  o الباقات المضافة هي باقات الانترنت التي يتم تفعيلها من خلال إرسال أمر الاشتراك عبر الرسائل النصية أو من خلال القنوات الرقمية، ويمكن تفعيلها على جميع شرائح الأفراد الصوتية وشرائح البيانات  o  السعر غير شامل ضريبة القيمة المضافة</t>
  </si>
  <si>
    <t>باقة 100 جيجابايت 90 يوم- مسبقة الدفع</t>
  </si>
  <si>
    <t>Prepaid Internet bundle 100GB 90 days</t>
  </si>
  <si>
    <t>باقة البيانات 100 جيجابايت بصلاحية 90 يوم، متوفرة كشريحة إنترنت وبطاقة شحن إنترنت، يمكن تفعيلها من خلال جميع القنوات الرقمية والقنوات التقليدية.</t>
  </si>
  <si>
    <t>100GB internet bundle valid for 90 days, which is available as  internet recharge voucher and internet SIM card, which can be subscribed to using digital and traditional channels</t>
  </si>
  <si>
    <t>o يمكن تفعيل الباقة من خلال شريحة البيانات وبطاقة شحن البيانات 100 جيجابايت بصلاحية 90 يوم  o سعر شريحة البيانات هو 326.09 ريال غير شامل الضريبة  o سعر بطاقة شحن البيانات هو 326.09 ريال غير شامل الضريبة   o صلاحية الباقة 90 يوم  o وحدة التحاسب 50 كيلوبايت   o يمكن تفعيل الباقة من خلال جميع القنوات الرقمية والتقليدية  o سعر الباقة المضافة التي يتم تفعيلها عبر القنوات الرقمية هو 320 ريال دون أي تغيير على السعر الحالي  o الباقات المضافة هي باقات الانترنت التي يتم تفعيلها من خلال إرسال أمر الاشتراك عبر الرسائل النصية أو من خلال القنوات الرقمية، ويمكن تفعيلها على جميع شرائح الأفراد الصوتية وشرائح البيانات  o  السعر غير شامل ضريبة القيمة المضافة</t>
  </si>
  <si>
    <t>باقة 2 جيجابايت 30 يوم- مسبقة الدفع</t>
  </si>
  <si>
    <t>Prepaid Internet bundle 2GB 30 days</t>
  </si>
  <si>
    <t>باقة البيانات 2 جيجابايت بصلاحية 30 يوم، متوفرة كبطاقة شحن إنترنت يمكن تفعيلها من خلال جميع القنوات الرقمية   والقنوات التقليدية.</t>
  </si>
  <si>
    <t>2GB internet bundle valid for 30 days, which is available as  internet recharge voucher that can be subscribed to using digital and traditional channels</t>
  </si>
  <si>
    <t>o يمكن تفعيل الباقة من خلال بطاقة شحن البيانات 2 جيجابايت بصلاحية 30 يوم  o سعر بطاقة شحن البيانات هو 52.17 ريال غير شامل الضريبة   o صلاحية الباقة 30 يوم  o وحدة التحاسب 50 كيلوبايت   o يمكن تفعيل الباقة من خلال جميع القنوات الرقمية والتقليدية  o سعر الباقة المضافة التي يتم تفعيلها عبر القنوات الرقمية هو 50 ريال دون أي تغيير على السعر الحالي  o الباقات المضافة هي باقات الانترنت التي يتم تفعيلها من خلال إرسال أمر الاشتراك عبر الرسائل النصية أو من خلال القنوات الرقمية، ويمكن تفعيلها على جميع شرائح الأفراد الصوتية وشرائح البيانات  o  السعر غير شامل ضريبة القيمة المضافة</t>
  </si>
  <si>
    <t>باقة 300 جيجابايت 90 يوم- مسبقة الدفع</t>
  </si>
  <si>
    <t>Prepaid Internet bundle 300GB 90 days</t>
  </si>
  <si>
    <t>باقة البيانات 300 جيجابايت بصلاحية 90 يوم، متوفرة كشريحة إنترنت وبطاقة شحن إنترنت، يمكن تفعيلها من خلال جميع القنوات الرقمية والقنوات التقليدية.</t>
  </si>
  <si>
    <t>300GB internet bundle valid for 90 days, which is available as  internet recharge voucher and internet SIM card, which can be subscribed to using digital and traditional channels</t>
  </si>
  <si>
    <t>o يمكن تفعيل الباقة من خلال شريحة البيانات وبطاقة شحن البيانات 300 جيجابايت بصلاحية 90 يوم  o سعر شريحة البيانات هو 456.52 ريال غير شامل الضريبة  o سعر بطاقة شحن البيانات هو 456.52 ريال غير شامل الضريبة   o صلاحية الباقة 90 يوم  o وحدة التحاسب 50 كيلوبايت   o يمكن تفعيل الباقة من خلال جميع القنوات الرقمية والتقليدية  o سعر الباقة المضافة التي يتم تفعيلها عبر القنوات الرقمية هو 450 ريال دون أي تغيير على السعر الحالي  o الباقات المضافة هي باقات الانترنت التي يتم تفعيلها من خلال إرسال أمر الاشتراك عبر الرسائل النصية أو من خلال القنوات الرقمية، ويمكن تفعيلها على جميع شرائح الأفراد الصوتية وشرائح البيانات  o  السعر غير شامل ضريبة القيمة المضافة</t>
  </si>
  <si>
    <t>باقة 20 جيجابايت 90 يوم- مسبقة الدفع</t>
  </si>
  <si>
    <t>Prepaid Internet bundle 20GB 90 days</t>
  </si>
  <si>
    <t>باقة البيانات 20 جيجابايت بصلاحية 90 يوم، متوفرة كشريحة إنترنت وبطاقة شحن إنترنت، يمكن تفعيلها من خلال جميع القنوات الرقمية والقنوات التقليدية.</t>
  </si>
  <si>
    <t>20GB internet bundle valid for 90 days, which is available as  internet recharge voucher and internet SIM card, which can be subscribed to using digital and traditional channels</t>
  </si>
  <si>
    <t>o يمكن تفعيل الباقة من خلال شريحة البيانات وبطاقة شحن البيانات 20 جيجابايت بصلاحية 90 يوم  o سعر شريحة البيانات هو 226.09 ريال غير شامل الضريبة  o سعر بطاقة شحن البيانات هو 226.09 ريال غير شامل الضريبة   o صلاحية الباقة 90 يوم  o وحدة التحاسب 50 كيلوبايت   o يمكن تفعيل الباقة من خلال جميع القنوات الرقمية والتقليدية  o سعر الباقة المضافة التي يتم تفعيلها عبر القنوات الرقمية هو 220 ريال دون أي تغيير على السعر الحالي  o  الباقات المضافة هي باقات الانترنت التي يتم تفعيلها من خلال إرسال أمر الاشتراك عبر الرسائل النصية أو من خلال القنوات الرقمية، ويمكن تفعيلها على جميع شرائح الأفراد الصوتية وشرائح البيانات  o  السعر غير شامل ضريبة القيمة المضافة</t>
  </si>
  <si>
    <t>باقة 10 جيجابايت 90 يوم- مسبقة الدفع</t>
  </si>
  <si>
    <t>Prepaid Internet bundle 10GB 90 days</t>
  </si>
  <si>
    <t>باقة البيانات 10 جيجابايت بصلاحية 90 يوم، متوفرة كشريحة إنترنت وبطاقة شحن إنترنت، يمكن تفعيلها من خلال جميع القنوات الرقمية والقنوات التقليدية.</t>
  </si>
  <si>
    <t>10GB internet bundle valid for 90 days, which is available as  internet recharge voucher and internet SIM card, which can be subscribed to using digital and traditional channels</t>
  </si>
  <si>
    <t>o يمكن تفعيل الباقة من خلال شريحة البيانات وبطاقة شحن البيانات 10 جيجابايت بصلاحية 90 يوم  o سعر شريحة البيانات هو 173.91 ريال غير شامل الضريبة  o سعر بطاقة شحن البيانات هو 173.91 ريال غير شامل الضريبة   o صلاحية الباقة 90 يوم  o وحدة التحاسب 50 كيلوبايت   o يمكن تفعيل الباقة من خلال جميع القنوات الرقمية والتقليدية  o سعر الباقة المضافة التي يتم تفعيلها عبر القنوات الرقمية هو 165 ريال دون أي تغيير على السعر الحالي  o الباقات المضافة هي باقات الانترنت التي يتم تفعيلها من خلال إرسال أمر الاشتراك عبر الرسائل النصية أو من خلال القنوات الرقمية، ويمكن تفعيلها على جميع شرائح الأفراد الصوتية وشرائح البيانات  o السعر غير شامل ضريبة القيمة المضافة</t>
  </si>
  <si>
    <t>موبايلي أعمال بيانات كنكت مسبق الدفع  900 جيجا – 360 يوم</t>
  </si>
  <si>
    <t>Mobily Business Data Connect Prepaid 900GB 360 Days</t>
  </si>
  <si>
    <t>سيتمكن العملاء من شراء باقة كنكت أعمال المدفوعة مسبقاً 900 جيجا بالأسعار المذكورة</t>
  </si>
  <si>
    <t>Customers will be able to purchase the prepaid business Connect package 900GB.</t>
  </si>
  <si>
    <t>بطاقة موبايلي للاتصال الدولي 50 مفوتر</t>
  </si>
  <si>
    <t>Mobily International Calling Voucher 50 - Postpaid</t>
  </si>
  <si>
    <t>تود موبايلي تقديم بطاقة موبايلي50 للإتصال الدولي مفوتر  بحيث يكون سعر الباقة 50 ريال</t>
  </si>
  <si>
    <t>- مدة صلاحية بطاقات شحن المكالمات و حزم المكالمات الدولية  30 يوم.  - عند إستنفاذ العميل لرصيد بطاقة الشحن سيتم إشعاره برساله نصية بإنتقاله إلى باقته الأساسية وتطبيق أسعار الباقة.  - لن يتم ترحيل المميزات المتبقية عند إنتهاء صلاحية الباقة.  - وحدة التحاسب</t>
  </si>
  <si>
    <t>بطاقة موبايلي للاتصال الدولي 50 مسبقة الدفع</t>
  </si>
  <si>
    <t>Mobily International Calling Voucher 50 - Prepaid</t>
  </si>
  <si>
    <t>تود موبايلي تقديم بطاقة موبايلي50 للإتصال الدولي مسبقة الدفع  بحيث يكون سعر الباقة 50 ريال</t>
  </si>
  <si>
    <t>صلاحية بطاقات شحن المكالمات و حزم المكالمات الدولية  30 يوم.  - عند إستنفاذ العميل لرصيد بطاقة الشحن سيتم إشعاره برساله نصية بإنتقاله إلى باقته الأساسية وتطبيق أسعار الباقة.  - لن يتم ترحيل المميزات المتبقية عند إنتهاء صلاحية الباقة.  - وحدة التحاسب للمكالمات الدولية هي 60 ثانية.  - العرض متوفر للمكالمات الدولية على الدول المذكورة في حقل "اخرى"  - الاسعار  لا تشمل ضريبة القيمة المضافة.</t>
  </si>
  <si>
    <t>عرض فرندي 1.5 جيجابايت+ 400 ميجابايت اضافية- مسبقة الدفع</t>
  </si>
  <si>
    <t>Friendi offer on 1.5GB+400MB free-prepaid</t>
  </si>
  <si>
    <t>ستقوم الشركة باطلاق عرض لباقة فرندي، وهي عند اشتراك العميل بباقة  1.5جيجابايت سوف يحصل على 400 ميجابايت اضافية كما هو موضح ادناه:    باقة البيانات:1.5 جيجابايت  البيانات الإضافية:400 ميجا بايت  السعر:25.99 ريال   الصلاحية:30 يوم</t>
  </si>
  <si>
    <t>the company will propose an offer on Friendi 1.5GB  bundle,by adding 400MB  free</t>
  </si>
  <si>
    <t>عرض فرندي 750 ميجابايت+ 250 ميجابايت اضافية- مفوترة الأساسية.</t>
  </si>
  <si>
    <t>Friendi offer on 750MB +250MB free-postpaid basic</t>
  </si>
  <si>
    <t>ستقوم الشركة باطلاق عرض لباقة فرندي، وهي عند اشتراك العميل بباقة  750 ميجابايت سوف يحصل على 250 ميجابايت اضافية كما هو موضح ادناه:    باقة البيانات:750 ميجابايت  البيانات الإضافية:250 ميجا بايت  السعر:20.99 ريال   الصلاحية:30 يوم</t>
  </si>
  <si>
    <t>Friendi will propose an offer on Friendi 750MB bundle,by adding 250MB  free</t>
  </si>
  <si>
    <t>عرض فرندي 750 ميجابايت+ 250 ميجابايت اضافية- مسبقة الدفع.</t>
  </si>
  <si>
    <t>Friendi offer on 750MB +250MB free-prepaid</t>
  </si>
  <si>
    <t>عرض فرندي 3 جيجابايت+ 1جيجابايت اضافية- مفوترة الأساسية.</t>
  </si>
  <si>
    <t>Friendi offer on 3GB +1GB free-postpaid basic</t>
  </si>
  <si>
    <t>ستقوم الشركة باطلاق عرض لباقة فرندي، وهي عند اشتراك العميل بباقة  3 جيجابايت سوف يحصل على 1 جيجابايت اضافية كما هو موضح ادناه:    باقة البيانات: 3 جيجابايت  البيانات الإضافية:1 جيجابايت  السعر:45.00 ريال   الصلاحية:30 يوم</t>
  </si>
  <si>
    <t>the company will propose an offer on Friendi 3GB  bundle,by adding 1GB free</t>
  </si>
  <si>
    <t>عرض فرندي 1.5 جيجابايت+ 400 ميجابايت اضافية- مفوترة الأساسية.</t>
  </si>
  <si>
    <t>Friendi offer on 1.5GB+400MB free-postpaid basic</t>
  </si>
  <si>
    <t>عرض فرندي 3 جيجابايت+ 1جيجابايت اضافية- مسبقة الدفع.</t>
  </si>
  <si>
    <t>Friendi offer on 3GB +1GB free-prepaid</t>
  </si>
  <si>
    <t>عرض فرندي 5 جيجابايت+ 2 جيجابايت اضافية- مفوترة الأساسية.</t>
  </si>
  <si>
    <t>Friendi offer on 5GB +2GB free-postpaid basic</t>
  </si>
  <si>
    <t>ستقوم الشركة باطلاق عرض لباقة فرندي، وهي عند اشتراك العميل بباقة  5 جيجابايت سوف يحصل على 2 جيجابايت اضافية كما هو موضح ادناه:    باقة البيانات: 5 جيجابايت  البيانات الإضافية: 2 جيجابايت  السعر:60.00 ريال   الصلاحية:30 يوم</t>
  </si>
  <si>
    <t>the company will propose an offer on Friendi 5GB  bundle,by adding 2GB free</t>
  </si>
  <si>
    <t>عرض فرندي 5 جيجابايت+ 2 جيجابايت اضافية- مسبقة الدفع.</t>
  </si>
  <si>
    <t>Friendi offer on 5GB +2GB free-prepaid</t>
  </si>
  <si>
    <t>عرض فرندي 10 جيجابايت+ 5 جيجابايت اضافية- مفوترة الأساسية.</t>
  </si>
  <si>
    <t>Friendi offer on 10GB +5GB free-postpaid basic</t>
  </si>
  <si>
    <t>ستقوم الشركة باطلاق عرض لباقة فرندي، وهي عند اشتراك العميل بباقة  10 جيجابايت سوف يحصل على 5 جيجابايت اضافية كما هو موضح ادناه:    باقة البيانات: 10 جيجابايت  البيانات الإضافية: 5 جيجابايت  السعر: 95 ريال   الصلاحية:30 يوم</t>
  </si>
  <si>
    <t>the company will propose an offer on Friendi 10GB  bundle,by adding 5GB free</t>
  </si>
  <si>
    <t>الباقة الدولية لدولة باكستان (325دقيقة)- مسبقة الدفع.</t>
  </si>
  <si>
    <t>Virgin IDD bundle for Pakistan (325 minutes)-Prepaid</t>
  </si>
  <si>
    <t>سوف تقوم الشركة بطرح أسعار المكالمات الدولية لدولة باكستان لباقات فيرجن، وسوف يتم احتساب أسعار الدقائق كما هو موضح أدناه:    الدولة: باكستان  عدد الدقائق الدولية: 325 دقيقة  السعر: 69.99 ريال  الصلاحية: 30 يوم</t>
  </si>
  <si>
    <t>الباقة الدولية لدولة باكستان (30دقيقة)- مفوترة الأساسية  .</t>
  </si>
  <si>
    <t>Virgin IDD bundle for Pakistan (30 minutes)-Postpaid basic</t>
  </si>
  <si>
    <t>سوف تقوم الشركة بطرح أسعار المكالمات الدولية لدولة باكستان لباقات فيرجن، وسوف يتم احتساب أسعار الدقائق كما هو موضح أدناه:    الدولة: باكستان  عدد الدقائق الدولية: 30 دقيقة  السعر: 5.99 ريال  الصلاحية: 1 يوم</t>
  </si>
  <si>
    <t>الباقة الدولية لدولة باكستان (30دقيقة)- مسبقة الدفع .</t>
  </si>
  <si>
    <t>Virgin IDD bundle for Pakistan (30 minutes)-Prepaid</t>
  </si>
  <si>
    <t>الباقة الدولية لدولة باكستان (180 دقيقة)- مفوترة الأساسية  .</t>
  </si>
  <si>
    <t>Virgin IDD bundle for Pakistan (180  minutes)-Postpaid basic</t>
  </si>
  <si>
    <t>سوف تقوم الشركة بطرح أسعار المكالمات الدولية لدولة باكستان لباقات فيرجن، وسوف يتم احتساب أسعار الدقائق كما هو موضح أدناه:    الدولة: باكستان  عدد الدقائق الدولية: 180 دقيقة  السعر: 39.99 ريال  الصلاحية: 7 يوم</t>
  </si>
  <si>
    <t>الباقة الدولية لدولة باكستان (180 دقيقة)- مسبقة الدفع .</t>
  </si>
  <si>
    <t>Virgin IDD bundle for Pakistan (180 minutes)-Prepaid</t>
  </si>
  <si>
    <t>الباقة الدولية لدولة باكستان (325دقيقة)- مفوترة الأساسية  .</t>
  </si>
  <si>
    <t>Virgin IDD bundle for Pakistan (325 minutes)-Postpaid basic</t>
  </si>
  <si>
    <t>باقة تحفيز الشحن الإلكتروني</t>
  </si>
  <si>
    <t>Electronic Recharging Incentive Package</t>
  </si>
  <si>
    <t>بغية تحفيز المشتركين على التوجه أكثر نحو القنوات الرقمية وتشجيعهم على استخدام وسائل الدفع الالكتروني سوف تقوم ليبارا بمنح العميل الذي يقوم بالشحن عشر مرات عبر القنوات الالكترونية (تطبيق ليبارا أو موقع ليبارا) على رصيد مجاني مقداره 10% من مجموع ما قام بشحنه عبر القنوات الالكترونية في المرات العشر السابقة</t>
  </si>
  <si>
    <t>In order to motivate subscribers to go more towards digital channels and encourage them to use electronic payment methods, Lebara will grant the customer who recharge ten times over the electronic channels (the Lebara application or the Lebara website) a free balance of 10% of the total of what he recharged via the electronic channels in The previous ten times if the subscriber was prepaid</t>
  </si>
  <si>
    <t>الاسعار لاتشمل لقيمة الضريبة المضافه  • يجب أن يكون الشحن  عن طريق موقع ليبارا أو تطبيق ليبارا الالكتروني حصراً.  • لكي يستفيد المشترك من التحفيز يجب أن يكون قد قام بعشر عمليات شحن سابقة   • لا ينطبق التحفيز على مشتركي باقات الاعمال.  • مدة صلاحية الرصيد الاضافي 30 يوماً.  • يتم استخدام الرصيد الاضافي للمكالمات أو إستخدام الإنترنت. بحسب الإستخدام</t>
  </si>
  <si>
    <t>عرض فرندي 100 جيجابايت+ 50 جيجابايت اضافية- مفوترة الأساسية.</t>
  </si>
  <si>
    <t>Friendi offer on 100GB +50GB free-postpaid basic</t>
  </si>
  <si>
    <t>the company will propose an offer on Friendi 100GB  bundle,by adding 50GB free</t>
  </si>
  <si>
    <t>عرض فرندي 10 جيجابايت+ 5 جيجابايت اضافية- مسبقة الدفع.</t>
  </si>
  <si>
    <t>Friendi offer on 10GB +5GB free-prepaid</t>
  </si>
  <si>
    <t>ستقوم الشركة باطلاق عرض لباقة فرندي، وهي عند اشتراك العميل بباقة  10 جيجابايت سوف يحصل على 5 جيجابايت اضافية كما هو موضح ادناه:    باقة البيانات: 10 جيجابايت  البيانات الإضافية: 5 جيجابايت  السعر:95 ريال   الصلاحية:30 يوم</t>
  </si>
  <si>
    <t>عرض فرندي 50 جيجابايت+ 25 جيجابايت اضافية- مسبقة الدفع.</t>
  </si>
  <si>
    <t>Friendi offer on 50GB +25GB free-prepaid</t>
  </si>
  <si>
    <t>ستقوم الشركة باطلاق عرض لباقة فرندي، وهي عند اشتراك العميل بباقة  50 جيجابايت سوف يحصل على 25 جيجابايت اضافية كما هو موضح ادناه:    باقة البيانات: 50 جيجابايت  البيانات الإضافية: 25 جيجابايت  السعر: 260 ريال   الصلاحية:90 يوم</t>
  </si>
  <si>
    <t>the company will propose an offer on Friendi 50GB  bundle,by adding 25GB free</t>
  </si>
  <si>
    <t>عرض فرندي 50 جيجابايت+ 25 جيجابايت اضافية- مفوترة الأساسية.</t>
  </si>
  <si>
    <t>Friendi offer on 50GB +25GB free-postpaid basic</t>
  </si>
  <si>
    <t>الفئة الجديدة  لإعادة الشحن (25 ريال) لباقات فرندي– ممفوترة الأساسية .</t>
  </si>
  <si>
    <t>New 25 SAR recharge denomination for Friendi -postpaid basic</t>
  </si>
  <si>
    <t>تنوي شركة اتحاد فيرجن موبايل السعودية بطرح فئة جديدة إلى  فئات إعادة الشحن الخاصة بها ، وهي عبارة عن فئة (25 ريال )  ،كما أن المشتركين في باقات فرندي سوف يحصلون على المزايا المذكورة أدناه عند الشحن بفئة (25 ريال) :    فئة الشحن : 25 ريال  50% اضافية (12.5 ريال) عند شراء الفئة :للمكالمات داخل و خارج الشبكة، المكالمات الأرضية،الرسائل داخل و خارج الشبكة، الدفع حسب الاستخدام للبيانات.     مزايا اضافية: دقائق و رسائل النصية داخل الشبكة فقط.  50 دقيقة مجانية : لمكالمات الثابت  صلاحية المزايا : 2 يوم</t>
  </si>
  <si>
    <t>VM intends to introduce a 25 SAR rechrge options to its customers</t>
  </si>
  <si>
    <t>- وحدة التحاسب للانترنت هي (1) كيلوبايت.  - وحدة التحاسب للمكالمات 1 ثانية.  - يستطيع العميل الحصول على هذه الفئة عن طريق بطاقات إعادة الشحن، القسائم الإلكترونية  أوعن طريق سداد أو البطاقات الائتمانية.  - صلاحية هذه الفئة غير محددة ، طالما أن الشريحة فعال</t>
  </si>
  <si>
    <t>الفئة الجديدة لإعادة الشحن (25 ريال) لباقات فيرجن – مسبقة الدفع  .</t>
  </si>
  <si>
    <t>New 25 SAR recharge denomination for Virgin-prepaid</t>
  </si>
  <si>
    <t>تنوي شركة اتحاد فيرجن موبايل السعودية بطرح فئة جديدة إلى  فئات إعادة الشحن الخاصة بها ، وهي عبارة عن فئة (25 ريال )</t>
  </si>
  <si>
    <t>VM intends to introduce 25 SAR rechrge options to its customers.</t>
  </si>
  <si>
    <t xml:space="preserve">- وحدة التحاسب للانترنت هي (1) كيلوبايت.  -  وحدة التحاسب للمكالمات 1 ثانية.  - يستطيع العميل الحصول على هذه الفئة عن طريق بطاقات إعادة الشحن، القسائم الإلكترونية،           أوعن  طريق سداد أو البطاقات الائتمانية.  - صلاحية هذه الفئة غير محددة ، طالما أن </t>
  </si>
  <si>
    <t>بطاقة موبايلي للاتصال الدولي 30 مسبقة الدفع</t>
  </si>
  <si>
    <t>Mobily International Calling Voucher 30 Prepaid</t>
  </si>
  <si>
    <t>تود موبايلي تقديم بطاقة الشحن 30 للإتصال الدولي مسبقة الدفع بحيث يكون السعر 30 ريال</t>
  </si>
  <si>
    <t>- مدة صلاحية بطاقات شحن المكالمات و حزم المكالمات الدولية  14 أيام.  - عند إستنفاذ العميل لرصيد بطاقة الشحن سيتم إشعاره برساله نصية بإنتقاله إلى باقته الأساسية وتطبيق أسعار الباقة.  - لن يتم ترحيل المميزات المتبقية عند إنتهاء صلاحية الباقة.  - وحدة التحاس</t>
  </si>
  <si>
    <t>بطاقة موبايلي للاتصال الدولي 20 مسبقة الدفع</t>
  </si>
  <si>
    <t>Mobily International Calling Voucher 20 Prepaid</t>
  </si>
  <si>
    <t>تود موبايلي تقديم بطاقة موبايلي للاتصال الدولي 20 مسبقة الدفع حيث سيكون سعر الباقة 17.37 ريال</t>
  </si>
  <si>
    <t>- مدة صلاحية بطاقات شحن المكالمات و حزم المكالمات الدولية  7 أيام.  - عند إستنفاذ العميل لرصيد بطاقة الشحن سيتم إشعاره برساله نصية بإنتقاله إلى باقته الأساسية وتطبيق أسعار الباقة.  - لن يتم ترحيل المميزات المتبقية عند إنتهاء صلاحية الباقة.  - وحدة التحاسب</t>
  </si>
  <si>
    <t>بطاقة موبايلي للاتصال الدولي 20 مفوتر</t>
  </si>
  <si>
    <t>Mobily International Calling Voucher 20 - Postpaid</t>
  </si>
  <si>
    <t>تود موبايلي تقديم  بطاقة موبايلي للاتصال الدولي 20 مفوتر  بسعر  17.37 ريال</t>
  </si>
  <si>
    <t>بطاقة موبايلي للاتصال الدولي 30 مفوتر</t>
  </si>
  <si>
    <t>Mobily International Calling Voucher 30 - Postpaid</t>
  </si>
  <si>
    <t>تود موبايلي تقديم بطاقة الشحن 30 للإتصال الدولي مفوتر بحيث يكون السعر الباقة 30 ريال</t>
  </si>
  <si>
    <t>الفئة الجديدة لإعادة الشحن (25 ريال) لباقات فيرجن – مفوترة الأساسية  .</t>
  </si>
  <si>
    <t>New 25 SAR recharge denomination for Virgin-postpaid basic</t>
  </si>
  <si>
    <t>VM intends to introduce 25 SAR rechrge options to its customers</t>
  </si>
  <si>
    <t>- وحدة التحاسب للانترنت هي (1) كيلوبايت.  - وحدة التحاسب للمكالمات 1 ثانية.  - يستطيع العميل الحصول على هذه الفئة عن طريق بطاقات إعادة الشحن، القسائم الإلكترونية، أوعن طريق سداد أو البطاقات الائتمانية.  - صلاحية هذه الفئة غير محددة ، طالما أن الشريحة فعال</t>
  </si>
  <si>
    <t>الفئة الجديدة  لإعادة الشحن (25 ريال) لباقات فرندي– مسبقة الدفع .</t>
  </si>
  <si>
    <t>New 25 SAR recharge denomination for Friendi -prepaid</t>
  </si>
  <si>
    <t>تنوي شركة اتحاد فيرجن موبايل السعودية بطرح فئة جديدة إلى  فئات إعادة الشحن الخاصة بها ، وهي عبارة عن فئة (25 ريال )  ،كما أن المشتركين في باقات فرندي سوف يحصلون على المزايا المذكورة أدناه عند الشحن بفئة (25 ريال) :    فئة الشحن : 25 ريال  50% اضافية (12.5 ريال) عند شراء الفئة :للمكالمات داخل و خارج الشبكة، المكالمات الأرضية،الرسائل داخل و خارج الشبكة، الدفع حسب الاستخدام للبيانات.     مزايا اضافية: دقائق و رسائل النصية داخل الشبكة فقط.  50 دقيقة مجانية : لمكالمات االثابت  صلاحية المزايا : 2 يوم</t>
  </si>
  <si>
    <t>- وحدة التحاسب للانترنت هي (1) كيلوبايت.  - وحدة التحاسب للمكالمات 1 ثانية.  - يستطيع العميل الحصول على هذه الفئة عن طريق بطاقات إعادة الشحن، القسائم الإلكترونية،           أوعن طريق سداد أو البطاقات الائتمانية.  - صلاحية هذه الفئة غير محددة ، طالما أن ال</t>
  </si>
  <si>
    <t>خدمة التحكم بالرصيد</t>
  </si>
  <si>
    <t>Balance Control Postpaid</t>
  </si>
  <si>
    <t>يمكن لعملاء المفوتر شحن حسابهم برصيد عن طريق كروت شحن سوا، واستخدام رصيدهم حسب تسعير سوا الاساسية حسب الميزات والشروط التالية:     الخدمة                                                                   التعرفة  مكالمات محلية                                                55 هللة للدقيقة (حسب تعرفة سوا الأساسية)  مكالمات دولية                                             (حسب تعرفة سوا الأساسية)  رسائل نصية داخل الشبكة                              25هللة للرسالة (حسب تعرفة سوا الأساسية)  رسائل نصية خارج الشبكة                               35 هللة للرسالة (حسب تعرفة سوا الأساسية)  رسائل نصية دولية                                      35 هللة للرسالة (حسب تعرفة سوا الأساسية)  انترنت بيانات                                              2 ريال لكل 1 ميجا بايت (حسب تعرفة سوا الأساسية)  رسوم تحويل الرصيد                                          1 ريال لكل عملية    *السعر غير شامل قيمة الضريبة المضافة</t>
  </si>
  <si>
    <t>• تعرفة استخدام الرصيد حسب تعرفة باقة سوا الاساسية   •   عند تحويل الرصيد يجب أن يتبقى في رصيد المُرسل 20 ريالاً بعد عملية التحويل.   •      الحد الأدنى للرصيد المُحوَّل في المرة الواحدة 5 ريال، أما الحد الأعلى فهو 20 ريال.   •    الرصيد المحول يجب أن يكون من مضاعفات ال 5 (5, 10, 15, 20)  • يمكن للعميل تحويل الرصيد عن طريق القنوات المتاحة لذلك  • لا يمكن لعميل المفوتر تسديد الفواتير الشهرية عن طريق الرصيد المضاف في خدمة التحكم بالرصيد   • الرصيد لدى عميل المفوتر صالح حتى يستخدم من قبل العميل او حتى الغاء العميل خدمته  • عند انتهاء الرصيد فلن يتمكن العميل من استخدام خدمة التحكم بالرصيد وذلك لن يؤثر على خدماته المفوترة  • أولوية استخدام عميل المفوتر هي من مزايا باقته المفوترة  • وحدة التحاسب للمكالمات المحلية: لكل 30 ثانية  • وحدة التحاسب للمكالمات الدولية: لكل دقيقة  • وحدة التحاسب للبيانات: كل 100 كيلوبايت</t>
  </si>
  <si>
    <t>باقة بيانات فرندي 500MB-  المفوترة الأساسية .</t>
  </si>
  <si>
    <t>Friendi Data Bundle 500MB-Post-Paid basic</t>
  </si>
  <si>
    <t>سوف تقوم الشركة بتقديم باقة بيانات 500MB إلى عملائها حسب التفصيل التالي:    كمية البيانات: 500 ميجابايت  السعر:12.99 ريال  الصلاحية:10 أيام</t>
  </si>
  <si>
    <t>The company will propse a new bundle for Friendi 500MB</t>
  </si>
  <si>
    <t>- يستطيع العميل الاشتراك في إحدى الباقات عن طريق USSD  .  - الأسعار لاتشمل قيمة الضريبة المضافة، بل يتم احتساب قيمة الضريبة عند عملية إعادة الشحن.</t>
  </si>
  <si>
    <t>باقة بيانات فرندي 500MB- مسبقة الدفع.</t>
  </si>
  <si>
    <t>Friendi Data Bundle 500MB-Prepaid</t>
  </si>
  <si>
    <t>سوف تقوم الشركة بتقديم 500MB لباقة فرندي إلى عملائها حسب التفصيل التالي:    كمية البيانات: 500 ميجابايت  السعر:12.99 ريال  الصلاحية:10 أيام</t>
  </si>
  <si>
    <t>تخفيض الباقة من مفوتر الى مسبق الدفع</t>
  </si>
  <si>
    <t>Downgrade from Postpaid to Prepaid</t>
  </si>
  <si>
    <t>يمكن لعملاء المفوتر تخفيض الباقة الى مسبق الدفع وتطبق رسوم خدمة بمبلغ 50 ريال.</t>
  </si>
  <si>
    <t>• يشترط سداد جميع المبالغ المفوتر والغير مفوترة على الرقم قبل تخفيض الباقة  • سيحصل العميل على رصيد بقيمة 25 ريال عند تخفيض باقته الى مسبق الدفع (سوا 25)  • الرسوم لا تشمل ضريبة القيمة المضافة</t>
  </si>
  <si>
    <t>خدمة استبدال الشريحة للمفوتر</t>
  </si>
  <si>
    <t>لعملاء المفوتر يتم احتساب رسوم 50 ريال عند استبدال الشريحة أو عند الغاء خدمة الشرائح المتعددة.    *الأسعار لا تشمل ضريبة القيمة المضافة</t>
  </si>
  <si>
    <t>• عند طلب العميل الغاء الشرائح المتعددة سيتم استبدال شرائح العميل وإصدار شريحة جديدة  • الرسوم تشمل الغاء الشريحة الأساسية او الغاء الشرائح الإضافية</t>
  </si>
  <si>
    <t>باقة 500 ميجابايت-15 يوم</t>
  </si>
  <si>
    <t>500MB-15 Days Bundle</t>
  </si>
  <si>
    <t>إطلاق باقة البيانات المضافة 500 ميجابايت بصلاحية 15 يوم،ويمكن لجميع عملاء الأفراد الحالين والجدد الإشتراك بها بسعر 15 ريال</t>
  </si>
  <si>
    <t>Launch of 500MB valid for 15 days data addon, which all Mobily consumer customers can subscribe to, for SR 15</t>
  </si>
  <si>
    <t>o يمكن تفعيل الباقة من خلال   • الرسائل النصية   • القنوات الرقمية وتشمل : تطبيق موبايلي، صفحة الخدمة الذاتية، أجهزة الخدمة الذاتية  • زيارة فروع موبايلي  • الاتصال على 1100  o سعر الباقة هو 15 ريال غير شامل الضريبة   o صلاحية الباقة 15يوم  o وحدة التحاسب 50 كيلوبايت   o هذه الباقة تتجدد تلقائيا، ويمكن للعميل إيقاف التجديد التلقائي من خلال إرسال رمز الإيقاف إلى 1100   o الباقات المضافة هي باقات الانترنت التي يتم تفعيلها من خلال إرسال أمر الاشتراك عبر الرسائل النصية أو من خلال القنوات الرقمية، ويمكن تفعيلها على جميع شرائح الأفراد الصوتية وشرائح البيانات</t>
  </si>
  <si>
    <t>فايبر برودباند بلس بسرعة 500 ميجا لمدة 12 شهر</t>
  </si>
  <si>
    <t>Fiber Broadband Plus - 500Mbps - 12 months</t>
  </si>
  <si>
    <t>باقة فايبر برودباند المسبقة الدفع لمشروع النطاق العريض المفتوح - للسرعة 500Mbps للمدة 12 شهر</t>
  </si>
  <si>
    <t>Fiber Broadband for Open Access Project - 500Mbps - 12 months</t>
  </si>
  <si>
    <t>أحكام وشروط العرض:  أ‌. رسوم استبدال جهاز الـ (ONT ): 510 ريال سعودي  ب‌.  رسوم استبدال جهاز الـ (HAG) لخدمة الواي فاي : 280 ريال سعودى  ت‌. رسوم نقل الخدمة ( داخل المنزل – داخل المبنى – من مبنى الى أخر – من مدينة الى أخرى) : 510 ريال سعودي  ث‌. رسوم اصلاح أعطال التمديدات : 510 ريال سعودي  ج‌. رسوم الايقاف المؤقت للخدمة في حال السفر على سبيل المثال: 70 ريال سعودي عن كل شهر حيث بإمكان العميل القيام بطلب الايقاف المؤقت عن طريق التواصل مع فريق خدمة العملاء لمدة أقصاها 12 شهر في السنة (علما أن رسوم خدمة الإيقاف المؤقت تبلغ 70  ريال سعودي عن كل شهر). كما سيتم إعادة تفعيل الخدمة تلقائياً بمجرد انتهاء فترة الإيقاف المؤقت للخدمة وفقا لذلك فإن صلاحية الخدمة سيتم تمديدها لمدة مماثلة للمدة التي تم إيقاف الخدمة فيها  ح‌. سعر الباقة  يمشل جهازي جهاز الـ (HAG) لخدمة الواي فاي و جهاز الـ (ONT)  ح‌. جميع الرسوم أعلاه غير شاملة لضريبة القيمة المضافة</t>
  </si>
  <si>
    <t>فايبر برودباند بلس بسرعة 300 ميجا لمدة 12 شهر</t>
  </si>
  <si>
    <t>Fiber Broadband Plus - 300Mbps - 12 months</t>
  </si>
  <si>
    <t>باقة فايبر برودباند المسبقة الدفع لمشروع النطاق العريض المفتوح - للسرعة 300Mbps للمدة 12 شهر</t>
  </si>
  <si>
    <t>Fiber Broadband for Open Access Project - 300Mbps - 12 months</t>
  </si>
  <si>
    <t>فايبر برودباند بلس بسرعة 100ميجا لمدة 12 شهر</t>
  </si>
  <si>
    <t>Fiber Broadband Plus - 100Mbps - 12 months</t>
  </si>
  <si>
    <t>باقة فايبر برودباند المسبقة الدفع لمشروع النطاق العريض المفتوح - للسرعة 100Mbps للمدة 12 شهر</t>
  </si>
  <si>
    <t>Fiber Broadband for Open Access Project - 100Mbps - 12 months</t>
  </si>
  <si>
    <t>فايبر برودباند بلس بسرعة 80 ميجا لمدة 12 شهر</t>
  </si>
  <si>
    <t>Fiber Broadband Plus - 80Mbps - 12 months</t>
  </si>
  <si>
    <t>باقة فايبر برودباند المسبقة الدفع لمشروع النطاق العريض المفتوح - للسرعة 80Mbps للمدة 12 شهر</t>
  </si>
  <si>
    <t>Fiber Broadband for Open Access Project - 80Mbps - 12 months</t>
  </si>
  <si>
    <t>فايبر برودباند بلس بسرعة 400 ميجا لمدة 12 شهر</t>
  </si>
  <si>
    <t>Fiber Broadband  Plus - 400Mbps - 12 months</t>
  </si>
  <si>
    <t>باقة فايبر برودباند المسبقة الدفع لمشروع النطاق العريض المفتوح - للسرعة 400Mbps للمدة 12 شهر</t>
  </si>
  <si>
    <t>Fiber Broadband for Open Access Project - 400Mbps - 12 months</t>
  </si>
  <si>
    <t>مفتاح الجيل الخامس</t>
  </si>
  <si>
    <t>5G Key</t>
  </si>
  <si>
    <t>مفتاح مجاني لتفعيل شبكة الجيل الخامس أعمال، لباقات الجوال والأجهزة اللوحية المفوترة ومسبقة الدفع</t>
  </si>
  <si>
    <t>• يشمل جميع عملاء الباقات الصوتية والأجهزة اللوحية.  • يشمل العملاء الحاليين والجدد.</t>
  </si>
  <si>
    <t>هاتف بلس</t>
  </si>
  <si>
    <t>Hatif Plus</t>
  </si>
  <si>
    <t>يحصل العميل على باقة هاتف بلس الصوتية بسعر 99 ريال شهريا حسب المزايا التالية:    السعر الخدمة  99 ريال/ شهر أجور الاشتراك  مجانا أجور التأسيس  مجانا أجور المكالمات داخل الشبكة  مجانا 100 دقيقة شهريا لمكالمات الجوال  مجانا 60 دقيقة شهريا للمكالمات الدولية  مجانا (يتم اختيار أحد الخاصيتين عند التأسيس) خاصية خدمات إدارة المكالمات أو خاصية خدمات إدارة الخصوصية  0.40 ريال/ دقيقة أجور مكالمات الجوال (الداخلي والمشغلون الآخرون)  0.10 ريال/ دقيقة أجور المكالمات إلى مشغل ثابت آخر  مرفق أجور المكالمات الدولية  5 ريال لكل تعديل (سواء رقم أو رقمين) خصم 25% على رقمين جوال يختارها العميل  • أرقام الخدمات التي تبدأ بـ 9200 داخل وخارج الشبكة تكلفتها 30 هللة للدقيقة.  • الأرقام المختصرة (المكونة من ثلاث إلى ست خانات) تكون تكلفتها كالتالي:  o استعلامات الدليل 905 (2 ريال للمكالمة).  o تكلفة الاتصال بالأرقام المشغلين الاخرين 1100 - 901 - 17777 - 199088 - 19940 - 19990 – 199090 - 1789 –  1755 ب (30 هللة للدقيقة).  o تكلفة الاتصال بباقي الأرقام المختصرة داخل الشبكة (المكونة من ثلاث إلى ست خانات) هي (مجانا).</t>
  </si>
  <si>
    <t>1. يقدم العرض للعملاء الجدد والحاليين لباقة هاتف بلس بنفس السعر الأصلي للباقة (99 ريال/شهر)</t>
  </si>
  <si>
    <t>باقة الاتصال الدولي للسودان</t>
  </si>
  <si>
    <t>يمكن لعملاء سوا لاشتراك في باقات الاتصال للسودان حسب المميزات والشروط التالية:    الباقة        مميزات الباقة          السعر           صلاحية الباقة  الباقة اليومية 50 دقيقة     6 ريال               24 ساعة  الباقة الاسبوعية    250 دقيقة         25 ريال                    7 أيام  الباقة الشهرية     1000 دقيقة 75 ريال                     28 يوم</t>
  </si>
  <si>
    <t>• الباقة لا تتجدد تلقائيا  • وحدة التحاسب للمكالمات الدولية الدقيقة  • السعر لا يشمل ضريبة القيمة المضافة</t>
  </si>
  <si>
    <t>باقة سوا 30</t>
  </si>
  <si>
    <t>يمكن لعملاء سوا الاشتراك “بباقة 30" حسب المزايا والشروط التالية:    أسم الباقة  :  سوا 30  مميزات الباقة   :  -  200 دقيقة داخل الشبكة  -  1 جيجا بايت لبرامج التواصل الاجتماعي  -  1 جيجابايت انترنت  -  خدمة الجيل الخامس  الصلاحية  :  4 أسابيع  السعر     :  30 ريال    *السعر لا يشمل ضريبة القيمة المضافة</t>
  </si>
  <si>
    <t>• لا يمكن مشاركة أو تحويل المزايا  • التجديد تلقائي كل 28 يوم في حال توفر رصيد كافي   • وحدة التحاسب للبيانات هي لكل 100 كيلوبايت  • وحدة التحاسب للمكالمات هي لكل 30 ثانية  • يمكن للعميل الغاء التجديد في أي وقت  • خدمة الجيل الخامس تعمل في الأماكن المغطاة بشبكة الجيل الخامس وفي حال دعم توفر شبكة الجيل الخامس تعمل على شبكات الجيل الرابع والثالث</t>
  </si>
  <si>
    <t>• برامج التواصل الاجتماعي: ( يوتيوب - سناب شات - تويتر - واتس أب - فيس بوك - انستجرام - ليكند ان )</t>
  </si>
  <si>
    <t>باقة سوا شير 110</t>
  </si>
  <si>
    <t>يمكن لعملاء سوا الاشتراك “بباقة شير 110" حسب المزايا والشروط التالية:    أسم الباقة  :  سوا شير 110  مميزات الباقة  :  - مكالمات لا محدودة داخل الشبكة  - 10 جيجابايت على برامج التواصل الاجتماعي  - 5 جيجابايت انترنت  - 5 جيجابايت انترنت على شبكة الواي فاي  - خدمة الجيل الخامس  الصلاحية  :  4 أسابيع  السعر     :  110 ريال    *السعر لا يشمل ضريبة القيمة المضافة</t>
  </si>
  <si>
    <t>• لا يمكن مشاركة أو تحويل المزايا  •  التجديد تلقائي كل 28 يوم في حال توفر رصيد كافي   • وحدة التحاسب للبيانات هي لكل 100 كيلوبايت  • وحدة التحاسب للمكالمات هي لكل 30 ثانية  • يمكن للعميل الغاء التجديد في أي وقت  • خدمة الجيل الخامس تعمل في الأماكن المغطاة بشبكة الجيل الخامس وفي حال دعم توفر شبكة الجيل الخامس تعمل على شبكات الجيل الرابع والثالث</t>
  </si>
  <si>
    <t>باقة سوا فليكس 90</t>
  </si>
  <si>
    <t>Sawa Flex 90</t>
  </si>
  <si>
    <t>يمكن لعملاء مسبق الدفع الاشتراك باقة "سوا فليكس 90 " حسب المميزات والشروط التالية:    اسم الباقة  :  سوا فليكس 90  مميزات الباقة  :    -  200 دقيقة مكالمات محليا لجميع الشبكات ودوليا لـ21 دولة  - 10 جيجا بايت بيانات محلية  - خدمة الجيل الخامس  السعر  :  90 ريال  الصلاحية  :  28 يوم    *السعر لا يشمل ضريبة القيمة المضافة    ** الدول المشمولة بدقائق الاتصال الدولي: اليمن – السودان – مصر – باكستان - الهند – بنغلاديش – الفلبين – إثيوبيا – إندونيسيا –أفغانستان  الإمارات – الكويت – عمان – البحرين – قطر – سيريلانكا – نيبال – سوريا – الأردن – لبنان – الصين</t>
  </si>
  <si>
    <t>•    وحدة التحاسب للدقائق الدولية 60 ثانية وللدقائق المحلية 30 ثانية  • وحدة التحاسب للبيانات 100 كيلوبايت  • يتم الاشتراك عن طريق ارسال 7090 الى 900  • خدمة الجيل الخامس تعمل في الأماكن المغطاة بشبكة الجيل الخامس وفي حال دعم توفر شبكة الجيل الخامس تعمل على شبكات الجيل الرابع والثالث</t>
  </si>
  <si>
    <t>باقة سوا لايك 65</t>
  </si>
  <si>
    <t>يمكن لعملاء سوا الاشتراك “بباقة لايك 65" حسب المزايا والشروط التالية:    أسم الباقة :  سوا لايك 65  وصف الباقة  :    - 500 دقيقة داخل الشبكة  - 5 جيجابايت لشبكات التواصل الاجتماعي  - 2 جيجابايت انترنت  - 2 جيجابايت انترنت على شبكة الواي فاي  - خدمة الجيل الخامس  الصلاحية  :  4 أسابيع  السعر     :  65 ريال    *السعر لا يشمل ضريبة القيمة المضافة</t>
  </si>
  <si>
    <t>• لا يمكن مشاركة أو تحويل المزايا  •   التجديد تلقائي كل 28 يوم في حال توفر رصيد كافي   • وحدة التحاسب للبيانات هي لكل 100 كيلوبايت  •  وحدة التحاسب للمكالمات هي لكل 30 ثانية  • يمكن للعميل الغاء التجديد في أي وقت  •     خدمة الجيل الخامس تعمل في الأماكن المغطاة بشبكة الجيل الخامس وفي حال دعم توفر شبكة الجيل الخامس تعمل على شبكات الجيل الرابع والثالث</t>
  </si>
  <si>
    <t>خدمة عندي</t>
  </si>
  <si>
    <t>بيتي 500 جيجا (4G)</t>
  </si>
  <si>
    <t>Baity 500GB 4G</t>
  </si>
  <si>
    <t>يمكن لجميع العملاء الجدد الحصول على باقة بيتي 4G  500GB مسبق الدفع  بالسعر التالي:    الاضافات سعر الاشتراك   غير شامل الضريبة الخدمة  جهاز راوتر 4G مجاني 1050ريال  بيتي 4G سعة 500GB مسبق الدفع مع جهاز راوتر – 6 شهور</t>
  </si>
  <si>
    <t>- العرض يشمل العملاء الجدد فقط  - بعد انتهاء العرض يستطيع العميل التجديد اوالتغيير الى أي من باقات "بيتي 4G" بعد انتهاء فترة الاشتراك</t>
  </si>
  <si>
    <t>سعر جهاز الراوتر 300 ريال  نوع الجهاز :4G-LTE CAT6 Wireless Router</t>
  </si>
  <si>
    <t>حزمة البيانات 10 جيجابايت الأسبوعية من (باقة زين ألو)</t>
  </si>
  <si>
    <t>weekly data bundle for subscribers of Alo Voice packages</t>
  </si>
  <si>
    <t>• ستطلق زين حزمة بيانات إضافية اسبوعية لمشتركي باقات ألو الصوتية من شبكة زين على النحو التالي:    o تمنح حزمة البيانات 10 جيجابايت مقابل 29 ريال سعودي وصالحة لـمدة  7 أيام.  • يتم الإشتراك في الحزمة من خلال ارسال الرمز 1397 إلى 959.   • يمكن إلغاء الإشتراك من الحزمة من خلال ارسال الرمز CA1397 إلى الرقم 959.    • لاتشمل تكلفة الحزمة ضريبة القيمة المضافة، وسيتم احتساب الضريبة عمد إعادة الشحن بحسب النسبة السائدة للقانون.  • العرض حصري لجميع مشتركي باقة ألو</t>
  </si>
  <si>
    <t>• Zain will launch an additional weekly data bundle for subscribers of Alo Voice packages from the Zain network as follows:    o The data package gives 10 GB for SAR 29 and is valid for 7 days.  • Subscribe to the package by sending the code 1397 to 959.  • You can cancel the subscription from the package by sending the code CA1397 to the number 959.    • The package cost does not include VAT, and the tax will be according to the prevailing percentage of the law.  • The offer is exclusive to all Alo Pack subscribers</t>
  </si>
  <si>
    <t> يمكن الاشتراك و الغاء الاشتراك عن طريق ارسال الرمز المخصص للحزمة أعلاه إلى الرقم 959   يتم تجديد الاشتراك بشكل تلقائي و يمكن إلغائه عن طريق ارسال الرمز المخصص.   حزمة البيانات المذكورة اعلاه مخصصة لمشتركي باقات ألو فقط.   وحدة التحاسب للانترنت لكل 100 كيلوبايت.</t>
  </si>
  <si>
    <t>باقة كويك نت 150 جيجا المفوترة</t>
  </si>
  <si>
    <t>يمكن للعميل الحصول على باقة كويك نت 150 جيجا المفوترة حسب المميزات والشروط التالية:‏    اسم الباقة  :  كويك نت 150 جيجا المفوترة  مميزات الباقة  :  150 جيجا بايت  السعر           :  ‏250 ريال  الصلاحية       :   شهرية  رسوم التأسيس  :  50 ريال</t>
  </si>
  <si>
    <t>•شريحة البيانات تعمل في الأماكن المغطاة بشبكة الجيل الخامس والرابع.‏  • سيتم إضافة رسوم تأسيس 50 ريال عند تفعيل الشريحة للعملاء.‏  * السعر غير شامل ضريبة القيمة المضافة</t>
  </si>
  <si>
    <t>باقة كويك نت 120 جيجا المفوترة</t>
  </si>
  <si>
    <t>يمكن للعميل الحصول على باقة كويك نت 120 جيجا المفوترة حسب المميزات والشروط التالية:‏    اسم الباقة  :  كويك نت 120 جيجا المفوترة  مميزات الباقة  :  ‏120 جيجا بايت  السعر            :   180 ريال  الصلاحية        :  شهرية  رسوم التأسيس  :  50 ريال</t>
  </si>
  <si>
    <t>• شريحة البيانات تعمل في الأماكن المغطاة بشبكة الجيل الخامس والرابع.‏  • سيتم إضافة رسوم تأسيس 50 ريال عند تفعيل الشريحة للعملاء.‏   * السعر غير شامل ضريبة القيمة المضافة</t>
  </si>
  <si>
    <t>باقة كويك نت ‏‎80‎‏ جيجا المفوترة</t>
  </si>
  <si>
    <t>يمكن للعميل الحصول على باقة كويك نت ‏‎80‎‏ جيجا المفوترة حسب المميزات والشروط التالية:‏    اسم الباقة  :  كويك نت ‏‎80‎‏ جيجا المفوترة  مميزات الباقة  :  ‎80‎‏ جيجا بايت  السعر           :   160 ريال  الصلاحية       :  شهرية  رسوم التأسيس  :  50 ريال</t>
  </si>
  <si>
    <t>• شريحة البيانات تعمل في الأماكن المغطاة بشبكة الجيل الخامس والرابع.‏  •      سيتم إضافة رسوم تأسيس 50 ريال عند تفعيل الشريحة للعملاء.‏  *      السعر لا يشمل ضريبة القيمة المضافة</t>
  </si>
  <si>
    <t>باقة كويك نت 16 جيجا المفوترة</t>
  </si>
  <si>
    <t>يمكن للعميل الحصول على كويك نت الجيل الخامس 16 جيجا المفوترة حسب المميزات والشروط التالية:    اسم الباقة  :  كويك نت 16 جيجا المفوترة  مميزات الباقة  :  16 جيجا بايت  السعر           :  110 ريال  الصلاحية       :  شهرية  رسوم التأسيس  :  50 ريال</t>
  </si>
  <si>
    <t>• شريحة البيانات تعمل في الأماكن المغطاة بشبكة الجيل الخامس والرابع.‏  • سيتم إضافة رسوم تأسيس 50 ريال عند تفعيل الشريحة للعملاء.‏  • وحدة التحاسب هي لكل 100 كيلوبايت  * السعر غير شامل ضريبة القيمة المضافة</t>
  </si>
  <si>
    <t>شريحة سوا زيارة</t>
  </si>
  <si>
    <t>SAWA Zeyarah</t>
  </si>
  <si>
    <t>يمكن لزوار المملكة شراء شريحة سوا زيارة حسب المميزات والشروط التالية:  شريحة سوا زيارة:  المزايا الممنوحة      ( شريحة سوا زيارة )  رسوم تأسيس: ‎30‎‏ ريال  الاشتراك الشهري: لا ينطبق  الرصيد المتوفر: ‏20 ريال  كمية الدقائق الممنوحة داخل الشبكة: ‏60 دقيقة يوميا بين خطوط ‏سوا زيارة  كمية الدقائق الممنوحة خارج ‏الشبكة: لا يوجد  كمية البيانات الممنوحة: ‏100 ميجا بايت  سياسة الاستخدام العادل: لا ينطبق  سعر تغيير الشريحة: ‏25 ريال    التعرفة بعد استهلاك المزايا:  المكالمات داخل الشبكة: ‏0.55 ريال/ دقيقة  ‏ المكالمات خارج الشبكة: ‏0.55 ريال/ دقيقة  ‏ المكالمات الدولية: تبدأ من 0.55 ريال/دقيقة  ‏ البيانات: ‏2 ريال/ ميجا بايت  ‏9200‏: ‏0.55‏‎ ‎ريال / دقيقة  ‏ الرسائل داخل الشبكة: ‏0.25 ريال /رسالة  ‏ الرسائل خارج الشبكة: ‏0.35 ريال/رسالة  الرسائل الدولية: ‏0.35 ريال/رسالة  ‏ رسائل الوسائط داخل الشبكة: ‏0.55 ريال /رسالة  ‏ رسائل الوسائط خارج الشبكة: ‏0.60 ريال /رسالة  ‏ الاتصال المرئي داخل الشبكة: ‏0.55‏‎ ‎ريال / دقيقة  الاتصال المرئي خارج الشبكة: ‏0.55‏‎ ‎ريال / دقيقة  الاتصال بالأرقام الثابتة: ‏0.55‏‎ ‎ريال / دقيقة</t>
  </si>
  <si>
    <t>• مدة صلاحية الشريحة 120 يوم  • مدة صلاحية الرصيد الإضافي 120 يوم  • البيانات الممنوحه مع الشريحة الجديدة لا تتجدد وتستهلك خلال 30 يوم من تأسيس الشريحة  • الدقائق الممنوحة تتجدد يوميا حتى انتهاء صلاحية الشريحة  • يمكن لعميل سوا زيارة ترقية الخط الى خط مسبق الدفع او مفوتر حال استخراجه إقامة.‏  • خدمة الجيل الخامس تعمل في الأماكن المغطاة بشبكة الجيل الخامس وفي حال عدم توفر شبكة الجيل الخامس تعمل على شبكات ‏الجيل الرابع والثالث  • وحدة التحاسب للبيانات 100 كيلو بايت  • وحدة التحاسب للمكالمات المحلية 30 ثانية  • وحدة التحاسب للمكالمات الدولية 60 ثانية  • ‏ الأسعار غير شاملة ضريبة القيمة المضافة</t>
  </si>
  <si>
    <t>مفوتر E50</t>
  </si>
  <si>
    <t>Postpaid E50</t>
  </si>
  <si>
    <t xml:space="preserve">-  تعتزم شركة موبايلي إطلاق باقة مفوتر e50، وهي باقة بدون مميزات مضمنه وتعمل فقط كشريحة E-SIM، وتتم المحاسبة حسب الإستخدام كما هو موضح  - يمكن للعميل الاستفادة من ميزة مشاركة البيانات والدقائق المحلية الى باقة مفوتر e50 من باقة العميل الحالية (مفوتر 400، </t>
  </si>
  <si>
    <t>• تقدم الباقة عبر شريحة ( E-SIM ) فقط.  • للاستفادة من ميزة المشاركة يجب أن يكون لدى المشترك رقم آخر على نفس "رقم هويته" ساري مشترك بإحدى الباقات التالية: ( راقي، مفوتر 400، مفوتر 300).  • ميزة المشاركة تتم بين الباقات لنفس الهوية فقط ولا يمكن مشاركتها من قبل شخص آخر  • الحد الأعلى للاستفادة من خدمة المشاركة في البيانات هو (100) جيجابايت فقط من الباقة الأساسية ــ سواء أكانت تتضمن استخدام لا محدود للبيانات أو برامج التواصل الإجتماعي ــ خلال الدورة الفوترية.  • لا تشمل خدمة المشاركة المميزات المضمنة في الباقة الأساسية الخاصة بالتجوال.  • تقتصر الإستفادة من خدمة المشاركة في مميزات الباقة الأساسية على مميزاتها الاساسية المضمنة فيها وعليه فلا تشمل الباقات أو الخدمات المضافة لها.  o الانترنت  o الدقائق  o الرسائل النصية   • لا يمكن استخراج شرائح متعددة للباقة (مفوتر e50)   • الحد الأقصى لعدد الاشتراك في "باقة e50" على رقم الهوية هو باقة (شريحة) واحدة.  • وحدة التحاسب للمكالمات المحلية (داخل وخارج الشبكة) بالـ 30 ثانية  • وحدة التحاسب للبيانات بالـ 50 كيلو بايت  • وحدة التحاسب للمكالمات الدولية بـ30 ثانية  • وحدة التحاسب لمكالمات التجوال ب 1 دقيقة  • تعرفة الباقة لا تشمل القيمة المضافة.</t>
  </si>
  <si>
    <t>باقة كويك نت الجيل الخامس لامحدود المفوترة</t>
  </si>
  <si>
    <t>Postpaid Quicknet 5G Unlimited</t>
  </si>
  <si>
    <t>يمكن لعملاء شرائح البيانات المفوترة الاشتراك في (باقة كويك نت الجيل الخامس لامحدود المفوترة) حسب المميزات والشروط التالية:  اسم الباقة  :  كويك نت الجيل الخامس لامحدود المفوترة  مميزات الباقة  :  بيانات لامحدود  السعر           :  350  ريال  الصلاحية       :  شهر  رسوم التأسيس  :  50 ريال</t>
  </si>
  <si>
    <t>:Customer can get Quicknet 5G Unlimited SIM as per the following conditions:    Package name: Postpaid Quicknet 5G Unlimited   Package features: unlimited data  Price: 350 SR  Validity:  Monthly  Installation fees: 50 SR</t>
  </si>
  <si>
    <t>• يعفى مشتركي هذه الباقة حال رغبتهم الاشتراك في باقة كويك نت 1 جيجا المفوترة من تعريفة الباقة الشهرية بشرط استمرارهم في تفعيل وسداد المقابل المالي المترتب على باقة كويك نت الجيل الخامس لامحدود المفوترة.  • يترتب حال الاشتراك في باقة كويك نت 1 جيجا المفوترة رسم تأسيس قدره 50 ريال.  • هذه الشرائح تعمل في الأماكن المغطاة بشبكة الجيل الخامس والرابع.  • الاسعار غير شاملة ضريبة القيمة المضافة.</t>
  </si>
  <si>
    <t>حزم زين مكس – مسبقة الدفع</t>
  </si>
  <si>
    <t>Zain MIX add on</t>
  </si>
  <si>
    <t>سيتم اطلاق حزمتين للخطوط الصوتية مسبقة الدفع على النحو التالي:  • سيحصل العميل على 50 دقيقة محلية + 3 جيجابايت + يوتيوب لامحدود بقيمة 29 ريال صالح لمدة 7 أيام للاشتراك يرسل الرمز 29 إلى 959     • سيحصل العميل على 2500 دقيقة محلية + 100 جيجابايت + يوتيوب لامحدود بقيمة 399 ريال صالح لمدة 3 أشهر للاشتراك يرسل الرمز 320 إلى 959</t>
  </si>
  <si>
    <t>Two prepaid voice line packages will be launched as follows:  • The customer will get 50 local minutes + 3 GB + unlimited YouTube, at a value of 29 riyals, valid for 7 days, for subscription, send the code 29 to 959    • The customer will get 2500 local minutes + 100 GB + unlimited YouTube, at a value of 320 riyals, valid for 3 months, for subscription, to send the code 399 to 959</t>
  </si>
  <si>
    <t>السعر المذكور غير شامل الضريبة   العرض أعلاه يشمل جميع العملاء الجدد للخطوط الصوتية مسبقة الدفع فقط   لايمكن مشاركة اليوتيوب اللامحدود في نقطة الاتصال (hotspot)   لايستطيع العميل تحويل مميزات الحزمة الى رقم اخر   يتم تجديد الحزمة بشكل تلقائي (في حالة توفر رصيد كاف لدى العميل)، و سيتم اعلام العميل قبل وبعد التجديد، ويستطيع العميل الغاء التجديد التلقائي عن طريق ارسال الرمز التالي:   o للباقة الاسبوعية ارسل CA29 إلى 959  o لباقة 3 أشهر ارسل CA320 إلى 959    • سيتم اتاحة الاشتراك في باقتي زين مكس الاسبوعية و الثلاث اشهر لجميع عملاء زين للخطوط مسبقة الدفع الحاليين و الجدد .  • لا تشمل أسعار الحزم الموضحة أعلاه ضريبة القيمة المضافة، حيث سيتم خصم مبلغ الضريبة عند إعادة الشحن وبناءً على النسبة المعتمدة بالقانون.  • يستثنى من هذا العرض مشتركي باقتي الزوار والحج والعمرة.  • التسعيرة الجديدة لا تشمل مشغلي خاصية التجديد التلقائي من العملاء الحاليين.</t>
  </si>
  <si>
    <t>Youtube</t>
  </si>
  <si>
    <t>حزم تطبيقات التواصل الإجتماعي للباقات الصوتية مسبقة الدفع</t>
  </si>
  <si>
    <t>prepaid social media add-on</t>
  </si>
  <si>
    <t>تعديل أسعار الحزمة اليومية والأسبوعية للمشتركين الجدد لعرض تطبيقات التواصل الإجتماعي الحالي، حيث يتيح العرض استخدام لامحدود لتطبيقات التواصل الإجتماعي المختارة ( انستقرام، فيسبوك، واتس اب، تويتر، تيك توك، سناب شات) للباقات الصوتية مسبقة الدفع على النحو التالي:  - الحزمة اليومية :  يحصل المشترك على استخدام لامحدود من تطبيقات التواصل الإجتماعي المختارة والموضحة أعلاه، صالحة لمدة)  1 يوم( مقابل (5) ريال بإرسال رمز الحزمة 310 الى 959، ولإلغاء التجديد التلقائي يتم إرسال CA310    - الحزمة الاسبوعية:  يحصل المشترك على استخدام لامحدود من تطبيقات التواصل الإجتماعي المختارة والموضحة أعلاه، صالحة لمدة (7 أيام) مقابل (20) ريال بإرسال رمز الحزمة 311 الى 959، ولإلغاء التجديد التلقائي يتم إرسال CA311    - حزمة 4 أسابيع:  يحصل المشترك على استخدام لامحدود من تطبيقات التواصل الإجتماعي المحددة والموضحة أعلاه، صالحة لمدة (4 أسابيع) مقابل (60) ريال بإرسال رمز الحزمة 312 الى 959، ولإلغاء التجديد التلقائي يتم إرسال</t>
  </si>
  <si>
    <t>prepaid social media add-on for prepaid subscribers</t>
  </si>
  <si>
    <t>• لا تشمل أسعار الحزم الموضحة أعلاه ضريبة القيمة المضافة  • يستثنى من هذا العرض مشتركي باقتي الزوار والحج والعمرة.  • يستطيع المشترك إلغاء التجديد عن طريق إرسال الرمز المخصص للحزمة.  - الباقة لا تخضع لسياسة الاستخدام العادل</t>
  </si>
  <si>
    <t>انستقرام، فيسبوك، واتس اب، تويتر، تيك توك، سناب شات</t>
  </si>
  <si>
    <t>• لا تشمل أسعار الحزم الموضحة أعلاه ضريبة القيمة المضافة، حيث سيتم خصم مبلغ الضريبة عند إعادة الشحن وبناءً على النسبة المعتمدة بالقانون.  • يستثنى من هذا العرض مشتركي باقتي الزوار والحج والعمرة.  • الأسعار الجديدة تشمل العملاء الجدد فقط.  • التسعيرة الجديدة لاتشمل مشغلي خاصية التجديد التلقائي من العملاء الحاليين.</t>
  </si>
  <si>
    <t>حزم تطبيقات التواصل الإجتماعي للباقات الصوتية المفوترة</t>
  </si>
  <si>
    <t>Social media Add on for postpaid</t>
  </si>
  <si>
    <t>تعديل أسعار الحزمة اليومية والأسبوعية للمشتركين الجدد لعرض تطبيقات التواصل الإجتماعي الحالي، حيث يتيح  العرض استخدام لامحدود لتطبيقات التواصل الإجتماعي المختارة ( انستقرام، فيسبوك، واتس اب، تويتر، تيك توك، سناب شات) للباقات الصوتية المفوترة على النحو التالي:    - الحزمة اليومية :  يحصل المشترك الجديد على استخدام لامحدود من تطبيقات التواصل الإجتماعي المحددة والموضحة أعلاه، صالحة لمدة)  1 يوم( مقابل (5) ريال  بإرسال رمز الحزمة 310 الى 959، ولإلغاء التجديد التلقائي يتم إرسال CA310    - الحزمة الاسبوعية:  يحصل المشترك الجديد على استخدام لامحدود من تطبيقات التواصل الإجتماعي المحددة والموضحة أعلاه، صالحة لمدة (7 أيام) مقابل (20) ريال بإرسال رمز الحزمة 311 الى 959، ولإلغاء التجديد التلقائي يتم إرسال CA311      - الحزمة الشهرية:  يحصل المشترك على استخدام لامحدود من تطبيقات التواصل الإجتماعي المحددة والموضحة أعلاه، صالحة لمدة (شهراً واحداً) مقابل (60) ريال بإرسال رمز الحزمة 312 الى 959، ولإلغاء التجديد التلقائي يتم إرسال CA312</t>
  </si>
  <si>
    <t>Social media Add on for postpaid subscribers</t>
  </si>
  <si>
    <t>• لا تشمل أسعار الحزم الموضحة أعلاه ضريبة القيمة المضافة  • يستطيع المشترك إلغاء التجديد عن طريق إرسال الرمز المخصص للحزمة.  - الباقة لا تخضع لسياسة الاستخدام العادل</t>
  </si>
  <si>
    <t>انستقرام، فيسبوك، واتس اب، تويتر، تيك توك،سناب شات</t>
  </si>
  <si>
    <t>• لا تشمل أسعار الحزم الموضحة أعلاه ضريبة القيمة المضافة، حيث سيتم خصم مبلغ الضريبة عند سداد الفاتورة وبناء على النسبة المعتمدة بالقانون.  • الأسعار الجديدة تشمل العملاء الجدد فقط.  • التسعيرة الجديدة لاتشمل مشغلي خاصية التجديد التلقائي من العملاء الحاليين.</t>
  </si>
  <si>
    <t>عرض فرندي 2.5 جيجابايت+ 1 جيجابايت اضافية- مسبقة الدفع.</t>
  </si>
  <si>
    <t>Friendi offer on 2.5GB +1 GB free-prepaid</t>
  </si>
  <si>
    <t>ستقوم الشركة باطلاق عرض لباقة فرندي، وهي عند اشتراك العميل بباقة  2.5 جيجابايت سوف يحصل على 1 جيجابايت اضافية كما هو موضح ادناه:    باقة البيانات: 2.5 جيجابايت  البيانات الإضافية: 1  جيجابايت  السعر:39.99 ريال   الصلاحية:30 يوم</t>
  </si>
  <si>
    <t>the company will propose an offer on Friendi 2.5GB bundle,by adding 1GB free</t>
  </si>
  <si>
    <t>عرض فرندي 2.5 جيجابايت+ 1 جيجابايت اضافية- مفوترة الأساسية.</t>
  </si>
  <si>
    <t>Friendi offer on 2.5GB +1 GB free-postpaid paid basic</t>
  </si>
  <si>
    <t>إنترنت النطاق العريض- 100 ميجا بايت</t>
  </si>
  <si>
    <t>Business Broadband Internet- 100 MB</t>
  </si>
  <si>
    <t>- خدمة إنترنت النطاق العريض، والتي تمنح العملاء خدمة إنترنت موثوقة تمكنهم من التصفح  بسرعة عالية.  - الخدمة تقدم إلى قطاع الأعمال و بمعدل مشاركة منخفض (1:10).  -تمكن خدمة BBI العملاء من الوصول إلى الإنترنت بأسعار معقولة.</t>
  </si>
  <si>
    <t>أحكام وشروط الخدمة:  - يحصل المشترك حال قيامه عند التعاقد بسداد أجرة الباقة لـ(12) شهر مقدماً على خصم 50% من قيمة رسوم تأسيس الخدمة. - في حال اراد العميل انهاء الخدمة يحق له استرداد المبالغ التي دفعها مقدماً عن الشهور التي لم يستفد   بها من الخدمة و لم تتم فوترتها بعد.  - يحق للشركة استرداد مبلغ الخصم المعطى للعميل على مصاريف التأسيس و ذلك بطريقة النسبة و التناسب من المدة التي قضاها العميل، حيث يتم تقسيم مبلغ الخصم على 12 شهر و يخصم من العميل الفترة المتبقية من ال 12 شهر.  - رسوم نقل الخدمة من مكان الى آخر في منطقة هي كما يلي:  1. (1950) ريال في حالة توافر الفايبر   2. (7500) ريال في حالة التغطية بالمايكرويف  - العملاء المستفيدون من الخدمة هم العملاء الجدد والحاليين من القطاع الاعمال.  - تفعيل الدائرة مرهون بإعطاء التصاريح اللازمة للتوصيل داخل الموقع من قبل طالب الخدمة.  - تظل جميع المعدات التي توفرها الشركة لكل موقع ملكاً لها في جميع الأوقات.  * الأسعار غير شاملة القيمة المضافة.   إتفاقية مستوى الخدمة:  - تضمن شركة الاتصالات المتكاملة (ITC) ما نسبته 99.98% من وقت التشغيل لشبكتنا الرئيسية الوطنية باستثناء اوقات أعمال الصيانة المجدولة.  - يمكن تعريف توافر الخدمة بأنه عدد الساعات التي تتوفر فيها الخدمات المقدمه للاستخدام من خلال العميل في موقع معين مقسمة على عدد الساعات في الشهر الميلادى ومضروبة في 100.</t>
  </si>
  <si>
    <t>- يحق للشركة استرداد مبلغ الخصم المعطى للعميل على مصاريف التأسيس و ذلك بطريقة النسبة و التناسب من المدة التي قضاها العميل، حيث يتم تقسيم مبلغ الخصم على 12 شهر و يخصم من العميل الفترة المتبقية من ال 12 شهر.</t>
  </si>
  <si>
    <t>Mobily Fiber 500 MBs - Postpaid</t>
  </si>
  <si>
    <t>ستقوم شركة موبايلي بتوفير خدمة موبايلي فايبر للإنترنت عالي السرعة بسرعة 500 ميجابت/ث و تقديم خدمة تلفزيون موبايلي ضمن الباقة.</t>
  </si>
  <si>
    <t>Mobily will offer Mobily Fiber high speed internet with speed of 500 Mbps along with Mobily TV service</t>
  </si>
  <si>
    <t>أسعار الخدمة الوارده لا تشمل ضريبة القيمة المضافة.  الحد الأدنى لسرعة التنزيل لخدمة النطاق العريض الثابت عبر الألياف الضوئية لا تقل عن نسبة 50% من سرعة التنزيل المحددة في عقد الخدمة.   أجور التأسيس ومدة العقد وفترة الالتزام:  - مدة الاشتراك في الباقة شهر ومدة الالتزام فيها 12 دورة فوترية من تاريخ تفعيل الخدمة.  - سوف يتم اعفاء عملاء الخدمة المفوترة من أجور التأسيس والجهاز الخاص بخدمة الإنترنت فائق السرعة شريطة الإلتزام بالإشتراك بخدمة موبايلي فايبر لفترة 12 دورة فوترية تبدأ من تاريخ تفعيل الخدمة للعميل.  - يتم احتساب فترة الالتزام الفعلية وفقاً لإجمالي عدد الفواتير التي قام العميل بتسديدها ابتداءً من تاريخ تفعيل الخدمة.  تفاصيل رسوم تأسيس الخدمة:  - في حال رغب العميل بإنهاء الخدمة قبل انقضاء فترة العقد والإلتزام البالغة 12 شهرا، يقوم العميل بدفع مبلغ 85 ريال (غير شامل ضريبة القيمة المضافة) عن كل شهر متبقي من فترة الإلتزام.  - يمثل المبلغ مجموع رسوم التأسيس (620 ريال) وقيمة الجهاز (400 ريال) مقسمة بالتساوي على 12 شهراَ.  تفاصيل إيقاف الخمة مؤقتاً:  - بإمكان العملاء إيقاف الخدمة مؤقتاً لفتره تصل الى 12 شهراً.  - لا يوجد حد ادنى لمدة إيقاف الخدمة ولا يوجد عدد مرات معين لإيقاف الخدمة  - عند إيقاف الخدمة مؤقتاً، سيتم ايقاف الرسوم الشهرية للباقة و حساب فترة الإلتزام الى حين إعادة الخدمة.  - تبلغ رسوم هذه الخدمة 50 ريال شهريا غير شاملة الضريبة.  أجور نقل الخدمة أو إعادة التوصيل للخدمات لاحقة الدفع للعملاء الحاليين:  - بإمكان العملاء الحاليين طلب نقل خدمة موبايلي فايبر من مكان إلى آخر شريطة وجود تغطية في الموقع الجغرافي الجديد وتوفر الإمكانيات الفنية، كما يمكن للعميل طلب تغيير مكان توصيل كيابل الخدمة في نفس المبنى أو نفس المنزل.  - في حال طلب العميل نقل الخدمة لموقع جديد مع عدم توفر الخدمة في الموقع الجديد ورغب العميل بإنهاء الخدمة قبل إنهاء مدة الالتزام فإن العميل يلتزم بدفع رسوم الإنهاء المبكر للخدمة.  - رسوم هذه الخدمة هي 600 ريال (غير شامل ضريبة القيمة المضافة).  الشروط المتعلقة بتبديل جهاز التشغيل (الراوتر) الخاص بخدمة الألياف البصرية:  - بإمكان العملاء طلب تبديل جهاز التشغيل (الراوتر) مجاناً في حال ثبت أن الجهاز يعاني من عيب مصنعي.  - بإمكان العملاء طلب تبديل جهاز التشغيل (الراوتر) بمقابل مالي 400 ريال (غير شامل ضريبة القيمة المضافة) في حال وجود مشكلة في الجهاز وفي حال ثبت أن الخلل ناتج عن سوء الإستخدام أو تعرض الجهاز لحادث ما (مثل تعرضه لسوائل أو حريق).  الشروط المتعلقة بخدمة تلفزيون موبايلي (Mobily TV)  - يحصل المشتركين الجدد على الخدمة بشكل مجاني.  - سوف يتم إلغاء خدمة تلفزيون موبايلي في حال قيام العميل بتخفيض السرعة إلى ما دون 300 ميجابت.</t>
  </si>
  <si>
    <t>موبايلي فايبر 300 ميجابت - المفوترة</t>
  </si>
  <si>
    <t>Mobily Fiber 300 MBs - Postpaid</t>
  </si>
  <si>
    <t>ستقوم شركة موبايلي بتوفير خدمة موبايلي فايبر للإنترنت عالي السرعة بسرعة 300 ميجابت/ث و تقديم خدمة تلفزيون موبايلي ضمن الباقة.</t>
  </si>
  <si>
    <t>Mobily will offer Mobily Fiber high speed internet with speed of 300 Mbps along with Mobily TV service</t>
  </si>
  <si>
    <t>زين فايبر 200 ميجابت/الثانية</t>
  </si>
  <si>
    <t>Zain Fiber 200 package</t>
  </si>
  <si>
    <t>باقة زين فايبر 200 يشمل جهاز مودم مجاني ورسوم تركيب مجانية وجهاز مقوي مجاني</t>
  </si>
  <si>
    <t>Zain Fiber 200 package includes free modem, free installation fee, free extender as well</t>
  </si>
  <si>
    <t>- تطبق سياسة رسوم الإنهاء المبكر للخدمة  وذلك في حال طلب العميل إنهاء الخدمة خلال السنة الأولى (12 دورة فوترية) ويتم احتساب الرسوم (رسوم الجهاز 700 ريال ) و (رسوم التركيب حيث تختلف لاختلاف منطقة العميل ) كما هو مبين أدناه:  100 ريال عن كل شهر ( او جزء منه</t>
  </si>
  <si>
    <t>مبلغ الدعم (700 ريال) يشمل الجهازين</t>
  </si>
  <si>
    <t>باقة 215 المسبقة الدفع</t>
  </si>
  <si>
    <t>215 Prepaid</t>
  </si>
  <si>
    <t>سوف تقوم فيرجن موبايل بطرح  باقة جديدة و هي باقة 215  حسب ماهو موضح أدناه:  البيانات:  100 جيجابايت  الدقائق المحلية:   5000 دقيقة  البيانات الاضافية لوسائل التواصل الاجتماعي: مفتوح  السعر : 215 ريال  خدمة أنغامي:  مجانية حسب اختيار العميل  خدمة ستارزبلاي: مجانية حسب اختيار العميل  الصلاحية: 30 يوم</t>
  </si>
  <si>
    <t>Virgin Mobile will launch a new package, which is a 215 package, as shown below:  Data: 100 GB  Local minutes: 5000 minutes  Social Media Supplement: unlimited  Price: 215 riyals  Anghami service: free of charge, according to the customer's choice  STARZ PLAY Service: free of charge, as per customer's choice  Validity: 30 days</t>
  </si>
  <si>
    <t>- وحدة التحاسب للإنترنت هي 1 كيلو بايت.  -      وحدة التحاسب للمكالمات 1 ثانية.  - الأسعار لاتشمل قيمة الضريبة المضافة .  - تبدأ صلاحية هذه الباقة بمجرد استخدام العميل لها.  - هذه الباقة متوفرة لجميع العملاء الجدد المشتركون عن طريق تطبيق الشركة  أو عن طري</t>
  </si>
  <si>
    <t>(واتساب-لينكد ان - يوتيوب - فيس بوك - تويتر - سناب تشات-  انستجرام – تيليجرام)</t>
  </si>
  <si>
    <t>عرض فيرجن موبايل الرقمي+ 10 جيجابايت+ 1000دقيقة+ سوشال ميديا غير محدود- مفوترة الأساسية</t>
  </si>
  <si>
    <t>Virgin Digital bundles 1000minutes+10GB +unlimitted Social Media-post paid basica</t>
  </si>
  <si>
    <t>ترغب الشركة باضافة ميزة جديدة إلى باقة فيرجن الرقمية و ذلك عند اشتراك العميل في باقة (10GB +1000 دقيقه+سوشال ميديا لا محدود) بالحصول على ميزة الاسفادة من تطبيق انغامي بشكل مجاني لمدة 6 شهور  :    البيانات: 10 جيجا بايت  الدقائق المحلية: 1000 دقيقة  البيانات الإضافية (سوشال ميديا): لا محدود  السعر: 150 ريال  أنغامي: مجاني 6 شهور</t>
  </si>
  <si>
    <t>Virgin mobile will offer to the customer  10GB and 1000 minutes with the addition of unlimitted social media</t>
  </si>
  <si>
    <t>-الأسعار لاتشمل قيمة الضريبة المضافة، بل يتم احتساب قيمة الضريبة عند عملية إعادة الشحن.  -في حال استنفاد العميل لجميع مميزات الباقة سوف تكون آلية التحاسب هي الدفع حسب الاستخدام PAYG .  - سوف يتم ترحيل جميع العملاء الحاليين المشتركين في باقة 10GB+ 1000 دقي</t>
  </si>
  <si>
    <t>1-تعرفة أرقام المشاركة في التكلفة 9200 بعد استهلاك الدقائق المتضمنة بالباقة: 45 هللة/دقيقة  2- تعرفة الأرقام الترحالية 811: 45 هللة/دقيقة  3-تعرفة رموز النفاذ القصيرة: 20 هللة/دقيقة  4- تعرفة الاتصال إلى خدمة عملاء  مشغلين خدمات الاتصالات الاخرين: 55 هللة/دقيقة</t>
  </si>
  <si>
    <t>باقة 215 المفوترة الأساسية</t>
  </si>
  <si>
    <t>Postpaid Basic -215</t>
  </si>
  <si>
    <t>عرض فيرجن موبايل الرقمي+ 10 جيجابايت+ 1000دقيقة+ سوشال ميديا غير محدود- مسبقة الدفع</t>
  </si>
  <si>
    <t>Virgin Digital bundles 1000minutes+10GB +unlimitted Social Media-prepaid</t>
  </si>
  <si>
    <t>إنترنت النطاق العريض- 50 ميجا بايت</t>
  </si>
  <si>
    <t>Business Broadband Internet- 50 MB</t>
  </si>
  <si>
    <t>- خدمة إنترنت النطاق العريض، والتي تمنح العملاء خدمة إنترنت موثوقة تمكنهم من التصفح  بسرعة عالية.  -الخدمة تقدم إلى قطاع الأعمال و بمعدل مشاركة منخفض (1:10).  - تمكن خدمة BBI العملاء من الوصول إلى الإنترنت بأسعار معقولة.  - تقدم الخدمة عن طريق الالياف الض</t>
  </si>
  <si>
    <t>إنترنت النطاق العريض- 1 ميجا بايت</t>
  </si>
  <si>
    <t>Business Broadband Internet- 1 MB</t>
  </si>
  <si>
    <t xml:space="preserve">- خدمة إنترنت النطاق العريض، والتي تمنح العملاء خدمة إنترنت موثوقة تمكنهم من التصفح  بسرعة عالية.  - الخدمة تقدم إلى قطاع الأعمال و بمعدل مشاركة منخفض .  - تمكن خدمة BBI العملاء من الوصول إلى الإنترنت بأسعار معقولة.  - تقدم الخدمة عن طريق الالياف الضوئية </t>
  </si>
  <si>
    <t>عرض يوتيوب   للباقات المفوترة</t>
  </si>
  <si>
    <t>YouTube for postpaid packages</t>
  </si>
  <si>
    <t>استخدام لامحدود لليوتيوب لمشتركي الباقات الصوتية المفوترة على النحو التالي:  - الحزمة اليومية :  يحصل المشترك على استخدام لامحدود لليوتيوب، صالح لمدة)  1 يوم( مقابل (9) ريال بإرسال رمز الحزمة 500 الى 959، ولإلغاء التجديد التلقائي يتم إرسال CA500    - الحزمة الاسبوعية:  يحصل المشترك على استخدام لامحدود لليوتيوب، صالح لمدة (7 أيام) مقابل (39) ريال بإرسال رمز الحزمة 501 الى 959، ولإلغاء التجديد التلقائي أرسل CA501    - الحزمة الشهرية:  يحصل المشترك على استخدام لامحدود لليوتيوب ، صالح لمدة (شهر واحد) مقابل (99) ريال بإرسال رمز الحزمة 502 الى 959، ولإلغاء التجديد التلقائي يتم إرسال CA502</t>
  </si>
  <si>
    <t>Unlimited use of YouTube for postpaid subscribers as follows:    Daily Package:  The subscriber gets unlimited use of YouTube, valid for (1 day) for (7) riyals by sending the package code 500 to 959, and to cancel the automatic renewal, CA500    Weekly Package:  The subscriber gets unlimited use of YouTube, valid for (7 days) for (39) riyals by sending the package code 501 to 959, and to cancel the automatic renewal, send CA501    Monthly package:  The subscriber gets unlimited use of YouTube, valid for (one month) for (99) riyals by sending the package code 502 to 959, and to cancel the automatic renewal, CA502</t>
  </si>
  <si>
    <t>• لا تشمل أسعار الحزم الموضحة أعلاه ضريبة القيمة المضافة  هذه العرض متاح لعملاء قطاع الافراد (الخطوط المفوترة):  • سيتم تجديد الحزمة بشكل تلقائي وسيتم تبليغ المشترك قبل وبعد التجديد التلقائي.  • يستطيع المشترك إلغاء التجديد عن طريق إرسال الرمز المخصص للحزمة.  • يتم تبليغ المشترك عند مشارفة الحزمة على الانتهاء.  • يمكن للمشترك التحقق من صلاحية الحزمة عن طريق إرسال الرمز BC  الى 959  • الأسعار الجديدة تشمل العملاء الجدد فقط.  • التسعيرة الجديدة لاتشمل مشغلي خاصية التجديد التلقائي من العملاء الحاليين.  -• لايمكن مشاركة بيانات اليوتيوب اللامحدود</t>
  </si>
  <si>
    <t>YoTube</t>
  </si>
  <si>
    <t>باقة 150 - سوشل ميديا</t>
  </si>
  <si>
    <t>واتس اب، يوتيوب، سنابشات، انستجرام، تويتر، فايسبوك</t>
  </si>
  <si>
    <t>عرض اليوتيوب للباقات مسبقة الدفع</t>
  </si>
  <si>
    <t>YouTube  For prepaid packages</t>
  </si>
  <si>
    <t>استخدام لامحدود لليوتيوب لمشتركي الباقات  الصوتية المسبقة الدفع على النحو التالي:    - الحزمة اليومية :  يحصل المشترك على استخدام لامحدود لليوتيوب، صالح لمدة)  1 يوم( مقابل (9) ريال بإرسال رمز الحزمة 500 الى 959، ولإلغاء التجديد التلقائي يتم إرسال CA500    - الحزمة الاسبوعية:  يحصل المشترك على استخدام لامحدود لليوتيوب، صالح لمدة (7 أيام) مقابل (39) ريال بإرسال رمز الحزمة 501 الى 959، ولإلغاء التجديد التلقائي أرسل CA501    - حزمة الـ 4 أسابيع:  يحصل المشترك على استخدام لامحدود لليوتيوب ، صالح لمدة (4 أسابيع) مقابل (99) ريال بإرسال رمز الحزمة 502 الى 959، ولإلغاء التجديد التلقائي يتم إرسال CA502</t>
  </si>
  <si>
    <t>Unlimited use of YouTube for prepaid subscribers as follows:  Daily Package:  The subscriber gets unlimited use of YouTube, valid for (1 day) for (9) riyals by sending the package code 500 to 959, and to cancel the automatic renewal, CA500     Weekly Package:  The subscriber gets unlimited use of YouTube, valid for (7 days) for (39) riyals by sending the package code 501 to 959, and to cancel the automatic renewal send CA501    The 4 week package:  The subscriber gets unlimited use of YouTube, valid for (4 weeks) for (99) riyals by sending the package code 502 to 959, and to cancel the automatic renewal, the CA502</t>
  </si>
  <si>
    <t>• لا تشمل أسعار الحزم الموضحة أعلاه ضريبة القيمة المضافة  • يستثنى من هذا العرض مشتركي باقات نور والحج والعمرة والزوار.  هذه العرض متاح لعملاء قطاع الافراد (الخطوط مسبقة الدفع):  • يستطيع المشترك إلغاء التجديد عن طريق إرسال الرمز المخصص للحزمة.  • يتم تبليغ المشترك عند مشارفة الحزمة على الانتهاء.  • يمكن للمشترك التحقق من صلاحية الحزمة  عن طريق إرسال الرمز BC  الى 959  • الأسعار الجديدة تشمل العملاء الجدد فقط.  • التسعيرة الجديدة لاتشمل مشغلي خاصية التجديد التلقائي من العملاء الحاليين.  -• لايمكن مشاركة بيانات اليوتيوب اللامحدود</t>
  </si>
  <si>
    <t>YouTube</t>
  </si>
  <si>
    <t>إنترنت النطاق العريض- 10 ميجا بايت</t>
  </si>
  <si>
    <t>Business Broadband Internet- 10 MB</t>
  </si>
  <si>
    <t>- خدمة إنترنت النطاق العريض، والتي تمنح العملاء خدمة إنترنت موثوقة تمكنهم من التصفح  بسرعة عالية.  - الخدمة تقدم إلى قطاع الأعمال و بمعدل مشاركة منخفض (1:10).  -تمكن خدمة BBI العملاء من الوصول إلى الإنترنت بأسعار معقولة.  -تقدم الخدمة عن طريق الالياف الضو</t>
  </si>
  <si>
    <t>أحكام وشروط الخدمة:  - يحصل المشترك حال قيامه عند التعاقد بسداد أجرة الباقة لـ(12) شهر مقدماً على خصم 50% من قيمة رسوم تأسيس الخدمة. - في حال اراد العميل انهاء الخدمة يحق له استرداد المبالغ التي دفعها مقدماً عن الشهور التي لم يستفد   بها من الخدمة و لم تتم فوترتها بعد.  - رسوم نقل الخدمة من مكان الى آخر في منطقة هي كما يلي:  1. (1950) ريال في حالة توافر الفايبر   2. (7500) ريال في حالة التغطية بالمايكرويف  - العملاء المستفيدون من الخدمة هم العملاء الجدد والحاليين من القطاع الاعمال.  - تفعيل الدائرة مرهون بإعطاء التصاريح اللازمة للتوصيل داخل الموقع من قبل طالب الخدمة.  - تظل جميع المعدات التي توفرها الشركة لكل موقع ملكاً لها في جميع الأوقات.  * الأسعار غير شاملة القيمة المضافة.   إتفاقية مستوى الخدمة:  - تضمن شركة الاتصالات المتكاملة (ITC) ما نسبته 99.98% من وقت التشغيل لشبكتنا الرئيسية الوطنية باستثناء اوقات أعمال الصيانة المجدولة.  - يمكن تعريف توافر الخدمة بأنه عدد الساعات التي تتوفر فيها الخدمات المقدمه للاستخدام من خلال العميل في موقع معين مقسمة على عدد الساعات في الشهر الميلادى ومضروبة في 100.</t>
  </si>
  <si>
    <t>باقة كويك نت 8 جيجا المفوترة</t>
  </si>
  <si>
    <t>يمكن للعملاء الحصول على كويك نت 8 جيجا المفوترة حسب المميزات والشروط التالية:    اسم الباقة  :  كويك نت 8 جيجا المفوترة  مميزات الباقة  : 8 جيجا بايت  السعر            :  80 ريال  الصلاحية        :  شهرية  رسوم التأسيس  :  50 ريال</t>
  </si>
  <si>
    <t>•شريحة البيانات تعمل في الأماكن المغطاة بشبكة الجيل الخامس والرابع.‏  • سيتم إضافة رسوم تأسيس 50 ريال عند تفعيل الشريحة للعملاء.‏  *السعر لا يشمل ضريبة القيمة المضافة</t>
  </si>
  <si>
    <t>الإنترنت المخصص للأعمال 50 ميجا - باقات مدن الصناعية</t>
  </si>
  <si>
    <t>BDI / Business Dedicated Internet 50 MB - Modon</t>
  </si>
  <si>
    <t>• توفر شركة الاتصالات المتكاملة خدمة الانترنت المخصص واللتي تعدُّ من بين أحدث التقنيات التي توفر سرعات إنترنت عالية بدون مشاركة ولا تخضع لسياسة الاستخدام العادل.</t>
  </si>
  <si>
    <t>الشبكات الخاصة الإفتراضية (L3VPN (100 MB - مدن الصناعية</t>
  </si>
  <si>
    <t>Ethernet Layer-3 VPN (100 MB ) Modon Packages</t>
  </si>
  <si>
    <t>• إن الشبكات الخاصة الافتراضية L3VPN تتيح إمكانية بناء شبكات تعمل كامتداد لشبكة العميل الخاصة، ولكنها تعمل على البنية التحتية للشبكة المشتركة الخاصة بالاتصالات المتكاملة.   • والخدمة هي طريقة سريعة وفعالة في ربط جميع فروع ومواقع العميل وجعلها تعمل وكأنها بمواقع محلية، وتعمل خدمات IP-VPN المبنية على تقنية   MPLS في ربط المواقع المختلفة</t>
  </si>
  <si>
    <t>- Virtual Private Network (L3-VPN) allows you to build a network that acts like an extension of your private corporate network, but runs on ITC’s shared network infrastructure.  - The service is a fast and efficient way of making scattered and far-flung l</t>
  </si>
  <si>
    <t>أحكام وشروط الخدمة:  - يحصل المشترك حال قيامه عند التعاقد بسداد أجرة الباقة لـ(12) شهر مقدماً على خصم 50% من قيمة رسوم تأسيس الخدمة. - في حال اراد العميل انهاء الخدمة يحق له استرداد المبالغ التي دفعها مقدماً عن الشهور التي لم يستفد   بها من الخدمة و لم تتم فوترتها بعد.  -رسم التأسيس الوارد في النموذج هو الحد الأعلى وأن تحديده خاضع لما يرد في عقد تأسيس الخدمة بين طالب الخدمة ومقدم الخدمة.  - يحق للشركة استرداد مبلغ الخصم المعطى للعميل على مصاريف التأسيس و ذلك بطريقة النسبة و التناسب من المدة التي قضاها العميل، حيث يتم تقسيم مبلغ الخصم على 12 شهر و يخصم من العميل الفترة المتبقية من ال 12 شهر.  - رسوم نقل الخدمة من مكان الى آخر في منطقة هي كما يلي:  1. (1950) ريال في حالة توافر الفايبر   2. (7500) ريال في حالة التغطية بالمايكرويف  - العملاء المستفيدون من الخدمة هم عملاء مناطق مدن الصناعية و هي جدة (2) و (3) و الدمام (3) و الخرج و سدير.  - تفعيل الدائرة مرهون بإعطاء التصاريح اللازمة للتوصيل داخل الموقع من قبل طالب الخدمة.  - تظل جميع المعدات التي توفرها الشركة لكل موقع ملكاً لها في جميع الأوقات.  * الأسعار غير شاملة القيمة المضافة.   إتفاقية مستوى الخدمة:  - تضمن شركة الاتصالات المتكاملة (ITC) ما نسبته 99.98% من وقت التشغيل لشبكتنا الرئيسية الوطنية باستثناء اوقات أعمال الصيانة المجدولة.  - يمكن تعريف توافر الخدمة بأنه عدد الساعات التي تتوفر فيها الخدمات المقدمه للاستخدام من خلال العميل في موقع معين مقسمة على عدد الساعات في الشهر الميلادى ومضروبة في 100.</t>
  </si>
  <si>
    <t>الشبكات الخاصة الإفتراضية (L3VPN (500 MB - مدن الصناعية</t>
  </si>
  <si>
    <t>Ethernet Layer-3 VPN (500 MB ) Modon Packages</t>
  </si>
  <si>
    <t>باقة كويك نت المفوتره 1 جيجا</t>
  </si>
  <si>
    <t>يمكن للعملاء الحصول على كويك نت الجيل 1 جيجا المفوترة حسب المميزات والشروط التالية:    اسم الباقة  :  كويك نت 1 جيجا المفوترة  مميزات الباقة  :  1 جيجا بايت  لسعر            :  35 ريال  الصلاحية       :  شهرية  رسوم التأسيس  :  50 ريال    *السعر لا يشمل ضريبة القيمة المضافة</t>
  </si>
  <si>
    <t>•     سيتم إضافة رسوم تأسيس 50 ريال عند تفعيل الشريحة للعملاء.  • وحدة التحاسب هي لكل 100 كيلوبايت</t>
  </si>
  <si>
    <t>باقة جوي 200</t>
  </si>
  <si>
    <t>سيحصل عملاء باقة جوي 200 على مزايا الباقة حسب الشروط التالية:    اسم الباقة  : باقة جوي 200  مميزات الباقة  :  • مكالمات محلية لامحدودة  • 97 جيجابايت انترنت  • سوشال لامحدود  • خدمة الجيل الخامس  الصلاحية  :  30 يوم   السعر     :  200 ريال    *السعر لا يشمل ضريبة القيمة المضافة</t>
  </si>
  <si>
    <t>• المكالمات المحلية تشمل جميع الشبكات  • لا تطبق سياسة الاستخدام العادل على السوشال اللامحدود والمكالمات المحلية اللامحدودة  • يمكن للعميل مشاركة مميزات الباقة المحدودة مع رقمين تحت نفس الحساب  • لايمكن مشاركة السوشال اللامحدود والمكالمات المحلية اللامحدودة   • يمكن للعملاء إهداء الباقة لغيرهم من عملاء جوي من خلال التطبيق  • الباقة لا تتجدد بشكل تلقائي  • يمكن للعميل التحكم في خدمات الباقة والتواصل مع خدمة العملاء عبر القنوات الرقمية فقط  • خدمة الجيل الخامس تعمل داخل مناطق تغطية شبكة الجيل الخامس، وللاجهزة الداعمة.</t>
  </si>
  <si>
    <t>• التطبيقات المشمولة في الشوسال ( واتساب، يوتيوب، تويتر، فيسبوك، انستقرام، سناب شات، تيليقرام )</t>
  </si>
  <si>
    <t>باقة جوي 150</t>
  </si>
  <si>
    <t>سيحصل عملاء باقة جوي 150 على مزايا الباقة حسب الشروط التالية:    اسم الباقة  :  باقة جوي 150  مميزات الباقة  :    •        3000 دقيقة للمكالمات المحلية  • 20 جيجابايت انترنت  • سوشال لامحدود  • خدمة الجيل الخامس  الصلاحية  :  30 يوم   السعر      :  150 ريال    *السعر لا يشمل ضريبة القيمة المضافة</t>
  </si>
  <si>
    <t>• المكالمات المحلية تشمل جميع الشبكات  • لا تطبق سياسة الاستخدام العادل على السوشال اللامحدود  • يمكن للعميل مشاركة مميزات الباقة المحدودة مع رقمين تحت نفس الحساب  • لايمكن مشاركة السوشال اللامحدود  • يمكن للعملاء إهداء الباقة لغيرهم من عملاء جوي من خلال التطبيق  • الباقة لا تتجدد بشكل تلقائي  • يمكن للعميل التحكم في خدمات الباقة والتواصل مع خدمة العملاء عبر القنوات الرقمية فقط  • خدمة الجيل الخامس تعمل داخل مناطق تغطية شبكة الجيل الخامس، وللاجهزة الداعمة.</t>
  </si>
  <si>
    <t>• التطبيقات المشمولة في الشوسال (واتساب، يوتيوب، تويتر، فيسبوك، انستقرام، سناب شات، تيليقرام)</t>
  </si>
  <si>
    <t>باقة جوي 70</t>
  </si>
  <si>
    <t>سيحصل عملاء باقة جوي 70 على مزايا الباقة حسب الشروط التالية:    اسم الباقة  :  باقة جوي 70  مميزات الباقة  :    •       500 دقيقة للمكالمات المحلية  • 10 جيجابايت انترنت  • واي فاي stc  لامحدود  • خدمة الجيل الخامس  الصلاحية  :  30 يوم   السعر     :  70 ريال    *السعر لا يشمل ضريبة القيمة المضافة</t>
  </si>
  <si>
    <t>• المكالمات المحلية تشمل جميع الشبكات  • لا تطبق سياسة الاستخدام العادل على استخدام stc واي فاي  • يمكن للعميل مشاركة مميزات الباقة المحدودة مع رقمين تحت نفس الحساب  • يمكن للعملاء إهداء الباقة لغيرهم من عملاء جوي من خلال التطبيق  • الباقة لا تتجدد بشكل تلقائي  • يمكن للعميل التحكم في خدمات الباقة والتواصل مع خدمة العملاء عبر القنوات الرقمية فقط  • خدمة الجيل الخامس تعمل داخل مناطق تغطية شبكة الجيل الخامس، وللاجهزة الداعمة.</t>
  </si>
  <si>
    <t>باقة جوي 30</t>
  </si>
  <si>
    <t>سيحصل عملاء باقة جوي 30 على مزايا الباقة حسب الشروط التالية:    اسم الباقة  :  باقة جوي 30  مميزات الباقة  :  •       100 دقيقة للمكالمات المحلية  •       1 جيجابايت انترنت  •  خدمة الجيل الخامس  الصلاحية  :  30 يوم   السعر     :  30 ريال    * السعر لا يشمل ضريبة القيمة المضافة</t>
  </si>
  <si>
    <t>• المكالمات المحلية تشمل جميع الشبكات  • يمكن للعميل مشاركة مميزات الباقة المحدودة مع رقمين تحت نفس الحساب  • يمكن للعملاء إهداء الباقة لغيرهم من عملاء جوي من خلال التطبيق  • الباقة لا تتجدد بشكل تلقائي  • يمكن للعميل التحكم في خدمات الباقة والتواصل مع خدمة العملاء عبر القنوات الرقمية فقط  • خدمة الجيل الخامس تعمل داخل مناطق تغطية شبكة الجيل الخامس، وللاجهزة الداعمة.</t>
  </si>
  <si>
    <t>حزم فرندي الدولية لدولة باكستان(60 دقيقة)  - مفوترة الأساسية  .</t>
  </si>
  <si>
    <t>Friendi IDD bundles( 60 minutes)-Post-paid basic</t>
  </si>
  <si>
    <t>سوف تقوم الشركة بطرح أسعار المكالمات الدولية لدولة باكستان الخاصة بشبكة(Pakistan Mobile Zong) في باكستان.  لباقة فرندي المفوترة الأساسية ، وسوف يتم احتساب أسعار الدقائق كما هو موضح أدناه:    الدولة: باكستان  عدد الدقائق الدولية: 60 دقيقة  السعر:6.00 ريال  الصلاحية: 1 يوم</t>
  </si>
  <si>
    <t>the company will offer a new IDD bundles for Pakistan Mobile Zong</t>
  </si>
  <si>
    <t>- هذا العرض موجه فقط لشبكة (Pakistan Mobile Zong) في باكستان.  -الأسعار لاتشمل قيمة الضريبة المضافة، بل يتم احتساب قيمة الضريبة عند عملية إعادة الشحن.  -يستطيع العميل الإشتراك في هذه الباقة من خلال قنوات .USSD  -في حال نفدت الدقائق لدى العميل قبل انتهاء ص</t>
  </si>
  <si>
    <t>باقات فرندي للتجوال الصوتية والبيانات لدول مجلس التعاون الخليجي(البحرين-الكويت)-مسبقة الدفع.</t>
  </si>
  <si>
    <t>Friendi GCC data &amp;voice Roaming Bundles-Bahrain,Kuwait-prepaid</t>
  </si>
  <si>
    <t>سوف تقوم الشركة بطرح مجموعة من باقات التجوال للمكالمات و البيانات الدولية  الخاصة بدول مجلس التعاون الخليجي كما هو موضح أدناه:     أسعار تجوال دول الخليج      الدولة: البحرين و الكويت   الاتصال بالمملكة العربية السعودية: غير محدود  الاتصال المحلي في دولة التجوال: غير محدود  استقبال المكالمات: غير محدود  كمية البيانات : غير محدود  السعر: 50 ريال  الصلاحية:12 ساعة</t>
  </si>
  <si>
    <t>Virgin Mobile will introduce additional new voice and data roaming bundles plans to the existing GCC Roaming bundles</t>
  </si>
  <si>
    <t xml:space="preserve">-اذا لم يشترك العميل في احدى باقات التجوال فإنه لن يتمكن من الإستفادة من البيانات، كما أن الدفع على حسب الاستخدام للبيانات غير متاحة.  -يتم تفعيل بيانات التجوال الدولي فقط عن طريق قنوات USSD بالاتصال على *105#  -التحقق من الرصيد و صلاحية الباقات سوف يكون </t>
  </si>
  <si>
    <t>باقات فرندي للتجوال الصوتية والبيانات لدول مجلس التعاون الخليجي(البحرين-الكويت)-مفوترة الأساسية .</t>
  </si>
  <si>
    <t>Friendi GCC data &amp;voice Roaming Bundles-Bahrain,Kuwait-postpaid basic</t>
  </si>
  <si>
    <t>- اذا لم يشترك العميل في احدى باقات التجوال فإنه لن يتمكن من الإستفادة من البيانات، كما أن الدفع على حسب الاستخدام للبيانات غير متاحة.  - يتم تفعيل بيانات التجوال الدولي فقط عن طريق قنوات USSD بالاتصال على *105#  - التحقق من الرصيد و صلاحية الباقات سوف يك</t>
  </si>
  <si>
    <t>حزم فرندي الدولية لدولة باكستان(600 دقيقة)  - مسبقة الدفع.</t>
  </si>
  <si>
    <t>Friendi IDD bundles( 600 minutes)-Prepaid</t>
  </si>
  <si>
    <t>سوف تقوم الشركة بطرح أسعار المكالمات الدولية لدولة باكستان الخاصة بشبكة(Pakistan Mobile Zong) في باكستان.  لباقة فرندي مسبقة الدفع ، وسوف يتم احتساب أسعار الدقائق كما هو موضح أدناه:    الدولة: باكستان  عدد الدقائق الدولية: 600 دقيقة  السعر:60 ريال  الصلاحية: 30 يوم</t>
  </si>
  <si>
    <t>حزم فرندي الدولية لدولة باكستان(300 دقيقة)  - مسبقة الدفع.</t>
  </si>
  <si>
    <t>Friendi IDD bundles( 300 minutes)-Prepaid</t>
  </si>
  <si>
    <t>سوف تقوم الشركة بطرح أسعار المكالمات الدولية لدولة باكستان الخاصة بشبكة(Pakistan Mobile Zong) في باكستان.  لباقة فرندي المسبقة الدفع ، وسوف يتم احتساب أسعار الدقائق كما هو موضح أدناه:    الدولة: باكستان  عدد الدقائق الدولية: 300 دقيقة  السعر:30 ريال  الصلاحية: 7 يوم</t>
  </si>
  <si>
    <t>حزم فرندي الدولية لدولة باكستان(600 دقيقة)  - مفوترة الأساسية  .</t>
  </si>
  <si>
    <t>Friendi IDD bundles( 600 minutes)-Post-paid basic</t>
  </si>
  <si>
    <t>سوف تقوم الشركة بطرح أسعار المكالمات الدولية لدولة باكستان الخاصة بشبكة(Pakistan Mobile Zong) في باكستان.  لباقة فرندي المفوترة الأساسية ، وسوف يتم احتساب أسعار الدقائق كما هو موضح أدناه:    الدولة: باكستان  عدد الدقائق الدولية: 600 دقيقة  السعر:60 ريال  الصلاحية: 30 يوم</t>
  </si>
  <si>
    <t>حزمة البيانات آجلة الدفع اللامحدودة للتعليم</t>
  </si>
  <si>
    <t>Unlimited postpaid data package for education</t>
  </si>
  <si>
    <t>تعتزم شركة زين تقديم حزمة البيانات اللامحدودة الخاصة بالتعليم لباقات الانترنت آجلة الدفع:    • مبلغ حزمة البيانات 50 ريال شامل الضريبة  • يمكن العميل المشترك بالحزمة الحصول على دخول لا محدود للروابط التالية:  https://madrasati.sa  https://vschool.sa  https://ios.madrasati.sa  https://android.madrasati.sa  https://schools.madrasati.sa  https://backtoschool.sa  https://ien.edu.sa  https://iencontent.ien.edu.sa  https://auth.ien.edu.sa  https://fb.ien.edu+B11:B12.sa  https://ibs.ien.edu.sa  https://ienapi.ien.edu.sa  https://lplan.ien.edu.sa  https://qbank.ien.edu.sa  https://search.ien.edu.sa  https://vstedu.azureedge.net  https://iendu.azureedge.net</t>
  </si>
  <si>
    <t>Zain intends to provide an unlimited data package for education for postpaid internet packages:    • The amount of the data package is 50 riyals, including tax  The customer subscribing to the package can get unlimited access to the following links:  https://madrasati.sa  https://vschool.sa  https://ios.madrasati.sa  https://android.madrasati.sa  https://schools.madrasati.sa  https://backtoschool.sa  https://ien.edu.sa  https://iencontent.ien.edu.sa  https://auth.ien.edu.sa  https: //fb.ien.edu+B11: B12.sa  https://ibs.ien.edu.sa  https://ienapi.ien.edu.sa  https://lplan.ien.edu.sa  https://qbank.ien.edu.sa  https://search.ien.edu.sa  https://vstedu.azureedge.net  https://iendu.azureedge.net</t>
  </si>
  <si>
    <t>حزمة البيانات مسبقة الدفع اللامحدودة للتعليم</t>
  </si>
  <si>
    <t>Unlimited prepaid data package for education</t>
  </si>
  <si>
    <t>تعتزم شركة زين تقديم حزمة البيانات اللامحدودة الخاصة بالتعليم لباقات الانترنت مسبقة الدفع:    • مبلغ حزمة البيانات 50 ريال شامل الضريبة  • يمكن العميل المشترك بالحزمة الحصول على دخول لا محدود للروابط التالية:  https://madrasati.sa  https://vschool.sa  https://ios.madrasati.sa  https://android.madrasati.sa  https://schools.madrasati.sa  https://backtoschool.sa  https://ien.edu.sa  https://iencontent.ien.edu.sa  https://auth.ien.edu.sa  https://fb.ien.edu+B11:B12.sa  https://ibs.ien.edu.sa  https://ienapi.ien.edu.sa  https://lplan.ien.edu.sa  https://qbank.ien.edu.sa  https://search.ien.edu.sa  https://vstedu.azureedge.net  https://iendu.azureedge.net</t>
  </si>
  <si>
    <t>Zain plans to provide an unlimited data package for education for prepaid internet packages:    • The amount of the data package is 50 riyals, including tax  The customer subscribing to the package can get unlimited access to the following links:  https://madrasati.sa  https://vschool.sa  https://ios.madrasati.sa  https://android.madrasati.sa  https://schools.madrasati.sa  https://backtoschool.sa  https://ien.edu.sa  https://iencontent.ien.edu.sa  https://auth.ien.edu.sa  https: //fb.ien.edu+B11: B12.sa  https://ibs.ien.edu.sa  https://ienapi.ien.edu.sa  https://lplan.ien.edu.sa  https://qbank.ien.edu.sa  https://search.ien.edu.sa  https://vstedu.azureedge.net  https://iendu.azureedge.net</t>
  </si>
  <si>
    <t>حزم فرندي الصوتية والبيانات للتجوال(البحرين-الكويت، الإمارات)-مسبقة الدفع .</t>
  </si>
  <si>
    <t>FriendiGCC add-on data &amp;voice Roaming Bundles-Bahrain,Kuwait,Emirates-prepaid</t>
  </si>
  <si>
    <t>سوف تقوم الشركة بطرح مجموعة من حزم التجوال للمكالمات و البيانات الدولية  الخاصة بدول مجلس التعاون الخليجي كما هو موضح أدناه:     أسعار تجوال دول الخليج      الدولة: البحرين و الكويت و الإمارات  الاتصال بالمملكة العربية السعودية: غير محدود  الاتصال المحلي في دولة التجوال: غير محدود  استقبال المكالمات: غير محدود  السعر: 200 ريال  الصلاحية: 3 أيام      الدولة: البحرين و الكويت و الإمارات  الاتصال بالمملكة العربية السعودية: غير محدود  الاتصال المحلي في دولة التجوال: غير محدود  استقبال المكالمات: غير محدود  السعر: 300ريال  الصلاحية: 7 أيام      الدولة: البحرين و الكويت و الإمارات  الاتصال بالمملكة العربية السعودية: غير محدود  الاتصال المحلي في دولة التجوال: غير محدود  استقبال المكالمات: غير محدود  كمية البيانات : 30 جيجا بايت  السعر: 350 ريال  الصلاحية: 30  يوم</t>
  </si>
  <si>
    <t>The company will introduce additional new voice and data roaming bundles plans to the existing GCC Roaming bundles</t>
  </si>
  <si>
    <t>-اذا لم يشترك العميل في احدى باقات التجوال فإنه لن يتمكن من الإستفادة من البيانات، كما أن الدفع على حسب الاستخدام للبيانات غير متاحة.  -باقات التجوال الصوتية و البيانات هي باقات مستقلة ولها صلاحيتها الخاصة بها  -يستطيع العميل الإشتراك في باقات التجوال الد</t>
  </si>
  <si>
    <t>لايمكن اتصال العميل على ارقام الخدمات و هو خارج المملكة.   تعرفة مكالمات الاستقبال بالنسبة للإمارات العربية المتحدة والبحرين والكويت: 0.83 ريال / دقيقة    تعرفة المكالمة الصادرة داخل الدولة إلى رقم محلي آخر 0.9 ريال / دقيقة .  تعرفة العودة إلى المملكة العربية السعودية 2.25 ريال للدقيقة   ولبلد آخر 10 ريال للدقيقة.  يتم احتساب 0.23 ريال للرسائل النصية القصيرة</t>
  </si>
  <si>
    <t>حزم فيرجن الصوتية والبيانات للتجوال (البحرين-الكويت)-مفوترة الأساسية .</t>
  </si>
  <si>
    <t>Virgin GCC add- on data &amp;voice Roaming Bundles-Bahrain,Kuwait-post-paid basic</t>
  </si>
  <si>
    <t>سوف تقوم الشركة بطرح مجموعة من حزم التجوال للمكالمات و البيانات الدولية  الخاصة بدول مجلس التعاون الخليجي كما هو موضح أدناه:     أسعار تجوال دول الخليج      الدولة: البحرين و الكويت    الاتصال بالمملكة العربية السعودية: غير محدود  الاتصال المحلي في دولة التجوال: غير محدود  استقبال المكالمات: غير محدود  كمية البيانات : غير محدود  السعر: 50 ريال  الصلاحية:12  ساعة</t>
  </si>
  <si>
    <t>the company will introduce additional new voice and data roaming bundles plans to the existing GCC Roaming bundles</t>
  </si>
  <si>
    <t>لايمكن اتصال العميل على ارقام الخدمات و هو خارج المملكة.   تعرفة مكالمات الاستقبال بالنسبة للإمارات العربية المتحدة والبحرين والكويت: 0.83 ريال / دقيقة    تعرفة المكالمة الصادرة داخل الدولة إلى رقم محلي آخر 0.9 ريال / دقيقة .  تعرفة العودة إلى المملكة العربية السعودية 2.25 ريال للدقيقة   ولبلد آخر 10 ريال للدقيقة.  يتم احتساب 0.23 ريال للرسائل النصية القصيرة    صلاحية هذه الحزمة 12 ساعة ، و نظرا لعدم وجود ساعات في صندوق الصلاحية فتم وضع 12 يوم</t>
  </si>
  <si>
    <t>حزم فيرجن موبايل الصوتية والبيانات للتجوال  (البحرين-الكويت،)-مسبقة الدفع.</t>
  </si>
  <si>
    <t>Virgin GCC add- on data &amp;voice Roaming Bundles-Bahrain,Kuwait-prepaid</t>
  </si>
  <si>
    <t>سوف تقوم الشركة بطرح مجموعة من حزم التجوال للمكالمات و البيانات الدولية  الخاصة بدول مجلس التعاون الخليجي كما هو موضح أدناه:     أسعار تجوال دول الخليج      الدولة: البحرين و الكويت   الاتصال بالمملكة العربية السعودية: غير محدود  الاتصال المحلي في دولة التجوال: غير محدود  استقبال المكالمات: غير محدود  كمية البيانات : غير محدود  السعر: 50 ريال  الصلاحية:12 ساعة</t>
  </si>
  <si>
    <t>لايمكن اتصال العميل على ارقام الخدمات و هو خارج المملكة.   تعرفة مكالمات الاستقبال بالنسبة للإمارات العربية المتحدة والبحرين والكويت: 0.83 ريال / دقيقة    تعرفة المكالمة الصادرة داخل الدولة إلى رقم محلي آخر 0.9 ريال / دقيقة .  تعرفة العودة إلى المملكة العربية السعودية 2.25 ريال للدقيقة   ولبلد آخر 10 ريال للدقيقة.  يتم احتساب 0.23 ريال للرسائل النصية القصيرة.    صلاحية هذه الحزم 12 ساعة ، نظرا لعدوم وجود ساعات في صندوق الصلاحية تم وضع 0 يوم</t>
  </si>
  <si>
    <t>حزم فيرجن الصوتية والبيانات للتجوال(البحرين-الكويت، الإمارات)-مفوترة الأساسية.</t>
  </si>
  <si>
    <t>Virgin GCC add-on data &amp;voice Roaming Bundles-Bahrain,Kuwait,Emirates-prepaid</t>
  </si>
  <si>
    <t>سوف تقوم الشركة بطرح مجموعة من حزم التجوال للمكالمات و البيانات الدولية  الخاصة بدول مجلس التعاون الخليجي كما هو موضح أدناه:     أسعار تجوال دول الخليج      الدولة: البحرين و الكويت و الإمارات  الاتصال بالمملكة العربية السعودية: غير محدود  الاتصال المحلي في دولة التجوال: غير محدود  استقبال المكالمات: غير محدود  كمية البيانات : غير محدود  السعر: 200 ريال  الصلاحية:3 أيام    الدولة: البحرين و الكويت و الإمارات  الاتصال بالمملكة العربية السعودية: غير محدود  الاتصال المحلي في دولة التجوال: غير محدود  استقبال المكالمات: غير محدود  كمية البيانات : غير محدود  السعر: 300 ريال  الصلاحية:7 أيام    الدولة: البحرين و الكويت و الإمارات  الاتصال بالمملكة العربية السعودية: غير محدود  الاتصال المحلي في دولة التجوال: غير محدود  استقبال المكالمات: غير محدود  كمية البيانات : 30 جيجا بايت  السعر: 350 ريال  الصلاحية:30  يوم</t>
  </si>
  <si>
    <t>حزم فيرجن الصوتية والبيانات للتجوال(البحرين-الكويت، الإمارات)-مسبقة الدفع.</t>
  </si>
  <si>
    <t>Virgin GCC add-on data &amp;voice Roaming Bundles-Bahrain,Kuwait,Emirates-prepaid d</t>
  </si>
  <si>
    <t>حزم فرندي الدولية لدولة باكستان(300 دقيقة)  - مفوترة الأساسية  .</t>
  </si>
  <si>
    <t>Friendi IDD bundles( 300 minutes)-Post-paid basic</t>
  </si>
  <si>
    <t>سوف تقوم الشركة بطرح أسعار المكالمات الدولية لدولة باكستان الخاصة بشبكة(Pakistan Mobile Zong) في باكستان.  لباقة فرندي المفوترة الأساسية ، وسوف يتم احتساب أسعار الدقائق كما هو موضح أدناه:    الدولة: باكستان  عدد الدقائق الدولية: 300 دقيقة  السعر:30 ريال  الصلاحية: 7 يوم</t>
  </si>
  <si>
    <t>حزم فرندي الدولية لدولة باكستان(60 دقيقة)  - مسبقة الدفع.</t>
  </si>
  <si>
    <t>Friendi IDD bundles( 60 minutes)-Prepaid</t>
  </si>
  <si>
    <t>سوف تقوم الشركة بطرح أسعار المكالمات الدولية لدولة باكستان الخاصة بشبكة(Pakistan Mobile Zong) في باكستان.  لباقة فرندي المسبقة الدفع ، وسوف يتم احتساب أسعار الدقائق كما هو موضح أدناه:    الدولة: باكستان  عدد الدقائق الدولية: 60 دقيقة  السعر:6.00 ريال  الصلاحية: 1 يوم</t>
  </si>
  <si>
    <t>باقة فايبر برودباند المسبقة الدفع للسرعة 100Mbps للمدة 6 أشهر</t>
  </si>
  <si>
    <t>Prepaid Fiber Broadband - 100Mbps - 6 months</t>
  </si>
  <si>
    <t>باقة فايبر برودباند المسبقة الدفع للسرعة 100Mbps للمدة 12 شهر</t>
  </si>
  <si>
    <t>Prepaid Fiber Broadband - 100Mbps - 12 months</t>
  </si>
  <si>
    <t>باقة فايبر برودباند المسبقة للسرعة 200Mbps للمدة 12 شهر</t>
  </si>
  <si>
    <t>Prepaid Fiber Broadband - 200Mbps - 12 months</t>
  </si>
  <si>
    <t>Prepaid Fiber Broadband - 200Mbps - 6 months</t>
  </si>
  <si>
    <t>موبايلي فايبر 100 ميجابت - المفوترة</t>
  </si>
  <si>
    <t>Mobily Fiber 100 MBs - Postpaid</t>
  </si>
  <si>
    <t>ستقوم شركة موبايلي بتوفير خدمة موبايلي فايبر للإنترنت عالي السرعة بسرعة 100 ميجابت/ث.</t>
  </si>
  <si>
    <t>Mobily will offer Mobily Fiber high speed internet with speed of 100 Mbps</t>
  </si>
  <si>
    <t>موبايلي فايبر 100 ميجابت - مسبق الدفع</t>
  </si>
  <si>
    <t>Mobily Fiber 100 MBs - Prepaid</t>
  </si>
  <si>
    <t>Mobily will introduce a new bandwidth of 100 Mbps for the current FTTH offerings</t>
  </si>
  <si>
    <t>موبايلي فايبر 200 ميجابت - مسبق الدفع</t>
  </si>
  <si>
    <t>Mobily Fiber 200 MBs - Prepaid</t>
  </si>
  <si>
    <t>ستقوم شركة موبايلي بتوفير خدمة موبايلي فايبر للإنترنت عالي السرعة بسرعة 200 ميجابت/ث.</t>
  </si>
  <si>
    <t>Mobily will introduce a new bandwidth of 200 Mbps for the current FTTH offerings</t>
  </si>
  <si>
    <t>موبايلي فايبر 200 ميجابت - المفوترة</t>
  </si>
  <si>
    <t>Mobily Fiber 200 MBs - Postpaid</t>
  </si>
  <si>
    <t>Mobily will offer Mobily Fiber high speed internet with speed of 200 Mbps</t>
  </si>
  <si>
    <t>حزم فرندي الصوتية والبيانات للتجوال (البحرين-الكويت، الإمارات)-مفوترة الأساسية .</t>
  </si>
  <si>
    <t>FFriendi GCC add-on data &amp;voice Roaming Bundles-Bahrain,Kuwait,Emirates-post-paid basic</t>
  </si>
  <si>
    <t>سوف تقوم الشركة بطرح مجموعة من باقات التجوال للمكالمات و البيانات الدولية  الخاصة بدول مجلس التعاون الخليجي كما هو موضح أدناه:     أسعار تجوال دول الخليج      الدولة: البحرين و الكويت و الإمارات  الاتصال بالمملكة العربية السعودية: غير محدود  الاتصال المحلي في دولة التجوال: غير محدود  استقبال المكالمات: غير محدود  السعر: 200 ريال  الصلاحية: 3 أيام      الدولة: البحرين و الكويت و الإمارات  الاتصال بالمملكة العربية السعودية: غير محدود  الاتصال المحلي في دولة التجوال: غير محدود  استقبال المكالمات: غير محدود  السعر: 300ريال  الصلاحية: 7 أيام      الدولة: البحرين و الكويت و الإمارات  الاتصال بالمملكة العربية السعودية: غير محدود  الاتصال المحلي في دولة التجوال: غير محدود  استقبال المكالمات: غير محدود  كمية البيانات : 30 جيجا بايت  السعر: 350 ريال  الصلاحية: 30  يوم</t>
  </si>
  <si>
    <t>الإنترنت المخصص للأعمال 100ميجا - باقات مدن الصناعية</t>
  </si>
  <si>
    <t>BDI / Business Dedicated Internet 100 MB - Modon</t>
  </si>
  <si>
    <t>الشبكات الخاصة الإفتراضية (L3VPN (50 MB)</t>
  </si>
  <si>
    <t>Ethernet Layer-3 VPN - 50 MB</t>
  </si>
  <si>
    <t>أحكام وشروط الخدمة:  - يحصل المشترك حال قيامه عند التعاقد بسداد أجرة الباقة لـ(12) شهر مقدماً على خصم 50% من قيمة رسوم تأسيس الخدمة. - في حال اراد العميل انهاء الخدمة يحق له استرداد المبالغ التي دفعها مقدماً عن الشهور التي لم يستفد   بها من الخدمة و لم تتم فوترتها بعد.  -رسم التأسيس الوارد في النموذج هو الحد الأعلى وأن تحديده خاضع لما يرد في عقد تأسيس الخدمة بين طالب الخدمة ومقدم الخدمة.  - يحق للشركة استرداد مبلغ الخصم المعطى للعميل على مصاريف التأسيس و ذلك بطريقة النسبة و التناسب من المدة التي قضاها العميل، حيث يتم تقسيم مبلغ الخصم على 12 شهر و يخصم من العميل الفترة المتبقية من ال 12 شهر.  - رسوم نقل الخدمة من مكان الى آخر في منطقة هي كما يلي:  1. (1950) ريال في حالة توافر الفايبر   2. (7500) ريال في حالة التغطية بالمايكرويف  - عملاء الشركة الجدد والحاليين من القطاع الاعمال في المناطق التي تتوفر بها تقديم الخدمة.  - تفعيل الدائرة مرهون بإعطاء التصاريح اللازمة للتوصيل داخل الموقع من قبل طالب الخدمة.  - تظل جميع المعدات التي توفرها الشركة لكل موقع ملكاً لها في جميع الأوقات.  * الأسعار غير شاملة القيمة المضافة.   إتفاقية مستوى الخدمة:  - تضمن شركة الاتصالات المتكاملة (ITC) ما نسبته 99.98% من وقت التشغيل لشبكتنا الرئيسية الوطنية باستثناء اوقات أعمال الصيانة المجدولة.  - يمكن تعريف توافر الخدمة بأنه عدد الساعات التي تتوفر فيها الخدمات المقدمه للاستخدام من خلال العميل في موقع معين مقسمة على عدد الساعات في الشهر الميلادى ومضروبة في 100.</t>
  </si>
  <si>
    <t>حزمة البيانات الاضافية 10 جيجا لباقات الانترنت المفوترة</t>
  </si>
  <si>
    <t>Add-on data- 10 GB for postpaid internet packages</t>
  </si>
  <si>
    <t>تعتزم شركة زين على تقديم حزمة البيانات الاضافية لباقات الانترنت المفوترة على النحو التالي:    - حزمة 10 جيجا    - السعر 20 ريال قبل الضريبة  - السعر 23 ريال بعد الضريبة  - مدة صلاحية الحزمة 7 أيام</t>
  </si>
  <si>
    <t>Zain plans to provide an add-on for postpaid internet packages as follows:  10 GB Package  - The price is 20 riyals before tax  - The price is 23 riyals after tax  The package is valid for 7 days</t>
  </si>
  <si>
    <t>عرض فرندي 5 جيجابايت+15 جيجابايت اضافية- المفوترة الأساسية .</t>
  </si>
  <si>
    <t>Friendi data offer 5GB+15GB bonus-Post-paid basic</t>
  </si>
  <si>
    <t>سوف تقوم الشركة بطرح مجموعة من حزم البيانات يتم الاستفادة منها في أوقات محددة ، يتم تفصيلها على النحو التالي: وهي عند اشتراك العميل بباقة  5  جيجابايت خلال فترة 6 صباحاً و حتى 12 صباحاً فإنه سوف يحصل على  15 جيجابايت اضافية خلال فترة 12 صباحاً و حتى 6 صباحاً كما هو موضح أدناه :     باقة البيانات    6 صباحا- 12 صباحا: 5 جيجابايت    البيانات الاضافية  12 صباحا- 6 صباحا: 15 جيجابايت    السعر: 39.00 ريال  الصلاحية: 7 أيام</t>
  </si>
  <si>
    <t>the company will propose a new data offers. the customer will get day time data allowance and night time data allowance as a bonus</t>
  </si>
  <si>
    <t>عرض فرندي 5 جيجابايت+15 جيجابايت اضافية- مسبقة الدفع.</t>
  </si>
  <si>
    <t>Friendi data offer 5GB+15GB bonus-Prepaid</t>
  </si>
  <si>
    <t>عرض فرندي 10 جيجابايت+30 جيجابايت اضافية- المفوترة الأساسية .</t>
  </si>
  <si>
    <t>Friendi data offer 10GB+30GB bonus-Post-paid basic</t>
  </si>
  <si>
    <t>سوف تقوم الشركة بطرح مجموعة من حزم البيانات يتم الاستفادة منها في أوقات محددة ، يتم تفصيلها على النحو التالي: وهي عند اشتراك العميل بباقة 10 جيجابايت خلال فترة 6 صباحاً و حتى 12 صباحاً فإنه سوف يحصل على  30 جيجابايت اضافية خلال فترة 12 صباحاً و حتى 6 صباحاً كما هو موضح أدناه :     باقة البيانات    6 صباحا- 12 صباحا: 10 جيجابايت    البيانات الاضافية  12 صباحا- 6 صباحا: 30 جيجابايت    السعر: 79.99 ريال  الصلاحية: 30 يوم</t>
  </si>
  <si>
    <t>باقة البيانات اللامحدودة بالساعة</t>
  </si>
  <si>
    <t>Hourly Unlimited Data Package</t>
  </si>
  <si>
    <t>يمكن لعملاء تطبيق mystc فقط، الاستفادة من البيانات اللامحدودة بالساعة، حسب المميزات والشروط التالية:    العرض  :  بيانات لامحدودة  وصف العرض  :  باقة بيانات انترنت لامحدودة  السعر            الصلاحية  5 ريال            ساعة واحدة  7 ريال            3 ساعات  10 ريال          9 ساعات  12 ريال         12 ساعة</t>
  </si>
  <si>
    <t>• وحدة التحاسب للبيانات هي 100 كيلوبايت.  • لا تطبق سياسة الاستخدام العادل.  • لا يوجد تجديد تلقائي  •      يتم طلب الباقة عبر تطبيق MySTC فقط.   •  السعر غير شامل ضريبة القيمة المضافة</t>
  </si>
  <si>
    <t>عرض فرندي 10 جيجابايت+30 جيجابايت اضافية- مسبقة الدفع.</t>
  </si>
  <si>
    <t>Friendi data offer 10GB+30GB bonus-Prepaid</t>
  </si>
  <si>
    <t>عرض فرندي 20 جيجابايت+ 60 جيجابايت اضافية- مسبقة الدفع .</t>
  </si>
  <si>
    <t>Friendi data offer 20GB+60GB bonus-Prepaid</t>
  </si>
  <si>
    <t>سوف تقوم الشركة بطرح مجموعة من حزم البيانات يتم الاستفادة منها في أوقات محددة ، يتم تفصيلها على النحو التالي: وهي عند اشتراك العميل بباقة 20 جيجابايت خلال فترة 6 صباحاً و حتى 12 صباحاً فإنه سوف يحصل على  60 جيجابايت اضافية خلال فترة 12 صباحاً و حتى 6 صباحاً كما هو موضح أدناه :     باقة البيانات    6 صباحا- 12 صباحا: 20 جيجابايت    البيانات الاضافية  12 صباحا- 6 صباحا: 60 جيجابايت    السعر: 150 ريال  الصلاحية: 30 يوم</t>
  </si>
  <si>
    <t>عرض فرندي 20 جيجابايت+ 60 جيجابايت اضافية- المفوترة الأساسية .</t>
  </si>
  <si>
    <t>Friendi data offer 20GB+60GB bonus-Post-paid basic</t>
  </si>
  <si>
    <t>باقة انترنت لامحدود ليومين</t>
  </si>
  <si>
    <t>Unlimited Data 2 Days</t>
  </si>
  <si>
    <t>باقة صالحة لمدة يومين فقط تقدم انترنت لا محدود بدون تطبيق سياسة الاستخدام العادل  • سعر الاشتراك 35 ريال (غير شاملة لضريبة القيمة المضافة)</t>
  </si>
  <si>
    <t>• وحدة التحاسب للبيانات: 100 كيلوبايت.  •  يومين (48 ساعة) من وقت التفعيل.  • لا يوجد تجديد تلقائي</t>
  </si>
  <si>
    <t>باقة تطبيقات التواصل الاجتماعي المفوترة 20 جيجا</t>
  </si>
  <si>
    <t>20GB Social Media Package Postpaid</t>
  </si>
  <si>
    <t>يمكن لعملاء الشرائح الصوتية المفوترة الاشتراك في" باقة تطبيقات التواصل الاجتماعي المفوترة 20 جيجا " حسب المميزات والشروط التالية:    إسم الباقة   :  باقة التواصل الاجتماعي المفوترة 20 جيجا  المميزات      :  20 جيجا بايت لاستخدامها في برامج التواصل الاجتماعي  السعر            :      80 ريال  الصلاحية      :  شهر</t>
  </si>
  <si>
    <t>Postpaid voice customers can subscribe to the "20GB Postpaid Social Media Package" according to the following features and conditions:    Package name: 20 GB Postpaid Social Media Package  Features: 20 GB to be used in social networking programs  Price: 80SR  Validity: a month</t>
  </si>
  <si>
    <t>• يختار العميل بين التفعيل لمرة واحدة او تجديد الاشتراك شهريا   • السعر لا يشمل ضريبة القيمة المضافة  • الشرائح الصوتية المفوترة تعمل على شبكات الجيل الخامس والجيل الرابع  •      لا يمكن الاستفادة من هذه الباقة على الشرائح المتعددة</t>
  </si>
  <si>
    <t>• برامج التواصل الاجتماعي هي : (فيس بوك، انستجرام، تويتر، لينكد إن، سناب شات، يوتيوب، واتس اب)</t>
  </si>
  <si>
    <t>باقة تطبيقات التواصل الاجتماعي المفوترة 50 جيجا</t>
  </si>
  <si>
    <t>يمكن لعملاء المفوتر الاشتراك في "باقة التواصل الاجتماعي" حسب المميزات والشروط التالية:    إسم الباقة :  باقة التواصل الاجتماعي المفوترة 50 جيجا  المميزات   :  50 جيجا بايت لاستخدامها في برامج التواصل الاجتماعي*  السعر      :  180 ريال  الصلاحية  :  شهر    * السعر لا يشمل ضريبة القيمة المضافة</t>
  </si>
  <si>
    <t>• يختار العميل بين التفعيل لمرة واحدة او تجديد الاشتراك شهريا  • وحدة التحاسب للبيانات هي لكل 100  كيلوبايت</t>
  </si>
  <si>
    <t>فيس بوك، انستجرام، تويتر، لينكد إن، سناب شات، يوتيوب، واتس اب</t>
  </si>
  <si>
    <t>باقة تطبيقات التواصل الاجتماعي المفونرة 10 جيجا</t>
  </si>
  <si>
    <t>يمكن لعملاء المفوتر الاشتراك في احدى "باقات التواصل الاجتماعي" حسب المميزات والشروط التالية:    إسم الباقة : باقة التواصل الاجتماعي المفوترة 10 جيجا  المميزات   :  10 جيجا بايت لاستخدامها في برامج التواصل الاجتماعي*  السعر      :  70 ريال  الصلاحية  :  شهر    * السعر لا يشمل ضريبة القيمة المضافة</t>
  </si>
  <si>
    <t>• يختار العميل بين التفعيل لمرة واحدة او تجديد الاشتراك شهريا  • وحدة التحاسب للبيانات هي لكل 100 كيلوبايت</t>
  </si>
  <si>
    <t>برامج التواصل الاجتماعي هي: فيس بوك، انستجرام، تويتر، لينكد إن، سناب شات، يوتيوب، واتس اب</t>
  </si>
  <si>
    <t>باقة تطبيقات التواصل الاجتماعي المفوترة 100 جيجا</t>
  </si>
  <si>
    <t>Postpaid add-on 100GB Social Media</t>
  </si>
  <si>
    <t>يمكن لعملاء الشرائح الصوتية المفوترة الاشتراك في" باقة تطبيقات التواصل الاجتماعي المفوترة 100 جيجا " حسب المميزات والشروط التالية:    إسم الباقة :  باقة التواصل الاجتماعي المفوترة 100 جيجا  المميزات    :  100 جيجا بايت لاستخدامها في برامج التواصل الاجتماعي*  السعر       : 120 ريال  الصلاحية   :  شهر</t>
  </si>
  <si>
    <t>Postpaid voice customers can subscribe to the "100GB Postpaid Social Media Package" according to the following features and conditions:    Package name: Postpaid Social Media Package 100 GB  Features: 100 GB for use in social media programs *  Price: 120 SR  Validity: a month</t>
  </si>
  <si>
    <t>• يختار العميل بين التفعيل لمرة واحدة او تجديد الاشتراك شهريا   • السعر لا يشمل ضريبة القيمة المضافة  • الشرائح الصوتية المفوترة تعمل على شبكات الجيل الخامس والجيل الرابع  •      لايمكن الاستفادة من هذه الباقه على الشرائح المتعددة</t>
  </si>
  <si>
    <t>الشبكات الخاصة الإفتراضية (L2VPN (20 MB</t>
  </si>
  <si>
    <t>Ethernet Layer-2 VPN -20 MB</t>
  </si>
  <si>
    <t>• تضمن الشبكة الخاصة الإفتراضية L2VPN  اتصالًا تردديا ذو نطاق عال يمكّن العملاء من نقل البيانات الضخمة بسرعة فائقة بين مختلف الفروع عن طريق الربط بين نقطتين.  • تعد خدمة الربط   L2VPNمثالية إذا كان العميل يرغب بالاستفادة من التطبيقات والبرامج بين مختلف فروع المنشأة والمركز الرئيسي.</t>
  </si>
  <si>
    <t>- Layer 2 VPN guarantee high-bandwidth connection that enables you to transfer large volumes of data quickly across your sites through point-to-point connection.  - The service is ideal if you simply want to leverage applications and software between site</t>
  </si>
  <si>
    <t>أحكام وشروط الخدمة:  - يحصل المشترك حال قيامه عند التعاقد بسداد أجرة الباقة لـ(12) شهر مقدماً على خصم 50% من قيمة رسوم تأسيس الخدمة. - في حال اراد العميل انهاء الخدمة يحق له استرداد المبالغ التي دفعها مقدماً عن الشهور التي لم يستفد   بها من الخدمة و لم تتم فوترتها بعد.  -رسم التأسيس الوارد في النموذج هو الحد الأعلى وأن تحديده خاضع لما يرد في عقد تأسيس الخدمة بين طالب الخدمة ومقدم الخدمة.  - يحق للشركة استرداد مبلغ الخصم المعطى للعميل على مصاريف التأسيس و ذلك بطريقة النسبة و التناسب من المدة التي قضاها العميل، حيث يتم تقسيم مبلغ الخصم على 12 شهر و يخصم من العميل الفترة المتبقية من ال 12 شهر.  - رسوم نقل الخدمة من مكان الى آخر في منطقة هي كما يلي:  1. (1950) ريال في حالة توافر الفايبر   2. (7500) ريال في حالة التغطية بالمايكرويف  - عملاء الشركة الجدد والحاليين من قطاع الاعمال على مستوى المملكة.  - تفعيل الدائرة مرهون بإعطاء التصاريح اللازمة للتوصيل داخل الموقع من قبل طالب الخدمة.  - تظل جميع المعدات التي توفرها الشركة لكل موقع ملكاً لها في جميع الأوقات.  * الأسعار غير شاملة القيمة المضافة.   إتفاقية مستوى الخدمة:  - تضمن شركة الاتصالات المتكاملة (ITC) ما نسبته 99.98% من وقت التشغيل لشبكتنا الرئيسية الوطنية باستثناء اوقات أعمال الصيانة المجدولة.  - يمكن تعريف توافر الخدمة بأنه عدد الساعات التي تتوفر فيها الخدمات المقدمه للاستخدام من خلال العميل في موقع معين مقسمة على عدد الساعات في الشهر الميلادى ومضروبة في 100.</t>
  </si>
  <si>
    <t>الشبكات الخاصة الإفتراضية (L2VPN (30 MB</t>
  </si>
  <si>
    <t>Ethernet Layer-2 VPN (30 MB</t>
  </si>
  <si>
    <t>أحكام وشروط الخدمة:  - يحصل المشترك حال قيامه عند التعاقد بسداد أجرة الباقة لـ(12) شهر مقدماً على خصم 50% من قيمة رسوم تأسيس الخدمة. - في حال اراد العميل انهاء الخدمة يحق له استرداد المبالغ التي دفعها مقدماً عن الشهور التي لم يستفد   بها من الخدمة و لم تتم فوترتها بعد.  - رسم التأسيس الوارد في النموذج هو الحد الأعلى وأن تحديده خاضع لما يرد في عقد تأسيس الخدمة بين طالب الخدمة ومقدم الخدمة.  - يحق للشركة استرداد مبلغ الخصم المعطى للعميل على مصاريف التأسيس و ذلك بطريقة النسبة و التناسب من المدة التي قضاها العميل، حيث يتم تقسيم مبلغ الخصم على 12 شهر و يخصم من العميل الفترة المتبقية من ال 12 شهر.  - رسوم نقل الخدمة من مكان الى آخر في منطقة هي كما يلي:  1. (1950) ريال في حالة توافر الفايبر   2. (7500) ريال في حالة التغطية بالمايكرويف  عملاء الشركة الجدد والحاليين من قطاع الاعمال على مستوى المملكة   - تفعيل الدائرة مرهون بإعطاء التصاريح اللازمة للتوصيل داخل الموقع من قبل طالب الخدمة.  - تظل جميع المعدات التي توفرها الشركة لكل موقع ملكاً لها في جميع الأوقات.  * الأسعار غير شاملة القيمة المضافة.   إتفاقية مستوى الخدمة:  - تضمن شركة الاتصالات المتكاملة (ITC) ما نسبته 99.98% من وقت التشغيل لشبكتنا الرئيسية الوطنية باستثناء اوقات أعمال الصيانة المجدولة.  - يمكن تعريف توافر الخدمة بأنه عدد الساعات التي تتوفر فيها الخدمات المقدمه للاستخدام من خلال العميل في موقع معين مقسمة على عدد الساعات في الشهر الميلادى ومضروبة في 100.</t>
  </si>
  <si>
    <t>الشبكات الخاصة الإفتراضية (L2VPN (100 MB)</t>
  </si>
  <si>
    <t>Ethernet Layer-2 VPN -100 MB</t>
  </si>
  <si>
    <t>أحكام وشروط الخدمة:  - يحصل المشترك حال قيامه عند التعاقد بسداد أجرة الباقة لـ(12) شهر مقدماً على خصم 50% من قيمة رسوم تأسيس الخدمة. - في حال اراد العميل انهاء الخدمة يحق له استرداد المبالغ التي دفعها مقدماً عن الشهور التي لم يستفد   بها من الخدمة و لم تتم فوترتها بعد.  -رسم التأسيس الوارد في النموذج هو الحد الأعلى وأن تحديده خاضع لما يرد في عقد تأسيس الخدمة بين طالب الخدمة ومقدم الخدمة.  - يحق للشركة استرداد مبلغ الخصم المعطى للعميل على مصاريف التأسيس و ذلك بطريقة النسبة و التناسب من المدة التي قضاها العميل، حيث يتم تقسيم مبلغ الخصم على 12 شهر و يخصم من العميل الفترة المتبقية من ال 12 شهر.  - رسوم نقل الخدمة من مكان الى آخر في منطقة هي كما يلي:  1. (1950) ريال في حالة توافر الفايبر   2. (7500) ريال في حالة التغطية بالمايكرويف  عملاء الشركة الجدد والحاليين من القطاع الاعمال في المناطق التي تتوفر بها تقديم الخدمة   - تفعيل الدائرة مرهون بإعطاء التصاريح اللازمة للتوصيل داخل الموقع من قبل طالب الخدمة.  - تظل جميع المعدات التي توفرها الشركة لكل موقع ملكاً لها في جميع الأوقات.  * الأسعار غير شاملة القيمة المضافة.   إتفاقية مستوى الخدمة:  - تضمن شركة الاتصالات المتكاملة (ITC) ما نسبته 99.98% من وقت التشغيل لشبكتنا الرئيسية الوطنية باستثناء اوقات أعمال الصيانة المجدولة.  - يمكن تعريف توافر الخدمة بأنه عدد الساعات التي تتوفر فيها الخدمات المقدمه للاستخدام من خلال العميل في موقع معين مقسمة على عدد الساعات في الشهر الميلادى ومضروبة في 100.</t>
  </si>
  <si>
    <t>حزمة البيانات الاضافية اللامحدوة لباقات الانترنت المفوترة</t>
  </si>
  <si>
    <t>Unlimited data add-on Postpaid</t>
  </si>
  <si>
    <t>تعتزم شركة زين على تقديم حزمة البيانات الاضافية لباقات الانترنت المفوترة على النحو التالي:  - حزمة البيانات اللامحدوة  - السعر 90 ريال قبل الضريبة  - السعر  لا يشمل الضريبة  - مدة صلاحية الحزمة 7 أيام</t>
  </si>
  <si>
    <t>Zain plans to provide an add-on for postpaid internet packages as follows:  - Unlimited data package add-on  - The price is 90 riyalsx    The package is valid for 7 days</t>
  </si>
  <si>
    <t>حزم فيرجن 20GB+5GB اضافية+ 500دقيقة+250دقيقة اضافية+5GB سوشال ميديا- مفوترة الأساسية.</t>
  </si>
  <si>
    <t>Virgin 20GB+5Gb bonus+500 mins+250 bonus+5GB Social media-post-paid basic</t>
  </si>
  <si>
    <t>ترغب الشركة باضافة ميزة جديدة إلى باقة فيرجن الرقمية و ذلك عند اشتراك العميل في باقة (5GB+20GB اضافية +500 دقيقه + 250 دقيقة اضافية ) بالحصول على ميزة الاسفادة من تطبيق انغامي بشكل مجاني لمدة ثلاث شهور لتصبح كالتالي  :  البيانات: 20 جيجابايت  البيانات الإضافية: 5 جيجابايت  الدقائق المحلية: 500 دقيقة  الدقائق المحلية الإضافية: 250 دقيقة  البيانات الإضافية ( سوشال ميديا): 5 جيجابايت  الصلاحية: 30 يوم  السعر 100 ريال  أنغامي: مجاني لمدة 3 شهور</t>
  </si>
  <si>
    <t>Virgin Mobile would like to offer a product at 100 SAR     20GB+5GB Bonus+500 mins+ 250 mins Bonus + extra 5GB Social media</t>
  </si>
  <si>
    <t>- الأسعار لاتشمل قيمة الضريبة المضافة، بل يتم احتساب قيمة الضريبة عند عملية إعادة الشحن.  - هذا العرض هو عرض رقمي يتوفر في تطبيق الشركة ، و موقع الشركة و Dealer app  .    شروط ميزة أنغامي:   1-يتم الاستفادة من ميزة أنغامي الإضافية عن طريق تطبيق فيرجن موبا</t>
  </si>
  <si>
    <t>حزم فيرجن 20GB+5GB اضافية+ 500دقيقة+250دقيقة اضافية+5GB سوشال ميديا- مسبقة الدفع.</t>
  </si>
  <si>
    <t>Virgin 20GB+5Gb bonus+500 mins+250 bonus+5GB Social media-prepaid</t>
  </si>
  <si>
    <t>-الأسعار لاتشمل قيمة الضريبة المضافة، بل يتم احتساب قيمة الضريبة عند عملية إعادة الشحن.  -هذا العرض هو عرض رقمي يتوفر في تطبيق الشركة ، و موقع الشركة و Dealer app  .    شروط ميزة أنغامي:   1-يتم الاستفادة من ميزة أنغامي الإضافية عن طريق تطبيق فيرجن موبايل</t>
  </si>
  <si>
    <t>Unlimited Internet for one day</t>
  </si>
  <si>
    <t>يمكن لعملاء شرائح المفوتر الصوتية لاشتراك بـ " باقة انترنت لامحدود ليوم واحد " ‏‎ ‎حسب المميزات والشروط التالية:‏  إسم الباقة:     باقة انترنت لامحدود ليوم واحد  المميزات:       انترنت لا محدود ‏  السعر: ‏         20 ريال  الصلاحية:      ‏24 ساعة</t>
  </si>
  <si>
    <t>• وحدة التحاسب للبيانات هي  100‏‎ ‎كيلوبايت  • صلاحية الباقة 24 ساعة من تفعيل الباقة  • لا تطبيق سياسة الاستخدام العادل  • السعر غير شاملة لضريبة القيمة المضافة  • الباقة لا تتجدد آلياً</t>
  </si>
  <si>
    <t>حزمة البيانات الاضافية 30 جيجا لباقات الانترنت المفوترة</t>
  </si>
  <si>
    <t>Data additional 30 GB package for postpaid internet packages</t>
  </si>
  <si>
    <t>تعتزم شركة زين على تقديم حزمة البيانات الاضافية لباقات الانترنت المفوترة على النحو التالي:  - حزمة 30 جيجا    - السعر 45 ريال قبل الضريبة  - السعر 51.75 ريال بعد الضريبة  - مدة صلاحية الحزمة 7 أيام</t>
  </si>
  <si>
    <t>Zain plans to provide an add-on  for postpaid internet packages as follows:  30 GB Package  - The price is 40 riyals before tax  - The price is 46 riyals after tax  The package is valid for 7 days</t>
  </si>
  <si>
    <t>رموز فيرجن الرقمية-مسبقة الدفع</t>
  </si>
  <si>
    <t>Virgin Digital Reward Codes - Prepaid</t>
  </si>
  <si>
    <t>ستقوم فيرجن موبايل بتقديم مجموعة من الرموز  على مجموعة محددة من حزم البيانات و الدقائق للباقات المفوترة الأساسية و المسبقة الدفع ، التي من خلالها(الرموز) يستطيع العميل الحصول على مزايا يتم توضيحها على النحو التالي:     البيانات المجانية: 500MB  العملاء المستهدفون: العملاء المشتركون في باقات 2GB  فما أكثر (100GB, 80GB,40GB, 20GB,10GB  8GB, 5GB, 4GB، 2.5GB,2GB).  الصلاحية: 1 شهر    البيانات المجانية:1GB  العملاء المستهدفون:العملاء المشتركون في باقات4 جيجابايت فما أكثر (100GB, 80GB,40GB, 20GB,10GB ,8GB, 5GB, 4GB)  الصلاحية: 1 شهر    البيانات المجانية:2GB  العملاء المستهدفون:العملاء المشتركون في الباقات التي بقيمة 70 ريال فما أكثر.  الصلاحية: 1 شهر    الدقائق المجانية: 50 دقيقة  العملاء المستهدفون:العملاء المشتركون في باقات 2 جيجابايت فما أكثر (100GB, 80GB,40GB, 20GB,10GB ,8GB, 5GB, 4GB 2.5GB,2GB)  الصلاحية: 1 شهر    الدقائق المجانية:100 دقيقة  العملاء المستهدفون:العملاء المشتركون في الباقات التي بقيمة 70 ريال فما أكثر  الصلاحية: 1 شهر</t>
  </si>
  <si>
    <t>Virgin Mobile will introduce a multiple codes for use to the mobile application only,these codes will entitle the bearer to vail of a certain numbers of minutes or data for free.</t>
  </si>
  <si>
    <t>- الأسعار لاتشمل قيمة الضريبة المضافة، بل يتم احتساب قيمة الضريبة عند عملية إعادة الشحن.  - يحق للعميل الاستفادة من العرض لأكثر من مرة .  - سوف يتم احتساب الدقائق و البيانات  بعد استهلاك العميل للباقة الأساسية.  - هذا العرض متاح فقط لمستخدمي تطبيق فيرجن م</t>
  </si>
  <si>
    <t>رموز فيرجن الرقمية-مفوترة الأساسية</t>
  </si>
  <si>
    <t>Virgin Digital Reward Codes - Post-paid basic</t>
  </si>
  <si>
    <t>باقة ليبارا الأعمال المفوترة 215</t>
  </si>
  <si>
    <t>Lebara B2B Post-paid package_215 SAR</t>
  </si>
  <si>
    <t>ستقوم شركة ليبارا موبايل باطلاق باقة جديدة للخطوط المفوترة لقطاع الاعمال بقيمة 215 ريال.  وستتميز الباقة بما يلي :  عدد (2) شرائح متعددة   مكالمات لا محدودة داخل المجموعة   2,000 دقيقة       داخل شبكة ليبارا  1,000 دقيقة        خارج شبكة ليبارا  25 جيجابايت إجمالي كمية البيانات يتم إحتساب بيانات الشرائح المتعددة من خلال الشريحة الأساسية بحسب الإستخدام لكل شريحة               25 جيجابايت       برامج التواصل الاجتماعي   رسائل داخل شبكة ليبارا لامحدود  215 ريال  سعر الباقة بدون قيمة الضريبة المضافة  247.25 ريال سعر الباقة مع قيمة الضريبة المضافة</t>
  </si>
  <si>
    <t>Lebara Mobile will launch a new package for postpaid lines for the business sector with a value of SAR 215.  The package will be characterized by:  Unlimited calls within the group  2,000 minutes within Lebara network  1,000 minutes outside Lebara network  25 GB of local data  25 GB social networking software  Messages within the Lebara unlimited network  Free number  215 SAR The price of the package without the value added tax  247.25 SAR The price of the package with the value added tax</t>
  </si>
  <si>
    <t>الاسعار لاتشمل لقيمة الضريبة المضافة   • الباقة مخصصة لقطاع الاعمال  • سيحصل المشترك على المميزات المجانية كل شهر  • سيدفع المشترك قيمة الفاتورة حسب تاريخ الفاتورة المحدد  • شروط الحصول على الباقة:  1. السجل التجاري  2. سجل التأمينات الاجتماعية  3. خطاب تفويض مصدق من الغرفة التجارية  4. تعبئة نموذج العقد  5. صورة الهوية الوطنية للمفوض</t>
  </si>
  <si>
    <t>تويتر - سناب - فيسبوك - واتساب - نستغرام- يوتيوب</t>
  </si>
  <si>
    <t>الهاتف الثابت</t>
  </si>
  <si>
    <t>Fixed Voice</t>
  </si>
  <si>
    <t>الأسعار و الإجور:  - الأسعار الواردة لاتشمل ضريبة القيمة المضافة.  - لايوجد رسوم لتأسيس الخدمة.  - وحدة التحاسب للمكالمات المحلية (داخل وخارج الشبكة) بالـ 30 ثانية.  - الدقائق المحلية المجانية تشمل فقط الهاتف الثابت المقدم من موبايلي ولاتشمل أي أرقام بتعرفة خاصة (على سبيل المثال لا الحصر9200 و700و 800 و9250).  - وحدة التحاسب للمكالمات الدولية بـ30 ثانية. لمعرفة الأسعار الرجاء الإطلاع على الملحق ادناه.  - بإمكان العميل طلب تغيير رقم الهاتف الثابت مقابل مبلغ 50 ريال.</t>
  </si>
  <si>
    <t>حزمة توفير البيانات 50ميجابايت</t>
  </si>
  <si>
    <t>Mobile Net Saver 50 MB</t>
  </si>
  <si>
    <t>ستقوم شركة ليبارا بتقديم عرض دائم حزمة 50 ميجابايت لمشتركي باقة ليبارا الأساسية  ،     1- بيانات إنترنت ( 50ميجابايت )   2-صلاحية الميزات 7 أيام بسعر 2 ريال .</t>
  </si>
  <si>
    <t>\ Lebara will offer a permanent offer of 50 MB for subscribers of the basic Lebara package,    1- Internet data (50MB)  2- Benefits are valid for 7 days at a price of 2 riyals.</t>
  </si>
  <si>
    <t>الأسعار لاتشمل لقيمة الضريبة المضافة  • طريقة الاشتراك من خلال رمز USSD *777*030#  •لا يتم تجديد الاشتراك تلقائياً</t>
  </si>
  <si>
    <t>باقة فرندي 1GB - مفوترة الأساسية</t>
  </si>
  <si>
    <t>Friendi Data Bundle 1GB -Posta-pais basic</t>
  </si>
  <si>
    <t>ستقوم الشركة باطلاق باقة مستقلة لباقة فرندي،حسب التالي:     البيانات: 1 جيجابايت  السعر:17.00 ريال  الصلاحية: 21 يوم</t>
  </si>
  <si>
    <t>The company will launch new offer for Friendi 1GB to the new and existing subscribers @17.00 SAR</t>
  </si>
  <si>
    <t>-يستطيع العميل الاشتراك في إحدى الباقات عن طريق USSD بالاتصال على *108#.  -الأسعار لاتشمل قيمة الضريبة المضافة، بل يتم احتساب قيمة الضريبة عند عملية إعادة الشحن.  -آلية الدفع ستكون عن طريق عملية إعادة الشحن .</t>
  </si>
  <si>
    <t>باقة بنجلاديش اليومية للاتصال الدولي – مسبق الدفع</t>
  </si>
  <si>
    <t>24 ساعه</t>
  </si>
  <si>
    <t>تود موبايلي تقديم باقة بنجلاديش  اليومية للإتصال الدولي , حيث تقدم الباقة 30 دقيقة للإتصال ببنجلاديش مقابل 3 ريال.</t>
  </si>
  <si>
    <t>باقة بنجلاديش الاسبوعية للاتصال الدولي – مسبق الدفع</t>
  </si>
  <si>
    <t>تود موبايلي تقديم باقة بنجلاديش  الاسبوعية للإتصال الدولي , حيث تقدم الباقة 100 دقيقة للإتصال ببنجلاديش مقابل 10 ريال.</t>
  </si>
  <si>
    <t>- يمكن دفع وتجديد الباقة عن طريق جميع قنوات دفع الفواتير المتاحة في موبايلي   - لن يتم ترحيل المميزات المتبقية من الباقة إلى الشهر التالي.  - سيتم  احتساب المكالمات الدولية ب 60 ثانية   - مدة صلاحية الباقة 7 ايام  - الأسعار لا تشمل ضريبة القيمة المضافة.</t>
  </si>
  <si>
    <t>باقة بنجلاديش الشهرية للاتصال الدولي – مسبق الدفع</t>
  </si>
  <si>
    <t>تود موبايلي تقديم باقة بنجلاديش  الشهرية للإتصال الدولي , حيث تقدم الباقة 350 دقيقة للإتصال ببنجلاديش مقابل 35 ريال.</t>
  </si>
  <si>
    <t>- يمكن دفع وتجديد الباقة عن طريق جميع قنوات دفع الفواتير المتاحة في موبايلي   - لن يتم ترحيل المميزات المتبقية من الباقة إلى الشهر التالي.  - سيتم  احتساب المكالمات الدولية ب 60 ثانية   - مدة صلاحية الباقة 30 يوم  - الأسعار لا تشمل ضريبة القيمة المضافة</t>
  </si>
  <si>
    <t>باقة بنجلاديش اليومية للاتصال الدولي - مفوتر</t>
  </si>
  <si>
    <t>باقة بنجلاديش الاسبوعية للاتصال الدولي - مفوتر</t>
  </si>
  <si>
    <t>باقة بنجلاديش الشهرية للاتصال الدولي - مفوتر</t>
  </si>
  <si>
    <t>تود موبايلي تقديم باقة بنجلاديش  الشهرية للإتصال الدولي  , حيث تقدم الباقة 350 دقيقة للإتصال ببنجلاديش مقابل 35 ريال.</t>
  </si>
  <si>
    <t>- يمكن دفع وتجديد الباقة عن طريق جميع قنوات دفع الفواتير المتاحة في موبايلي   - لن يتم ترحيل المميزات المتبقية من الباقة إلى الشهر التالي.  - سيتم  احتساب المكالمات الدولية ب 60 ثانية   - مدة صلاحية الباقة 30 يوم  - الأسعار لا تشمل ضريبة القيمة المضافة.</t>
  </si>
  <si>
    <t>باقة فرندي 750MB- مفوترة الأساسية</t>
  </si>
  <si>
    <t>Friendi Data Bundle 750MB-Posta-pais basic</t>
  </si>
  <si>
    <t>ستقوم الشركة باطلاق باقة فرندي750 ميجابايت ،يتم تفصيلها كالتالي:     البيانات: 750 ميجابايت  السعر:14.99 ريال  الصلاحية: 14 يوم</t>
  </si>
  <si>
    <t>The company will launch new offer for Friendi 750MB to the new and existing subscribers @14.99 SAR</t>
  </si>
  <si>
    <t>باقة فرندي 750MB- مسبقة الدفع</t>
  </si>
  <si>
    <t>Friendi Data Bundle 750MB-Prepaid</t>
  </si>
  <si>
    <t>ستقوم الشركة باطلاق باقة فرندي 750 ميجابايت ،يتم تفصيلها كالتالي:     البيانات: 750 ميجابايت  السعر:14.99 ريال  الصلاحية: 14 يوم</t>
  </si>
  <si>
    <t>ستقوم الشركة باطلاق باقة فرندي 1 جيجابايت،يتم تفصيلها كالتالي:     البيانات: 1 جيجابايت  السعر:17.00 ريال  الصلاحية: 21 يوم</t>
  </si>
  <si>
    <t>حزمة شباب 149 - للباقات مسبقة الدفع</t>
  </si>
  <si>
    <t>Shabab Package 149 -for prepaid packages</t>
  </si>
  <si>
    <t>تعتزم شركة زين إطلاق حزمة جديدة  (Add-on) مزاياها باسم حزمة شباب 149 لعملاء باقات مسبقة الدفع لتمتعوا بعدد من المزايا</t>
  </si>
  <si>
    <t>Zain plans to launch a new package (Add-on) , called shabab Package 149, as indicated</t>
  </si>
  <si>
    <t>• يمكن لجميع مشتركي باقات زين مسبقة الدفع و الهجينة الاستفادة منها ما عدا خط نور و خط الزوار (Visitor line)  • لن يتم ترحيل المميزات المتبقية من الباقة في حال عدم استخدامها خلال 28 يوم.  - رصيد تطبيقات يساوي 20 ريال  -السعر لا يشمل الضريبة  • يقتصر إستخدام البيانات المخصصة لتطبيقات التواصل الاجتماعي على جهاز واحد فقط.  • رصيد التطبيقات يمكن استخدامه على تطبيقات معينة محددة من الشركة (أنغامي وسبوتيفاي)  •  مزايا شباب 149 متاحة لكافة عملاء الخطوط مسبقة الدفع الحاليين والجدد ما عدا عملاء باقة نور والزوار.</t>
  </si>
  <si>
    <t>تويتر، انستغرام، فيسبوك، واتساب يوتوب، سنابشات، تيك توك</t>
  </si>
  <si>
    <t>كويك نت أعمال الجيل الخامس اللامحدودة</t>
  </si>
  <si>
    <t>Unlimited Business QuickNet</t>
  </si>
  <si>
    <t>يرغب شركة الاتصالات بتقديم كويك نت الجيل الخامس اللامحدودة لعملاء قطاع الاعمال حسب التفاصيل التالية     اسم العرض                                                                                     الالتزام             السعر  كويك نت أعمال – الجيل الخامس   لامحدود* (شريحة فقط من دون جهاز) لا توجد       350 ريال**  كويك نت أعمال – الجيل الخامس   لامحدود* (شريحة مع جهاز)               24 شهر          430 ريال**</t>
  </si>
  <si>
    <t>• يتم طلب الخدمة عن طريق الشخص المفوض لدى العميل وتفعيل الخدمة عن طريق مدير حساب العميل  • في حال حصول العميل على جهاز يلتزم لفترة ٢٤ شهر   • الخدمة تتجدد تلقائيا حتى يطلب العميل الغائها، التجديد التلقائي اليوم الأول من بداية كل شهر.  • في حال كسر العميل العقد سيتم احتساب غرامة حسب الجدول المرفق</t>
  </si>
  <si>
    <t>• في حال حصول العميل على جهاز  بنظام الاقساط، يلتزم لفترة ٢٤ شهر، وتطبق الغرامة في حال كسر العقد بدفع المتبقي من قيمة الجهاز  80 ريال عن كل شهر متبقي من مدة العقد.</t>
  </si>
  <si>
    <t>زوم سات بلس 6</t>
  </si>
  <si>
    <t>Zoom Sat Plus 6</t>
  </si>
  <si>
    <t>-زوم سات بلس هي خدمة إنترنت مطورة ذات نطاق عريض تخدم القطاع السكني . هذه الخدمة تقدم عبر الأقمار الصناعية وتمكنك من الحصول على إنترنت سريع يصل لسرعة 2 ميجا بالثانية بما يضمن لك الاتصال من أي مكان.</t>
  </si>
  <si>
    <t>- ZOOM SAT Plus is an enhanced broadband Internet service aimed for residential segment. A satellite based service is offered anywhere in the kingdom. With this service, you can enjoy high-speed internet up to 2 Mbps that you can connect from any location</t>
  </si>
  <si>
    <t>- الاشتراك في الباقة شهر.  - رسوم تأسيس الخدمة: (1720) ريال.  - رسوم الباقة الشهرية: (1400) ريال.  - رسوم نقل الخدمة من مكان الى آخر هي (345) ريال.  * الأسعار شاملة قيمة الضريبة المضافة.  إتفاقية مستوى الخدمة:  - تضمن شركة الاتصالات المتكاملة (ITC) ما نسب</t>
  </si>
  <si>
    <t>باقة الرسائل محلية مضافة  -موبايلي اعمال</t>
  </si>
  <si>
    <t>National SMS Add-on</t>
  </si>
  <si>
    <t>سعيا من موبايلي لتواكب متطلبات السوق وتقديم أفضل الخدمات بما يتناسب مع متطلبات العملاء والسوق، ستقوم موبايلي بإطلاق باقة الرسائل المحلية الإضافية لباقات موبايلي أعمال حيث ستتضمن الباقة رسائل محلية لداخل وخارج الشبكة</t>
  </si>
  <si>
    <t>Part of Mobily effort to maintain the best services, maintain its leading position in the market, and fulfill customer's requirements and market demand. Mobily will launch National SMS Add-on service which includes On-net and Cross-net SMS</t>
  </si>
  <si>
    <t>• الخدمة متاحة للباقات المفوترة وكنترول بلس   • الأسعار لا تشمل ضريبة القيمة المضافة</t>
  </si>
  <si>
    <t>بيتي 100 جيجا  5G + راوتر</t>
  </si>
  <si>
    <t>Baity 5G 100 GB + Router</t>
  </si>
  <si>
    <t>يمكن للعملاء الحصول على باقة بيتي 5G سعة 100 جيجا/شهريا المفوترة + راوتر بيتي (5G)</t>
  </si>
  <si>
    <t>• يمكن لجميع عملاء الباقات الحصول على جهاز بالتقسيط او الخصم حسب مزايا الباقة للذين يبلغ مجموع سداد فواتيرهم خلال السنة المالية الفائتة أكثر من 7800 ريال وأن يكون الرقم قد مضى على تأسيسه 6 شهور بحد أدنى، ويمكن للشركة أن تتيح لبعض العملاء ممن لا ينطبق عليهم الشرط أجهزة وفق لسياستها وإجراءاتها بناءً على تقدير الشركة.  • شريحة البيانات كويك نت الجيل الخامس تعمل في الأماكن المغطاة بشبكة الجيل الخامس وفي حال عدم توفر شبكة الجيل الخامس تعمل على شبكات الجيل الرابع والثالث.  • يلتزم العميل بباقة بيتي 5G 100 جيجا المفوترة لكامل فترة العقد.  • بإمكان العميل إلغاء عقد خصم الأجهزة وسوف يطبق عليه غرامة الغاء عقد خصم الأجهزة على النحو التالي</t>
  </si>
  <si>
    <t>تطبق غرامة الغاء عقد خصم الاجهزة في حال الغاء الخط المفوتر أو تغيير الباقة الى باقة أقل قبل انتهاء فترة العقد</t>
  </si>
  <si>
    <t>حزمة الدقائق الدولية المضافية -موبايلي اعمال</t>
  </si>
  <si>
    <t>International Minute Add-on</t>
  </si>
  <si>
    <t>سعيا من موبايلي لتواكب متطلبات السوق وتقديم أفضل الخدمات بما يتناسب مع متطلبات العملاء والسوق، ستقوم موبايلي بإطلاق باقة الدقائق الدولية الإضافية لباقات موبايلي أعمال حيث ستتضمن الباقة دقائق دولية</t>
  </si>
  <si>
    <t>Part of Mobily effort to maintain the best services, maintain its leading position in the market, and fulfill customer's requirements and market demand. Mobily will launch International minutes Add-on service</t>
  </si>
  <si>
    <t>• الخدمة متاحة للباقات المفوترة والكنترول بلس   • الأسعار لا تشمل ضريبة القيمة المضافة  • يستطيع العميل الإشتراك بالحزمة لمرة واحدة وتكون مدة الصلاحية 30 يوم  • أو بإمكانه عمل اشتراك بالباقة بشكل متكرر</t>
  </si>
  <si>
    <t>الوجهات المحددة لدقائق الاتصال الدولية   استراليا  الهند  ماليزيا  سنغافورة  المملكة المتحدة  البحرين   اندونيسيا  نيبال  جنوب افريقيا  الولايات المتحدة الامريكية  بنغلاديش  إيران  هولندا  اسبانيا  اليمن  كندا  إيطاليا  نيوزلندا  سريلانكا  الصين  اليابان  سلطنة عمان  السودان  مصر  الاردن  الباكستان  سوريا  فرنسا  الكويت  الفلبين  تركيا  المانيا  لبنان  قطر  الامارات</t>
  </si>
  <si>
    <t>حزمة الدقائق المحلية المضافة  -موبايلي اعمال</t>
  </si>
  <si>
    <t>National Minute Add-on</t>
  </si>
  <si>
    <t>سعيا من موبايلي لتواكب متطلبات السوق وتقديم أفضل الخدمات بما يتناسب مع متطلبات العملاء والسوق، ستقوم موبايلي بإطلاق باقة الدقائق الإضافية لباقات موبايلي أعمال حيث ستتضمن الباقة دقائق محلية لداخل وخارج الشبكة</t>
  </si>
  <si>
    <t>Part of Mobily effort to maintain the best services, maintain its leading position in the market, and fulfill customer's requirements and market demand. Mobily will launch National minutes Add-on service which includes On-net and Cross-net minutes</t>
  </si>
  <si>
    <t>• الخدمة متاحة للباقات المفوترة وكنترول بلس   • الأسعار لا تشمل ضريبة القيمة المضافة  • الدقائق لا تتضمن أرقام 9200 والأرقام المختصرة  • يستطيع العميل الإشتراك بالحزمة لمرة واحدة وتكون مدة الصلاحية 30 يوم  • أو بإمكانه عمل اشتراك بالباقة بشكل متكرر</t>
  </si>
  <si>
    <t>باقة كويك نت لامحدود المفوتره400</t>
  </si>
  <si>
    <t>يمكن لعملاء شرائح البيانات المفوترة الاشتراك بباقة (كويك نت لامحدود المفوتره 400) حسب المميزات والشروط التالية:     أسم الباقة  :  كويك نت المفوترة 400  حجم البيانات  :  لا محدود  سعر الاشتراك الشهري  :  400 ريال  مدة العقد  :   24 شهر  عرض الأجهزة  :  خصم 75 ريال على قيمة اشتراكه الشهري لمدة 24 شهر كاسترجاع نقدي لقيمة الجهاز  نوع الأجهزة  :  جميع الاجهزة الالكترونية المتوفرة ويشمل ذلك أجهزة الكمبيوتر المحمول (لابتوب) وأجهزة ألعاب وأجهزة لوحية (تابلت) وساعات ابل وسامسونج</t>
  </si>
  <si>
    <t>• سيتم إضافة رسوم تأسيس 50 ريال عند تفعيل الشريحة للعملاء الجدد.  •  يتم خصم 75 ريال كل شهر على قيمة الاشتراك الشهري للباقة حتى استيفاء قيمة الجهاز، او كحد اقصى مبلغ 1800 ريال ولمدة 24 شهر.  • لا يوجد غرامة إذا قام العميل بإلغاء العقد.  • وحدة التحاسب هي لكل 100 كيلو بايت.  • السعر لا يشمل قيمة الضريبة المضافة  *    يستوجب على العميل الشراء النقدي الكامل مسبقاً للجهاز حتى يتم منحه ميزة الاسترجاع النقدي.</t>
  </si>
  <si>
    <t>حزمة توفير البيانات 25 جيغابايت</t>
  </si>
  <si>
    <t>Mobile Net Saver 25 GB</t>
  </si>
  <si>
    <t>حزمة جديدة دائمة من شركة ليبارا باسم حزمة توفير البيانات 25 جيغابايت، حيث يحصل المشترك بالحزمة على الميزات التالية:   25 جيغابايت    صلاحية المزايا 30 يوم  سعر الحزمة 95 ريال سعودي  يحصل المشترك على الحزمة عن طريق : تطبيق ليبارا ، الموقع الألكتروني ، رمز الإشتراك</t>
  </si>
  <si>
    <t>A new permanent bundle from Lebara  25 GB Mobile Net Saver, where the subscriber of the package gets the following features:  25 GB   Valid for 30 days  Price is 95 SAR  The subscriber gets the bundle via: Lebara application, website, USSD code</t>
  </si>
  <si>
    <t>الأسعار لآتشمل لقيمة الضريبة المضافة   - صلاحية البيانات المجانية 28يوم  - لايتم تجديد الإشتراك تلقائياً  - يمكن الإشتراك بالحزمة أكثر من مره  - رمز الإشتراك #2500*777*</t>
  </si>
  <si>
    <t>حزمة توفير البيانات 750 ميجابايت</t>
  </si>
  <si>
    <t>ستقوم شركة ليبارا بتقديم عرض دائم حزمة 750 ميجابايت لمشتركي باقة ليبارا الأساسية  ،     1- بيانات إنترنت ( 750 ميجابايت )   2-صلاحية الميزات 28 أيام بسعر 19 ريال .</t>
  </si>
  <si>
    <t>\ Lebara will offer a permanent offer of 750 MB for subscribers of the basic Lebara package,    1- Internet data (750MB)  2- Benefits are valid for 28 days at a price of 19 riyals.</t>
  </si>
  <si>
    <t>الأسعار لاتشمل لقيمة الضريبة المضافة  • طريقة الاشتراك من خلال رمز USSD *777*700#  •لا يتم تجديد الاشتراك تلقائياً</t>
  </si>
  <si>
    <t>باقة شباب 99 (مفوترة)</t>
  </si>
  <si>
    <t>Shabab 99 -Postpaid</t>
  </si>
  <si>
    <t>تعتزم شركة زين تعديل "باقة شباب 99" المفوترة كما هو مبين مع تضمين رصيد تطبيقات يساوي 10 ريال شهريا يستخدم لشراء تطبيقات محددة من الشركة (أنغامي وسبوتيفاي)</t>
  </si>
  <si>
    <t>Zain is planning to modify  Shabab 99 as detailed</t>
  </si>
  <si>
    <t>o سيتم احتساب ضريبة القيمة المضافة على الفاتورة الشهرية.  o لن يتم ترحيل المميزات المتبقية من الباقة إلى الشهر التالي.    - يعفى العملاء من رسوم التأسيس باستثناء المشتركين عن طريق القنوات الالكترونية (المتجر الالكتروني و التطبيق) الذين قامو بالتفعيل و طلب توصيل الشريحة على هذه الباقة (بدون عروض الأجهزة المفعلة).    o يقتصر إستخدام البيانات المخصصة لتطبيقات التواصل الاجتماعي على جهاز واحد فقط.  o  في حال قام الطرف الأول بفتح مشاركة البيانات و استخدم الطرف الثاني البيانات على وسائل التواصل الاجتماعي فإنها تحتسب من ضمن البيانات 15 جيجابايت وليس من حصة التواصل الاجتماعي 20 جيجابايت.  o رصيد التطبيقات يمكن استخدامه على تطبيقات معينة محددة من الشركة (أنغامي وسبوتيفاي)    o هذه الباقة سيكون متاح فيها ميزة الباقات الهجينة ( Hybrid)</t>
  </si>
  <si>
    <t>حزمة توفير البيانات 500 ميجابايت</t>
  </si>
  <si>
    <t>Mobile Net Saver 500MB</t>
  </si>
  <si>
    <t>ستقوم شركة ليبارا بتقديم حزمة دائمة للمشتركين بحيث يحصل المشترك على المميزات التالية  500 ميجابايت بيانات  سعر الحزمة 5 ريال</t>
  </si>
  <si>
    <t>Lebara will launch a new primary bundle called Mobile Net Saver 500 MB  Benefits : 500 MB Data  Validity: 1 Day  Price: 5 SAR</t>
  </si>
  <si>
    <t>الأسعار لاتشمل قيمة الضريبة المضافة  • طريقة الاشتراك من خلال رمز USSD *666*24#  لا يتم تجديد الاشتراك تلقائياً</t>
  </si>
  <si>
    <t>حزمة توفير البيانات 1 جيجابايت اليومية</t>
  </si>
  <si>
    <t>Daily Mobile Net Saver 1 GB</t>
  </si>
  <si>
    <t>ستقوم شركة ليبارا بتقديم حزمة دائمة للمشتركين بحيث يحصل المشترك على المميزات التالية  1 جيجابايت بيانات  سعر الحزمة 8 ريال</t>
  </si>
  <si>
    <t>Lebara will launch a new primary bundle called Daily Mobile Net Saver 1 GB  Benefits : 1 GB Data  Validity: 1 Day  Price: 8 SAR</t>
  </si>
  <si>
    <t>الأسعار لاتشمل لقيمة الضريبة المضافة  • طريقة الاشتراك من خلال رمز USSD *666*301#  لا يتم تجديد الاشتراك تلقائياً</t>
  </si>
  <si>
    <t>حزمة توفير البيانات 3 جيجابايت</t>
  </si>
  <si>
    <t>Mobile Net Saver 3 GB</t>
  </si>
  <si>
    <t>ستقوم شركة ليبارا بتقديم حزمة دائمة للمشتركين بحيث يحصل المشترك على المميزات التالية  3 جيجابايت بيانات  سعر الحزمة 30 ريال</t>
  </si>
  <si>
    <t>Lebara will launch a new primary bundle called Mobile Net Saver 3 GB  Benefits : 3 GB Data  Validity: 7 Days  Price: 30 SAR</t>
  </si>
  <si>
    <t>السعر لا يشمل الضريبة المضافة  طريقة الاشتراك من خلال رمز USSD *666*3000#  لا يتم تجديد الاشتراك تلقائياً</t>
  </si>
  <si>
    <t>باقة البريد السعودي</t>
  </si>
  <si>
    <t>Saudi Post Package</t>
  </si>
  <si>
    <t>باقة دائمة من شركة ليبارا تمنح المشترك المزايا التالية:  رصيد مجاني 25 ريال</t>
  </si>
  <si>
    <t>A permanent package from Lebara that offers the subscriber the following  Free credit 25 SAR</t>
  </si>
  <si>
    <t>السعر لآ يشمل قيمة الضريبة المضافة  يتم بيع الباقة في منافذ البريد السعودي حصرا  يستطيع العميل الاشتراك في جميع حزم ليبارا</t>
  </si>
  <si>
    <t>باقة اليمن الأسبوعية والشهرية مسبقة الدفع</t>
  </si>
  <si>
    <t>Mobily IDD Weekly, and monthly bundle Yemen Postpaid</t>
  </si>
  <si>
    <t>تود موبايلي اطلاق باقة اليمن الأسبوعية والشهرية للإتصال الدولي مسبقة الدفع والمتضمنة دقائق دولية وبيانات محددة تُستخدم على تطبيقات محددة  ..  مزايا الباقات:                                                       رسوم الاشتراك        الدقائق الدوليه   البيانات        الصلاحية   باقة اليمن مسبقة الدفع الاسبوعية----      28:50 ريال           40 دقيقة      (5 جيجابايت --     7 أيام                                                                                                  باستطاعة العميل                                                                                                        تصفح                                                                                               استخدامها فقط في                                                                                                 التطبيقات التالية :                                                                                                       سناب شات                                                                                          (وانستجرام وفيسبوك وتويت )     باقة اليمن مسبقة الدفع الشهرية   رسوم الاشتراك  الدقائق الدوليه   البيانات           الصلاحية                                                     71:25 ريال           120 دقيقة  (30 جيجابايت --     30 يوم                                                                                             باستطاعة العميل                                                                                                 تصفح                                                                                         استخدامها فقط في                                                                                          التطبيقات التالية :                                                                                                 سناب شات                                                                                  (وانستجرام وفيسبوك وتويت )</t>
  </si>
  <si>
    <t>Mobily would like to launch the weekly, and monthly Yemen Postpaid Package that includes international minutes and specific data that are used on specific applications</t>
  </si>
  <si>
    <t>يمكن دفع وتجديد الباقة عن طريق جميع قنوات الدفع المتاحة في موبايلي   - الاتصال الدولي باي دولة اخرى سيتم احتسابة بتعرفة الدفع حسب الاستخدام  - سيتم  احتساب المكالمات الدولية ب 60 ثانية.  - استخدام اي تطبيق اخر غير التطبقات المذكورة سيتم احتساب تسعيرة الانترنت بالدفع حسب الاستخدام.  - الأسعار لاتشمل ضريبة القيمة المضافة.</t>
  </si>
  <si>
    <t>سناب شات، وانستجرام، وفيسبوك، وتويتر</t>
  </si>
  <si>
    <t>باقة اليمن الأسبوعية و الشهرية للإتصال الدولي - المفوترة</t>
  </si>
  <si>
    <t>Mobily IDD Weekly, and monthly bundle Yemen - Postpaid</t>
  </si>
  <si>
    <t>تود موبايلي اطلاق باقة اليمن الشهرية والاسبوعية للإتصال الدولي المفوترة والمتضمنة دقائق دولية وبيانات محددة تُستخدم على تطبيقات محددة  ..  مزايا الباقات:                                                       رسوم الاشتراك        الدقائق الدولية           البيانات               الصلاحية   باقة اليمن المفوترة الاسبوعية----         28:50 ريال              40 دقيقة               (5 جيجابايت --           7 أيام                                                                                                          باستطاعة العميل                                                                                                              تصفح                                                                                                      استخدامها فقط في                                                                                                       التطبيقات التالية :                                                                                                           سناب شات                                                                                             (وانستجرام وفيسبوك وتويت )    باقة اليمن المفوترة                       رسوم الاشتراك  الدقائق الدولية                 البيانات                 الصلاحية                                                     71:25 ريال           120 دقيقة               (30 جيجابايت --            30 يوم                                                                                                       باستطاعة العميل                                                                                                           تصفح                                                                                                  استخدامها فقط في                                                                                                  التطبيقات التالية :                                                                                                       سناب شات                                                                                           (وانستجرام وفيسبوك وتويت )</t>
  </si>
  <si>
    <t>يمكن دفع وتجديد الباقة عن طريق جميع قنوات الدفع المتاحة في موبايلي   - الاتصال الدولي باي دولة اخرى سيتم احتسابة بتعرفة الدفع حسب الاستخدام  - سيتم  احتساب المكالمات الدولية ب 60 ثانية.  - هذه الباقة هي باقة مضافة.  - استخدام اي تطبيق اخر غير التطبقات المذكورة سيتم احتساب تسعيرة الانترنت بالدفع حسب الاستخدام.  - الأسعار لاتشمل ضريبة القيمة المضافة.</t>
  </si>
  <si>
    <t>فيس بوك و سناب شات وتويتر وانستجرام</t>
  </si>
  <si>
    <t>حزمة 5 جيجابايت للتواصل الاجتماعي</t>
  </si>
  <si>
    <t>Social Media 5GB</t>
  </si>
  <si>
    <t>حزمة دائمة من شركة ليبارا على باقة ليبارا الأساسية تمنح المشتركين المزايا التالية :  -   5 جيجابايت بيانات لتطبيقات  التواصل الاجتماعي  - مدة صلاحية المزايا 7 ايام  -   سعر الحزمة 15 ريال</t>
  </si>
  <si>
    <t>Permanent bundle from Lebara on the basic Lebara Package gives the subscriber the following benefits:  -  5 GB social media   - Benefits are valid for 7 days  - Bundle Price 15 SAR</t>
  </si>
  <si>
    <t>الأسعار لآتشمل لقيمة الضريبة المضافة   - لايتم تجديد الإشتراك تلقائياً  - يمكن الإشتراك بالحزمة أكثر من مره  - رمز الإشتراك #15*666*</t>
  </si>
  <si>
    <t>سناب شات - تويتر - فيسبوك - واتساب - انستغرام- يوتيوب</t>
  </si>
  <si>
    <t>الباقة الدولية لدولة بنقلادش- مفوترة الأساسية  .</t>
  </si>
  <si>
    <t>Virgin IDD bundle for Bangladesh-Postpaid basic</t>
  </si>
  <si>
    <t>سوف تقوم الشركة بطرح أسعار المكالمات الدولية لدولة بنقلادش لباقة فرندي، وسوف يتم احتساب أسعار الدقائق كما هو موضح أدناه:    الدولة: بنقلادش  عدد الدقائق الدولية: 100 دقيقة  السعر: 8  ريال  الصلاحية: 2 يوم    الدولة: بنقلادش  عدد الدقائق الدولية: 250 دقيقة  السعر: 17 ريال  الصلاحية: 7 يوم    الدولة: بنقلادش  عدد الدقائق الدولية: 800 دقيقة  السعر: 43  ريال  الصلاحية: 30 يوم</t>
  </si>
  <si>
    <t>-وحدة التحاسب للدقائق 30 ثانية.  -الأسعار لاتشمل قيمة الضريبة المضافة، بل يتم احتساب قيمة الضريبة عند عملية إعادة الشحن.  -يستطيع العميل الإشتراك في هذه الباقة من خلال قنوات USSD   *116#و عن طريق Dealer App  -في حال نفدت الدقائق لدى العميل قبل انتهاء صلاح</t>
  </si>
  <si>
    <t>الباقة الدولية لدولة مصر- مسبقة الدفع.</t>
  </si>
  <si>
    <t>Virgin IDD bundle for Egypt-Prepaid</t>
  </si>
  <si>
    <t>سوف تقوم الشركة بطرح أسعار المكالمات الدولية لدولة مصر لباقة فرندي، وسوف يتم احتساب أسعار الدقائق كما هو موضح أدناه:    الدولة: مصر  عدد الدقائق الدولية: 50دقيقة  السعر: 17  ريال  الصلاحية: 7 أيام    الدولة: مصر  عدد الدقائق الدولية: 130دقيقة  السعر: 43 ريال  الصلاحية: 30 يوم</t>
  </si>
  <si>
    <t>Virgin Mobile will offer a new IDD bundles for Egypt,</t>
  </si>
  <si>
    <t>الباقة الدولية لدولة مصر- مفوترة الأساسية  .</t>
  </si>
  <si>
    <t>Virgin IDD bundle for Egypt-Postpaid basic</t>
  </si>
  <si>
    <t>الباقة الدولية لدولة بنقلادش- مسبقة الدفع.</t>
  </si>
  <si>
    <t>Virgin IDD bundle for Bangladesh-Prepaid</t>
  </si>
  <si>
    <t>باقات فرندي الدولية لدولة اليمن- مفوترة الأساسية  .</t>
  </si>
  <si>
    <t>Friendi IDD bundles  for Yemen -Postpaid basic</t>
  </si>
  <si>
    <t>سوف تقوم الشركة بطرح أسعار المكالمات الدولية لدولة اليمن لباقة فرندي، وسوف يتم احتساب أسعار الدقائق كما هو موضح أدناه:    الدولة: اليمن  عدد الدقائق الدولية: 30 دقيقة  السعر: 17 ريال  الصلاحية: 7 أيام      الدولة: اليمن  عدد الدقائق الدولية: 80 دقيقة  السعر: 43 ر يال  الصلاحية:  30 أيام</t>
  </si>
  <si>
    <t>Virgin Mobile will offer a new IDD bundles for Yemen</t>
  </si>
  <si>
    <t>- وحدة التحاسب للدقائق 30 ثانية.  -الأسعار لاتشمل قيمة الضريبة المضافة، بل يتم احتساب قيمة الضريبة عند عملية إعادة الشحن.  -يستطيع العميل الإشتراك في هذه الباقة من خلال قنوات USSD   *116#و عن طريق Dealer App  -في حال نفدت الدقائق لدى العميل قبل انتهاء صلا</t>
  </si>
  <si>
    <t>الباقة الدولية لدولة أثيوبيا- مسبقة الدفع.</t>
  </si>
  <si>
    <t>Virgin IDD bundle for Ethiopia -Prepaid</t>
  </si>
  <si>
    <t>سوف تقوم الشركة بطرح أسعار المكالمات الدولية لدولة أثيوبيا لباقة فرندي، وسوف يتم احتساب أسعار الدقائق كما هو موضح أدناه:    الدولة: أثيوبيا  عدد الدقائق الدولية: 40 دقيقة  السعر: 17  ريال  الصلاحية: 7 أيام    الدولة: أثيوبيا  عدد الدقائق الدولية: 100 دقيقة  السعر: 43 ريال  الصلاحية: 30 يوم</t>
  </si>
  <si>
    <t>Virgin Mobile will offer a new IDD bundles for Ethiopia,</t>
  </si>
  <si>
    <t>الباقة الدولية لدولة أثيوبيا- مفوترة الأساسية  .</t>
  </si>
  <si>
    <t>Virgin IDD bundle for Ethiopia -Postpaid basic</t>
  </si>
  <si>
    <t>باقة فرندي الدولية لدولة الهند - مسبقة الدفع.</t>
  </si>
  <si>
    <t>Friendi IDD bundle for India-Prepaid</t>
  </si>
  <si>
    <t>سوف تقوم الشركة بطرح أسعار المكالمات الدولية لدولة الهند لباقة فرندي، وسوف يتم احتساب أسعار الدقائق كما هو موضح أدناه:    الدولة: الهند  عدد الدقائق الدولية: 100 دقيقة  السعر: 8 ريال  الصلاحية: 2 أيام    الدولة: الهند  عدد الدقائق الدولية: 250 دقيقة  السعر: 17 ريال  الصلاحية: 7 أيام       الدولة: الهند  عدد الدقائق الدولية: 800 دقيقة  السعر: 43 ريال  الصلاحية:  30 أيام</t>
  </si>
  <si>
    <t>Virgin Mobile will offer a new IDD bundles for India,</t>
  </si>
  <si>
    <t>باقة فرندي الدولية لدولة الهند - مفوترة الأساسية  .</t>
  </si>
  <si>
    <t>Friendi IDD bundle for India-Postpaid basic</t>
  </si>
  <si>
    <t>باقات فرندي الدولية لدولة اليمن- مسبقة الدفع .</t>
  </si>
  <si>
    <t>Friendi IDD bundles  for Yemen -Prepaid</t>
  </si>
  <si>
    <t>باقة فايبر برودباند المفوترة للسرعة 500Mbps</t>
  </si>
  <si>
    <t>Postpaid Fiber broadband 500Mbps</t>
  </si>
  <si>
    <t>باقة فايبر برودباند المفوتر بسرعة 500Mbps</t>
  </si>
  <si>
    <t>. أحكام وشروط العرض:  أ. رسوم استبدال جهاز ال (ONT ) : 600 ريال سعودي  ب. رسوم استبدال جهاز ال ) HAG ( لخدمة الواي فاي : 280 ريال سعودى  ت. رسوم نقل الخدمة ) داخل المنزل – داخل المبنى – من مبنى الى أخر – من مدينة الى أخرى( : 500  ريال سعودي  ث. رسوم اصلاح أعطال التمديدات : 500 ريال سعودي  ج. رسوم الايقاف المؤقت للخدمة في حال السفر على سبيل المثال: 75 ريال سعودي عن كل شهر حيث  بإمكان العميل القيام بطلب الايقاف المؤقت عن طريق التواصل مع فريق خدمة العملاء لمدة أقصاها 12 شهر  في السنة  ح. سيتم اعفاء العميل من قيمة الجهاز : 600 ريال وكذلك رسوم التركيب : 600 ريال في حال الت ا زم العميل  بمدة العقد الإل ا زمي لمده 12 شهر . وفي حال طلب العميل إنهاء الخدمة/الباقة قبل انتهاء الحد الأدنى من مدة  3  الاشت ا رك )الانهاء المبكر(، على العميل دفع مبلغ 100 ريال سعودي عن كل شهر من المدة المتبقية في  الاشت ا رك. فمثلاً إذا الغى العميل إشت ا ركه بعد مرور ) 5 ( خمسة أشهر فسيتوجب عليه دفع 100 ريال عن 7  الشهور المتبقية في الاشت ا رك. والتي تحسب وفقاً لهذا المثال كالتالي ) 100 ريال * ٧ أشهر(.  خ. جميع الرسوم أعلاه غير شاملة لضريبة القيمة المضافة  د. الحد الأدنى لسرعة التنزيل للباقة هو 50 % من السرعة التنزيل المحددة في عقد الخدمة.</t>
  </si>
  <si>
    <t>باقة فايبر برودباند المفوتر للسرعة 300Mbps</t>
  </si>
  <si>
    <t>Postpaid Fiber broadband 300Mbps</t>
  </si>
  <si>
    <t>باقة فايبر برودباند المفوتر بسرعة 300Mbps</t>
  </si>
  <si>
    <t>أ. رسوم استبدال جهاز ال (ONT ) : 600 ريال سعودي  ب. رسوم استبدال جهاز ال ) HAG ( لخدمة الواي فاي : 280 ريال سعودى  ت. رسوم نقل الخدمة ) داخل المنزل – داخل المبنى – من مبنى الى أخر – من مدينة الى أخرى( : 500  ريال سعودي  ث. رسوم اصلاح أعطال التمديدات : 500 ريال سعودي  ج. رسوم الايقاف المؤقت للخدمة في حال السفر على سبيل المثال: 75 ريال سعودي عن كل شهر حيث  بإمكان العميل القيام بطلب الايقاف المؤقت عن طريق التواصل مع فريق خدمة العملاء لمدة أقصاها 12 شهر  في السنة  ح. سيتم اعفاء العميل من قيمة الجهاز : 600 ريال وكذلك رسوم التركيب : 600 ريال في حال الت ا زم العميل  بمدة العقد الإل ا زمي لمده 12 شهر . وفي حال طلب العميل إنهاء الخدمة/الباقة قبل انتهاء الحد الأدنى من مدة  3  الاشت ا رك )الانهاء المبكر(، على العميل دفع مبلغ 100 ريال سعودي عن كل شهر من المدة المتبقية في  الاشت ا رك. فمثلاً إذا الغى العميل إشت ا ركه بعد مرور ) 5 ( خمسة أشهر فسيتوجب عليه دفع 100 ريال عن 7  الشهور المتبقية في الاشت ا رك. والتي تحسب وفقاً لهذا المثال كالتالي ) 100 ريال * ٧ أشهر(.  خ. جميع الرسوم أعلاه غير شاملة لضريبة القيمة المضافة  د. الحد الأدنى لسرعة التنزيل للباقة هو 50 % من السرعة التنزيل المحددة في عقد الخدمة.</t>
  </si>
  <si>
    <t>باقة فايبر برودباند المفوترة للسرعة 50Mbps</t>
  </si>
  <si>
    <t>Postpaid Fiber broadband 50Mbps</t>
  </si>
  <si>
    <t>1. أحكام وشروط العرض:  أ‌. رسوم استبدال جهاز الـ (ONT ) : 600 ريال سعودي   ب‌.  رسوم استبدال جهاز الـ (HAG)  لخدمة الواي فاي : 280 ريال سعودى   ت‌. رسوم نقل الخدمة ( داخل المنزل – داخل المبنى – من مبنى الى أخر – من مدينة الى أخرى) : 500  ريال سعودي   ث‌. رسوم اصلاح أعطال التمديدات : 500  ريال سعودي   ج‌. رسوم الايقاف المؤقت للخدمة في حال السفر على سبيل المثال: 75 ريال سعودي عن كل شهر حيث بإمكان العميل القيام بطلب الايقاف المؤقت عن طريق التواصل مع فريق خدمة العملاء لمدة أقصاها 12 شهر في السنة  ح. سيتم اعفاء العميل من قيمة الجهاز : 600 ريال وكذلك رسوم التركيب :600 ريال في حال التزام العميل بمدة العقد الإلزامي لمده 12 شهر . وفي حال طلب العميل إنهاء الخدمة/الباقة قبل انتهاء الحد الأدنى من مدة الاشتراك (الانهاء المبكر)، على العميل دفع مبلغ 100 ريال سعودي عن كل شهر من المدة المتبقية في الاشتراك. فمثلاً إذا الغى العميل إشتراكه بعد مرور (5) خمسة أشهر فسيتوجب عليه دفع 100 ريال عن 7 الشهور المتبقية في الاشتراك. والتي تحسب وفقاً لهذا المثال كالتالي (100 ريال * ٧ أشهر).  خ. جميع الرسوم أعلاه غير شاملة لضريبة القيمة المضافة</t>
  </si>
  <si>
    <t>باقة فايبر برودباند المفوترة للسرعة 30Mbps</t>
  </si>
  <si>
    <t>Postpaid Fiber broadband 30Mbps</t>
  </si>
  <si>
    <t>باقات فرندي الدولية لدولة فلبين- مفوترة الأساسية  .</t>
  </si>
  <si>
    <t>Friendi IDD bundles  for Philippines -Postpaid basic</t>
  </si>
  <si>
    <t>سوف تقوم الشركة بطرح أسعار المكالمات الدولية لدولة فلبين لباقة فرندي، وسوف يتم احتساب أسعار الدقائق كما هو موضح أدناه:    الدولة: فلبين  عدد الدقائق الدولية: 40 دقيقة  السعر: 17 ريال  الصلاحية: 7 أيام      الدولة: فلبين  عدد الدقائق الدولية: 100 دقيقة  السعر: 43 ريال  الصلاحية:  30 أيام</t>
  </si>
  <si>
    <t>Virgin Mobile will offer a new IDD bundles for Philippines</t>
  </si>
  <si>
    <t>باقات فرندي الدولية لدولة فلبين- مسبقة الدفع .</t>
  </si>
  <si>
    <t>Friendi IDD bundles  for Philippines -Prepaid</t>
  </si>
  <si>
    <t>باقات فرندي الدولية لدولة السودان- مفوترة الأساسية  .</t>
  </si>
  <si>
    <t>Friendi IDD bundles  for Sudan -Postpaid basic</t>
  </si>
  <si>
    <t>سوف تقوم الشركة بطرح أسعار المكالمات الدولية لدولة السودان لباقة فرندي، وسوف يتم احتساب أسعار الدقائق كما هو موضح أدناه:    الدولة: السودان  عدد الدقائق الدولية: 35 دقيقة  السعر: 8 ريال  الصلاحية: 2 أيام      الدولة: السودان  عدد الدقائق الدولية: 80 دقيقة  السعر: 17 ريال  الصلاحية:  7 أيام    الدولة: السودان  عدد الدقائق الدولية: 210 دقيقة  السعر: 43 ريال  الصلاحية:  30  أيام</t>
  </si>
  <si>
    <t>Virgin Mobile will offer a new IDD bundles for Sudan</t>
  </si>
  <si>
    <t>باقات فرندي الدولية لدولة السودان- مسبقة الدفع .</t>
  </si>
  <si>
    <t>Friendi IDD bundles  for Sudan -Prepaid</t>
  </si>
  <si>
    <t>باقة فرندي الدولية لدولة اندونيسيا- مسبقة الدفع.</t>
  </si>
  <si>
    <t>Friendi IDD bundle for Indonesia-Prepaid</t>
  </si>
  <si>
    <t>سوف تقوم الشركة بطرح أسعار المكالمات الدولية لدولة اندونيسيا لباقة فرندي، وسوف يتم احتساب أسعار الدقائق كما هو موضح أدناه:    الدولة: اندونيسيا  عدد الدقائق الدولية: 35 دقيقة  السعر: 8 ريال  الصلاحية: 2 أيام    الدولة: أندونيسيا  عدد الدقائق الدولية: 80 دقيقة  السعر: 17 ريال  الصلاحية: 7 أيام       الدولة: اندونيسيا  عدد الدقائق الدولية: 220 دقيقة  السعر: 43 ريال  الصلاحية:  30 أيام</t>
  </si>
  <si>
    <t>Virgin Mobile will offer a new IDD bundles for Indonesia,</t>
  </si>
  <si>
    <t>باقات فرندي الدولية لدولة نيبال- مفوترة الأساسية  .</t>
  </si>
  <si>
    <t>Friendi IDD bundles  for Nepal -Postpaid basic</t>
  </si>
  <si>
    <t>سوف تقوم الشركة بطرح أسعار المكالمات الدولية لدولة نيبال لباقة فرندي، وسوف يتم احتساب أسعار الدقائق كما هو موضح أدناه:    الدولة: نيبال  عدد الدقائق الدولية: 40 دقيقة  السعر: 17 ريال  الصلاحية: 7 أيام      الدولة: نيبال   عدد الدقائق الدولية: 100 دقيقة  السعر: 43 ريال  الصلاحية:  30 أيام</t>
  </si>
  <si>
    <t>Virgin Mobile will offer a new IDD bundles for Nepal,</t>
  </si>
  <si>
    <t>باقات فرندي الدولية لدولة نيبال- مسبقة الدفع.</t>
  </si>
  <si>
    <t>Friendi IDD bundles  for Nepal -Prepaid</t>
  </si>
  <si>
    <t>باقة فرندي الدولية لدولة اندونيسيا- مفوترة الأساسية  .</t>
  </si>
  <si>
    <t>Friendi IDD bundle for Indonesia-Postpaid basic</t>
  </si>
  <si>
    <t>سوا 30 بلس</t>
  </si>
  <si>
    <t>Sawa 30 Plus</t>
  </si>
  <si>
    <t>يمكن لعملاء سوا الاشتراك “بباقة سوا 30 بلس " حسب المزايا والشروط التالية:‏  الباقة: سوا 30 بلس  وصف الباقة:  ‏-‏ ‏100 دقيقة مكالمات‎ ‎محلية (لكل الشبكات المحلية)‏  ‏-‏ ‏1 جيجا بايت‎ ‎لبرامج التواصل‎ ‎الاجتماعي  ‏-‏    ‏1 جيجا بايت‎ ‎انترنت  ‏-‏ خدمة الجيل الخامس ‏    الصلاحية: ‎4 ‎أسابيع  السعر: ‎35 ‎‏ ريال</t>
  </si>
  <si>
    <t>• لا يمكن مشاركة أو تحويل المزايا  • التجديد تلقائي كل 28 يوم في حال توفر رصيد كافي   •    وحدة التحاسب للبيانات هي لكل 100 كيلوبايت   • وحدة التحاسب للمكالمات هي لكل 30 ثانية   • يمكن للعميل الغاء التجديد في أي وقت   • برامج التواصل الاجتماعي: ) يوتيوب - سناب شات - تويتر - واتس أب - فيس بوك - أنستجرام - ليكند ان (  • السعر لا يشمل ضريبة القيمة المضافة  •     خدمة الجيل الخامس تعمل في الأماكن المغطاة بشبكة الجيل الخامس وفي حال دعم توفر شبكة الجيل   الخامس تعمل على شبكات الجيل الرابع والثالث</t>
  </si>
  <si>
    <t>• برامج التواصل الاجتماعي: ‏‎) ‎يوتيوب - سناب شات - تويتر - واتس أب - فيس بوك - أنستجرام - ليكند ان ‏‎(‎</t>
  </si>
  <si>
    <t>قسائم البيانات لباقة فرندي (50 جيجابايت)- مفوترة الأساسية  .</t>
  </si>
  <si>
    <t>Friendi Data Voucher (50GB) -postpaid basic</t>
  </si>
  <si>
    <t>سوف تقوم فيرجن موبايل بطرح قسائم للبيانات (Add ons) لباقة فرندي  ، كما هو موضح أدناه :    البيانات: 50 جيجابايت  السعر: 200 ريال  الصلاحية: 60 يوم</t>
  </si>
  <si>
    <t>Virgin Mobile would like to offer  50GB as a data voucher</t>
  </si>
  <si>
    <t>- وحدة التحاسب للإنترنت هي 1 كيلو بايت.  -الأسعار لاتشمل قيمة الضريبة المضافة، بل يتم احتساب قيمة الضريبة عند عملية إعادة الشحن.  -يمكن لشرائح الاتصال بالشحن من قسائم البيانات.</t>
  </si>
  <si>
    <t>سوا شير بلس</t>
  </si>
  <si>
    <t>Sawa Share Plus</t>
  </si>
  <si>
    <t>يمكن لعملاء سوا الاشتراك “بباقة سوا شير بلس " حسب المزايا والشروط التالية:‏  الباقة: سوا شير بلس  مزايا الباقة:   ‏-‏ مكالمات لامحدودة داخل الشبكة.‏  ‏-‏ ‏500 دقيقة مكالمات محلية خارج الشبكة ‏  ‏-‏ ‏10 جيجا بايت‎ ‎لبرامج التواصل‎ ‎الاجتماعي  ‏-‏ ‏5 جيجا بايت‎ ‎انترنت  ‏-‏ خدمة الجيل الخامس ‏  الصلاحية: ‎4 ‎أسابيع  السعر: ‏115‏‎ ‎‏ ريال</t>
  </si>
  <si>
    <t>• لا يمكن مشاركة أو تحويل المزايا  • التجديد تلقائي كل 28 يوم في حال توفر رصيد كافي  • وحدة التحاسب للبيانات هي لكل 100 كيلوبايت   • وحدة التحاسب للمكالمات هي لكل 30 ثانية   • يمكن للعميل الغاء التجديد في أي وقت   • برامج التواصل الاجتماعي: ) يوتيوب - سناب شات - تويتر - واتس أب - فيس بوك - أنستجرام - ليكند ان (  • السعر لا يشمل ضريبة القيمة المضافة  • خدمة الجيل الخامس تعمل في الأماكن المغطاة بشبكة الجيل الخامس وفي حال دعم توفر شبكة الجيل الخامس تعمل على شبكات الجيل الرابع والثالث</t>
  </si>
  <si>
    <t>سوا لايك بلس</t>
  </si>
  <si>
    <t>Sawa Like Plus</t>
  </si>
  <si>
    <t>يمكن لعملاء سوا الاشتراك “بباقة سوا لايك بلس " حسب المزايا والشروط التالية:‏  الباقة: سوا لايك بلس  مزايا الباقة:  ‏-‏ ‏500 دقيقة مكالمات‎ ‎محلية (لكل الشبكات المحلية)‏  ‏-‏ ‏5 جيجا بايت‎ ‎لبرامج التواصل‎ ‎الاجتماعي  ‏-‏ ‏2 جيجا بايت‎ ‎انترنت  ‏-‏ خدمة الجيل الخامس ‏  الصلاحية: ‎4 ‎أسابيع  السعر: ‏75‏‎ ‎‏ ريال</t>
  </si>
  <si>
    <t>• لا يمكن مشاركة أو تحويل المزايا  • التجديد تلقائي كل 28 يوم في حال توفر رصيد كافي   • وحدة التحاسب للبيانات هي لكل 100 كيلوبايت   • وحدة التحاسب للمكالمات هي لكل 30 ثانية   • يمكن للعميل الغاء التجديد في أي وقت   • برامج التواصل الاجتماعي: ) يوتيوب - سناب شات - تويتر - واتس أب - فيس بوك - أنستجرام - ليكند ان (  • السعر لا يشمل ضريبة القيمة المضافة  • خدمة الجيل الخامس تعمل في الأماكن المغطاة بشبكة الجيل الخامس وفي حال دعم توفر شبكة الجيل الخامس تعمل على شبكات الجيل الرابع والثالث</t>
  </si>
  <si>
    <t>قسائم البيانات لباقة فرندي (100 جيجابايت)- مسبقة الدفع .</t>
  </si>
  <si>
    <t>Friendi Data Voucher (100GB) -prepaid</t>
  </si>
  <si>
    <t>سوف تقوم فيرجن موبايل بطرح قسائم للبيانات لباقة فرندي ، كما هو موضح أدناه :    البيانات: 100 جيجابايت  السعر: 286.96 ريال  الصلاحية: 90 يوم</t>
  </si>
  <si>
    <t>Virgin Mobile would like to offer  100GB as a data voucher</t>
  </si>
  <si>
    <t>قسائم  فيرجن موبايل للبيانات  (50 جيجابايت)- مسبقة الدفع</t>
  </si>
  <si>
    <t>Virgin Mobile Data Voucher (50GB) -prepaid</t>
  </si>
  <si>
    <t>سوف تقوم فيرجن موبايل بطرح قسائم للبيانات  ، كما هو موضح أدناه :    البيانات: 50 جيجابايت  السعر: 200 ريال  الصلاحية: 60 يوم</t>
  </si>
  <si>
    <t>قسائم البيانات لباقة فرندي (100 جيجابايت)- مفوترة الأساسية  .</t>
  </si>
  <si>
    <t>Friendi Data Voucher (100GB) -postpaid basic</t>
  </si>
  <si>
    <t>قسائم البيانات لباقة فرندي (50 جيجابايت)- مسبقة الدفع .</t>
  </si>
  <si>
    <t>Friendi Data Voucher (50GB) -prepaid</t>
  </si>
  <si>
    <t>سوف تقوم فيرجن موبايل بطرح قسائم للبيانات لباققة فرندي ، كما هو موضح أدناه :    البيانات: 50 جيجابايت  السعر: 200 ريال  الصلاحية: 60 يوم</t>
  </si>
  <si>
    <t>قسائم  فيرجن موبايل للبيانات  (50 جيجابايت)- مفوترة الأساسية  .</t>
  </si>
  <si>
    <t>Virgin Mobile Data Voucher (50GB) -postpaid basic</t>
  </si>
  <si>
    <t>قسائم  فيرجن موبايل للبيانات  (100 جيجابايت)- مفوترة الأساسية  .</t>
  </si>
  <si>
    <t>Virgin Mobile Data Voucher (100GB) -postpaid basic</t>
  </si>
  <si>
    <t>سوف تقوم فيرجن موبايل بطرح قسائم للبيانات  ، كما هو موضح أدناه :    البيانات: 100 جيجابايت  السعر: 286.96ريال  الصلاحية: 90 يوم</t>
  </si>
  <si>
    <t>قسائم  فيرجن موبايل للبيانات  (100 جيجابايت)- مسبقة الدفع .</t>
  </si>
  <si>
    <t>Virgin Mobile Data Voucher (100GB) -prepaid</t>
  </si>
  <si>
    <t>باقة جهاز تعقب المركبات</t>
  </si>
  <si>
    <t>Vehicle Tracking Device Package‎</t>
  </si>
  <si>
    <t>باقة جهاز تعقب المركبات هي باقة تتيح للعميل تحديد ومتابعة موقع ومؤشرات مركبته من خلال جهاز التتبع الخاص بالخدمة ‏والذي يتم ايصاله بالمركبة مع شريحة بيانات ‏‎1GB ‎‏ مقابل الالتزام بعقد 24 شهر ، حيث أنه يمكن للعميل الاطلاع ومتابعة بيانات السيارة ‏من خلال التطبيق الخاص بالخدمة. ‏    برنامج الأقساط            المدة   قيمة التأسيس            دفعة مقدمة رسوم البيانات 1جيجا الرسوم الاجمالية  30 ريال                   24 شهر         50 ريال                    480 ريال                       35 ريال                  65 ريال  50 ريال                   24 شهر          50 ريال                            0                             35 ريال                   85 ريال    * الاسعار غير شاملة ضريبة القيمة المضافة</t>
  </si>
  <si>
    <t>• آلية استحقاق الأجهزة: يمكن الحصول على جهاز تعقب المركبات‎ ‎‏ بالإضافة إلى باقة 1 جيجا بالأقساط لجميع عملاء‎ STC ‎المفوتر ‏فقط  • في حال أراد العميل الغاء عقد الجهاز فسيترتب عليه دفع باقي قيمة الجهاز ‏  • في حال استيفاء مبلغ الجهاز قبل انتهاء العقد أو قبل ألغاء العميل للعقد فلا يستوجب على العميل دفع أي مبلغ لأنه قد تم استيفاء سعر ‏الجهاز، مثال: عميل مشترك بباقة الأقساط الشهرية لخدمة تعقب المركبات 50 ريال مع عقد 24 شهر، واخذ جهاز سعره ‏‎1200‎‏ ريال ‏فسوف يتم فوترة العميل 50 ريال لمدة ‏‎24‎‏ شهر فقط لأنه سوف يتم استيفاء المبلغ خلال ‏‎24‎‏ شهر (50 ريال* ‏‎24‎‏ شهر=‏‎1200‎‏ ريال ).‏  • يتم منح الأجهزة للعملاء الذين تنطبق عليهم شروط برنامج أقساط جهاز تعقب المركبات و على مدى توفر الأجهزة وعدم وجود ‏تعثرات مالية على العميل وفي حال انطباق الشروط، يحق للعميل جهاز واحد كحد اقصى ولايمكنه الحصول على جهاز اخر لرقم ‏اخر الا بعد استيفاء سعر جهاز تعقب المركبات كامل  • إذا كان سعر الجهاز أكثر من مبلغ الأقساط* مدة العقد، سيدفع العميل المبلغ المتبقي كدفعة مقدمة. مثال: اذا كان سعر الجهاز 1200 و ‏اشترك العميل ببرنامج أقساط 30 ريال في الشهر لمدة 24 شهر فأن المبلغ المستوفى (30 ريال *24 شهر = 720 ريال ) وسيتم ‏احتساب دفعة مقدمة وهي 480 ريال " 1200-720 = 480"‏  • قيمة جهاز (جهاز تعقب المركبات) 1200 ريال سعودي  السعر غير شامل ضريبة القيمة المضافة</t>
  </si>
  <si>
    <t>في حال أراد العميل الغاء عقد الجهاز سيترتب عليه دفع المبلغ المتبقي من قيمة الجهاز حسب الجدول المرفق</t>
  </si>
  <si>
    <t>سوا بوست بلس</t>
  </si>
  <si>
    <t>Sawa Post Plus</t>
  </si>
  <si>
    <t>يمكن لعملاء سوا الاشتراك “بباقة سوا بوست بلس " حسب المزايا والشروط التالية:‏  الباقة: سوا بوست بلس  مزايا الباقة:   ‏-‏ مكالمات لامحدودة داخل الشبكة.‏  ‏-‏ ‏1000 دقيقة مكالمات محلية خارج الشبكة ‏  ‏-‏ استخدام لامحدود‎ ‎لبرامج التواصل‎ ‎الاجتماعي  ‏-‏ ‏20 جيجا بايت‎ ‎انترنت  ‏-‏ خدمة الجيل الخامس ‏    الصلاحية: ‎4 ‎أسابيع  السعر: ‏170‏‎ ‎‏ ريال</t>
  </si>
  <si>
    <t>• لا يمكن مشاركة البيانات.‏  • التجديد تلقائي كل 28 يوم في حال توفر رصيد كافي  • يمكن للعميل الغاء التجديد في أي وقت ‏  • السعر لا يشمل ضريبة القيمة المضافة  • خدمة الجيل الخامس تعمل في الأماكن المغطاة بشبكة الجيل الخامس وفي حال دعم توفر شبكة الجيل الخامس تعمل على شبكات ‏الجيل الرابع والثالث</t>
  </si>
  <si>
    <t>سوا ستار بلس</t>
  </si>
  <si>
    <t>Sawa Star Plus</t>
  </si>
  <si>
    <t>يمكن لعملاء سوا الاشتراك “بباقة سوا ستار بلس " حسب المزايا والشروط التالية:‏  الباقة: سوا ستار بلس  مزايا الباقة:  ‏-‏ مكالمات محلية لامحدودة داخل وخارج الشبكة.‏  ‏-‏ استخدام لامحدود‎ ‎لبرامج التواصل‎ ‎الاجتماعي  ‏-‏ ‏100 جيجا بايت‎ ‎انترنت  ‏-‏ خدمة الجيل الخامس ‏  الصلاحية: ‎4 ‎أسابيع  السعر: ‏240‏‎ ‎‏ ريال</t>
  </si>
  <si>
    <t>فوراً للمناسبات</t>
  </si>
  <si>
    <t>Fawran Events</t>
  </si>
  <si>
    <t>15 يوم</t>
  </si>
  <si>
    <t>سيتمكن عميل قطاع الاعمال الحالي والجديد من الاشتراك بخدمة فوراً مناسبات لتلبية الاحتياجات وتسهيل تنظيم المناسبات. حيث سيتمكن العميل من الاختيار بين احد باقات فورا مناسبات المتاحة حسب الاتي:-   اسم الباقة                السعر         البيانات        الصلاحية    الدقائق         رصيد مجاني مكالمات             رصيد مجاني للبيانات             حهاز للايجار  فورا مناسبات لايت         59    1 جيجا        15 يوم      لا يوجد     لا يوجد                                    لا يوجد                                  لا يوجد  فورا مناسبات بلس      89     1 جيجا     15 يوم     لا يوجد             لا يوجد                                     لا يوجد                                       شاملة  فورا مناسبات برو              129    1.5 جيجا    15 يوم       50 دقيقة     15 *                                                   2 جيجا                            لا يوجد   فورا مناسبات برايم        149    1.5جيجا   15 يوم              50 دقيقة 15*                                                2 جيجا                               شاملة    *يستطيع العميل إضافة 15 ريال (رصيد مجاني يستخدم للمكالمات والرسائل والأنترنت) حسب الاستخدام.</t>
  </si>
  <si>
    <t>• في حالة طلب العميل التجديد بعد انتهاء الصلاحية (15 يوما)، فسوف يدفع مبلغ باقة جديدة بنفس المزايا (بحد اقصى ستة مرات) ولن يتم تحويل جميع المزايا والإضافات السابقة له.  • في حالة طلب العميل إضافة بيانات أو مكالمات فإن صلاحيتها تعتمد على انتهاء صلاحية الباقة الرئيسية (15 يومًا) بغض النظر عن بداية أي تاريخ اشترك فيه العميل.  • لا يستطيع العميل تخفيض أو ترقية الباقة.  •  في حال عدم إرجاع الجهاز المؤجر، فيتم خصم مبلغ 500 ريال والتي تمثل مبلغ تامين الجهاز الذي يدفعه العميل عند الاشتراك في الباقة.  • يحق للعميل أن يستأجر جهاز واحد لكل باقة يشترك فيها.   • وحدة التحاسب للبيانات 100KB  • وحدة التحاسب للمكالمات المحلية (30 ثانية)  • وحدة التحاسب للمكالمات الدولية (دقيقة)</t>
  </si>
  <si>
    <t>عرض كويك نت 100 جيجا المفوترة مع جهاز مجاني الجيل الخامس</t>
  </si>
  <si>
    <t>Postpaid Quicknet 100GB with Free 5G Device</t>
  </si>
  <si>
    <t>يمكن لعملاء شرائح كويك نت المفوترة 100 جيجا الحصول على جهاز ماي فاي كويك نت الجيل الخامس مع توقيع عقد حسب المميزات والشروط التالية:  أسم الباقة:   باقة كويك نت 100 جيجا المفوترة  السعر:    250ريال  مدة العقد:    12 شهر  الحد الأعلى للخصم على الجهاز ماي فاي الجيل الخامس:   1200 ريال</t>
  </si>
  <si>
    <t>• يمكن لجميع عملاء الباقات الحصول على جهاز بالتقسيط او الخصم حسب مزايا الباقة للذين يبلغ مجموع سداد فواتيرهم خلال السنة المالية الفائتة أكثر من 7800 ريال وأن يكون الرقم قد مضى على تأسيسه 6 شهور بحد أدنى، ويمكن للشركة أن تتيح لبعض العملاء من لا ينطبق عليهم الشرط أجهزة وفق لسياستها وإجراءاتها بناءً على تقدير الشركة.  • شريحة البيانات كويك نت الجيل الخامس تعمل في الأماكن المغطاة بشبكة الجيل الخامس وفي حال عدم توفر شبكة الجيل الخامس تعمل على شبكات الجيل الرابع والثالث.  • يلتزم العميل بباقة كويك نت غير المحدودة المفوترة لكامل فترة العقد.  • بإمكان العميل إلغاء عقد خصم الأجهزة وسوف يطبق عليه غرامة الغاء عقد خصم الأجهزة ( حسب المرفق )  • تطبق غرامة الغاء عقد خصم الاجهزة في حال الغاء الخط المفوتر أو تغيير الباقة الى باقة أقل قبل انتهاء فترة العقد.  • السعر غير شامل ضريبة القيمة المضافة.</t>
  </si>
  <si>
    <t>حزم الموبايل نت</t>
  </si>
  <si>
    <t>Mobile Net Saver</t>
  </si>
  <si>
    <t>حزم دائمة من شركة ليبارا على باقة ليبارا الأساسية تمنح المشتركين المزايا التالية :  1. حزمة موبايل نت 15 جيجابايت  - 15جيجابايت بيانات  - مدة صلاحية المزايا 15 ايام  -  سعر الحزمة 50ريال    2. حزمة موبايل نت 50 جيجابايت  - 50 جيجابايت بيانات  - مدة صلاحية المزايا 30 ايام  -  سعر الحزمة 150 ريال      3. حزمة موبايل نت 100 جيجابايت  - 100 جيجابايت بيانات  - مدة صلاحية المزايا 30 ايام  -  سعر الحزمة 210ريال</t>
  </si>
  <si>
    <t>Permanent bundles from Lebara on the basic Lebara Package gives the subscriber the following benefits:  1. 15 GB Bundle  - 15GB Data  - Benefits are valid for 15 days  - Bundle Price 50SAR    2. 50GB Bundle  - 50GB Data  - Benefits are valid for 30 days  - Bundle Price 150SAR    3. 100 GB Bundle  - 100GB Data  - Benefits are valid for 30 days  - Bundle Price 210SAR</t>
  </si>
  <si>
    <t>في حقل الشروط والاحكام:  - السعر لا يشمل ضريبة القيمة المضافة  - يمكن الاشتراك بالحزمة اكثر من مرة  - لا يتم تجديد الاشتراك تلقائياً  1. حزمة موبايل نت 15 جيجابايت  - رمز الاشتراك   #150*777*  2. حزمة موبايل نت 50 جيجابايت  - رمز الاشتراك   #050*777*    3. حزمة موبايل نت 100 جيجابايت  - رمز الاشتراك   #100*777*</t>
  </si>
  <si>
    <t>عرض حزم الدقائق الدولية لباكستان (شبكة تيلينور فقط)   للباقات مسبقة الدفع</t>
  </si>
  <si>
    <t>Offer international minutes bundles for Pakistan (Telenor network only)    For prepaid packages</t>
  </si>
  <si>
    <t>• ستطلق شركة زين عرض حزم  الدقائق الدولية لجمهورية باكستان الإسلامية، حيث يتيح هذا العرض دقائق للاتصال الدولي لشبكة تيلينور (Telenor )فقط لمشتركي الباقات مسبقة الدفع على النحو التالي:  - الحزمة اليومية :  يحصل المشترك على (35) دقيقة صالحة لمدة)  1 يوم( مقابل (6) ريال بإرسال رمز الحزمة 9213 الى 959، ولإلغاء التجديد التلقائي أرسل CA9213    - الحزمة الاسبوعية:  يحصل المشترك على (200) دقيقة صالحة لمدة (7 أيام) مقابل (30) ريال بإرسال رمز الحزمة 9214 الى 959، ولإلغاء التجديد التلقائي أرسل CA9214     - حزمة 4 أسابيع:  يحصل المشترك على (400) دقيقة صالحة لمدة (4 أسابيع) مقابل (60) ريال بإرسال رمز الحزمة 9215 الى 959، ولإلغاء التجديد التلقائي أرسلCA9215</t>
  </si>
  <si>
    <t>Zain will launch the international minute package offer for the Islamic Republic of Pakistan. This offer allows international minutes for Telenor calling only for subscribers of prepaid packages as follows:  Daily Package:  The subscriber gets (35) minutes valid for (1 day) in exchange for (6) riyals by sending the package code 9213 to 959, and to cancel the automatic renewal send CA9213    Weekly Package:  The subscriber gets (200) minutes valid for (7 days) for (30) riyals by sending the package code 9214 to 959, and to cancel the automatic renewal send CA9214    4 week package:  The subscriber gets (400) minutes valid for (4 weeks) for (60) riyals by sending the package code 9215 to 959, and to cancel the automatic renewal send CA9215</t>
  </si>
  <si>
    <t>• لا تشمل أسعار الحزم الموضحة أعلاه ضريبة القيمة المضافة، حيث سيتم خصم مبلغ الضريبة عند إعادة الشحن وبناء على النسبة المعتمدة بالقانون.  • يستثنى من هذا العرض مشتركي باقتي الحج والعمرة والزوار.  هذه العرض متاح لعملاء قطاع الافراد (الخطوط مسبقة الدفع):  • جميع الحزم تحتوي على خاصية التجديد التلقائي وسيتم تبليغ المشترك قبل وبعد التجديد التلقائي.  • يستطيع المشترك إلغاء التجديد عن طريق إرسال الرمز المخصص للحزمة.  • يتم تبليغ المشترك عند مشارفة الحزمة على الانتهاء.  • سيتم احتساب الدقيقة وفق تعرفة الاتصال الدولي حسب تسعيرة الباقة عند انتهاء الحزمة.  • يمكن للمشترك التحقق من رصيد الدقائق الدولية عن طريق إرسال الرمز BC  الى 959</t>
  </si>
  <si>
    <t>عرض حزم الدقائق الدولية لباكستان (شبكة تيلينور فقط)</t>
  </si>
  <si>
    <t>Offer international minutes bundles for Pakistan (Telenor network only)</t>
  </si>
  <si>
    <t>• ستطلق شركة زين عرض حزم الدقائق الدولية لجمهورية باكستان الإسلامية، حيث يتيح هذا العرض دقائق للاتصال الدولي لشبكة تيلينور( Telenor) لمشتركي الباقات المفوترة على النحو التالي:  - الحزمة اليومية :  يحصل المشترك على (35) دقيقة صالحة لمدة)  1 يوم( مقابل (6) ريال بإرسال رمز الحزمة 9213 الى 959، ولإلغاء التجديد التلقائي أرسل CA9213    - الحزمة الاسبوعية:  يحصل المشترك على (200) دقيقة صالحة لمدة (7 أيام) مقابل (30) ريال بإرسال رمز الحزمة 9214 الى 959، ولإلغاء التجديد التلقائي أرسل CA9214     - الحزمة الشهرية:  يحصل المشترك على (400) دقيقة صالحة لمدة (شهر واحد) مقابل (60) ريال بإرسال رمز الحزمة 9215 الى 959، ولإلغاء التجديد التلقائي أرسلCA9215</t>
  </si>
  <si>
    <t>Zain will launch the international minute package offer for the Islamic Republic of Pakistan. This offer allows minutes for international calls to the Telenor network for subscribers of postpaid packages as follows:  Daily Package:  The subscriber gets (35) minutes valid for (1 day) in exchange for (6) riyals by sending the package code 9213 to 959, and to cancel the automatic renewal send CA9213    Weekly Package:  The subscriber gets (200) minutes valid for (7 days) for (30) riyals by sending the package code 9214 to 959, and to cancel the automatic renewal send CA9214    Monthly package:  The subscriber gets (400) minutes valid for (one month) for (60) riyals by sending the package code 9215 to 959, and to cancel the automatic renewal, send CA9215</t>
  </si>
  <si>
    <t>• لا تشمل أسعار الحزم الموضحة أعلاه ضريبة القيمة المضافة، حيث سيتم خصم مبلغ الضريبة عند سداد الفاتورة وبناء على النسبة المعتمدة بالقانون.  هذه العرض متاح لعملاء قطاع الافراد (الخطوط المفوترة):  • جميع الحزم تحتوي على خاصية التجديد التلقائي وسيتم تبليغ المشترك قبل وبعد التجديد التلقائي.  • يستطيع المشترك إلغاء التجديد عن طريق إرسال الرمز المخصص للحزمة.  • يتم تبليغ المشترك عند مشارفة الحزمة على الانتهاء.  • سيتم احتساب الدقيقة وفق تعرفة الاتصال الدولي حسب تسعيرة الباقة عند انتهاء الحزمة.  • يمكن للمشترك التحقق من رصيد الدقائق الدولية عن طريق إرسال الرمزBC  الى 959.  • سيتم احتساب الدقائق الدولية لكل 30 ثانية.</t>
  </si>
  <si>
    <t>عرض حزم الدقائق الدولية لباكستان  (جميع الشبكات باستثناء شبكة تيلينور)   للباقات المفوترة</t>
  </si>
  <si>
    <t>international bundles to call Pakistan Except Teleno</t>
  </si>
  <si>
    <t>• ستطلق شركة زين عرض حزم الدقائق الدولية لجمهورية باكستان الإسلامية، حيث يتيح هذا العرض دقائق للاتصال الدولي لجميع الشبكات باستثناء شبكة تيلينور( Telenor) لمشتركي الباقات المفوترة على النحو التالي:  - الحزمة اليومية :  يحصل المشترك على (50) دقيقة صالحة لمدة)  1 يوم( مقابل (6) ريال بإرسال رمز الحزمة 9210 الى 959، ولإلغاء التجديد التلقائي أرسل CA9210    - الحزمة الاسبوعية:  يحصل المشترك على (275) دقيقة صالحة لمدة (7 أيام) مقابل (30) ريال بإرسال رمز الحزمة 9211 الى 959، ولإلغاء التجديد التلقائي أرسل CA9211     - الحزمة الشهرية:  يحصل المشترك على (600) دقيقة صالحة لمدة (شهر واحد) مقابل (60) ريال بإرسال رمز الحزمة 9212 الى 959، ولإلغاء التجديد التلقائي أرسلCA9212</t>
  </si>
  <si>
    <t>international bundles to call Pakistan Except Telenor as shown here</t>
  </si>
  <si>
    <t>هذه العرض متاح لعملاء قطاع الافراد (الخطوط المفوترة):  • جميع الحزم تحتوي على خاصية التجديد التلقائي وسيتم تبليغ المشترك قبل وبعد التجديد التلقائي.  • يستطيع المشترك إلغاء التجديد عن طريق إرسال الرمز المخصص للحزمة.  • يتم تبليغ المشترك عند مشارفة الحزمة على الانتهاء.  • سيتم احتساب الدقيقة وفق تعرفة الاتصال الدولي حسب تسعيرة الباقة عند انتهاء الحزمة.  • يمكن للمشترك التحقق من رصيد الدقائق الدولية عن طريق إرسال الرمزBC  الى 959.  • سيتم احتساب الدقائق الدولية لكل 30 ثانية.</t>
  </si>
  <si>
    <t>عرض حزم الدقائق الدولية لباكستان (جميع الشبكات باستثناء شبكة تيلينور)   للباقات مسبقة الدفع</t>
  </si>
  <si>
    <t>Offer international minutes bundles for Pakistan (all networks except Telenor) for prepaid packages</t>
  </si>
  <si>
    <t>• ستطلق شركة زين عرض حزم الدقائق الدولية لجمهورية باكستان الإسلامية، حيث يتيح هذا العرض دقائق للاتصال الدولي لجميع الشبكات باستثناء شبكة تيلينور (Telenor ) لمشتركي الباقات مسبقة الدفع على النحو التالي:  - الحزمة اليومية :  يحصل المشترك على (50) دقيقة صالحة لمدة)  1 يوم( مقابل (6) ريال بإرسال رمز الحزمة 9210 الى 959، ولإلغاء التجديد التلقائي أرسل CA9210    - الحزمة الاسبوعية:  يحصل المشترك على (275) دقيقة صالحة لمدة (7 أيام) مقابل (30) ريال بإرسال رمز الحزمة 9211 الى 959، ولإلغاء التجديد التلقائي أرسل CA9211     - الحزمة الشهرية:  يحصل المشترك على (600) دقيقة صالحة لمدة (شهر واحد) مقابل (60) ريال بإرسال رمز الحزمة 9212 الى 959، ولإلغاء التجديد التلقائي أرسلCA9212</t>
  </si>
  <si>
    <t>• Zain will launch the international minute package offer for the Islamic Republic of Pakistan, as this offer allows international minutes for all networks except for Telenor for prepaid subscribers as follows:</t>
  </si>
  <si>
    <t>خدمة‎ ‎عندي‎ ‎تتيح‎ ‎الامكانية‎ ‎لعملاء‎ ‎المفوتر‎ ‎بإهداء‎ ‎باقات‎ ‎مسبق‎ ‎الدفع‎ ‎لعملاء‎ ‎مسبق‎ ‎الدفع‎ ‎ويتم‎ ‎فوترة‎ ‎رسوم‎ ‎الباقة‎ ‎على‎ ‎فاتورة‎ ‎المُرسِل‎.‎  ويمكن‎ ‎اهداء‎ ‎باقتين‎ ‎كحد‎ ‎أقصى‎. ‎مثال‎ ‎توضيحي‎: ‎يمكن‎ ‎للأب‎ ‎الحاصل‎ ‎على‎ ‎أحد‎ ‎باقات‎ ‎المفوتر‎ ‎اهداء‎ ‎ابنه‎) ‎المشترك‎ ‎بخدمات‎ ‎مسبق  الدفع‎( ‎‏ باقة‎ ‎سوا‎ ‎شير‎ ‎وتتم‎ ‎فوترة‎ ‎رسوم‎ ‎الباقة‎ ‎على‎ ‎الأب‎ ‎شهريا‎. ‎ويمكن‎ ‎للاب‎ ‎الإلغاء‎ ‎وإعادة‎ ‎التفعيل‎ ‎متى‎ ‎ما‎ ‎شاء‎. ‎على‎ ‎ان‎ ‎لا‎ ‎يتم‎ ‎اهداء  أكثر‎ ‎من‎ ‎باقتين‎. ‎يمكن‎ ‎تفعيل‎ ‎وإلغاء‎ ‎الخدمة‎ ‎عن‎ ‎طريق‎ ‎تطبيق‎ mystc ‎ورسائل‎ 900‎، كما تتيح خدمة‎ ‎عندي‎ ‎الامكانية‎ ‎لعملاء‎ ‎مسبق ‏الدفع‎ ‎بإهداء‎ ‎باقات وبيانات‎ ‎سوا‎ ‎لعملاء‎ ‎مسبق‎ ‎الدفع‎ ‎ويتم خصم قيمة الباقة من رصيد المهدي للباقة، حيث ان تفعيل الباقة لمرة واحدة ‏فقط وبدون تجديد تلقائي ويمكن تفعيل‎ ‎الخدمة‎ ‎عن‎ ‎طريق‎ ‎تطبيق‎ mystc ‎‏.‏</t>
  </si>
  <si>
    <t>• سيتم‎ ‎اتاحة‎ ‎خاصية‎ ‎التفعيل‎ ‎التلقائي‎ ‎من‎ ‎خلال‎ ‎تطبيق‎ mystc .‎  • لا‎ ‎يمكن‎ ‎للعميل‎ ‎العودة‎ ‎لباقته‎ ‎مجدداً‎ ‎في‎ ‎حال‎ ‎كانت‎ ‎موقفه‎ ‎للبيع‎ ‎الجديد‎ ‎أو‎ ‎ملغية‎.‎  •      يمكن‎ ‎لعميل‎ ‎المفوتر‎ ‎اهداء‎ ‎باقتين‎ ‎بحد‎ ‎اقصى‎ ‎من‎ ‎رقمه‎ ‎المفوتر  • الرقم‎ ‎المفوتر‎ ‎الجديد‎ ‎لا‎ ‎يسمح‎ ‎له‎ ‎بتفعيل‎ ‎الخدمة‎ ‎الا‎ ‎بعد‎ ‎سداد‎ ‎اول‎ 3 ‎فواتير‎ ‎من‎ ‎تاريخ‎ ‎تأسيس‎ ‎الرقم‎.‎  • في‎ ‎حال‎ ‎تعثر‎ ‎المهدي‎ ‎للسداد‎ ‎سيتم‎ ‎إيقاف‎ ‎خدمته‎ ‎المفوترة‎.‎  • ستصل‎ ‎رسالة‎ ‎للعميل‎ ‎المستفيد‎ ‎من‎ ‎الإهداء‎ ‎بالباقة‎ ‎المهداة  •    يمكن‎ ‎لعميل‎ ‎المفوتر‎ ‎إلغاء‎ ‎الخدمة‎ ‎في‎ ‎أي‎ ‎وقت‎ ‎عبر‎ ‎الرسائل‎ ‎النصية‎ ‎وعبر‎ ‎تطبيق‎ mystc</t>
  </si>
  <si>
    <t>حزمة الموبايل نت 10جيجابايت الاسبوعية</t>
  </si>
  <si>
    <t>Weekly Mobile Net Saver 10GB</t>
  </si>
  <si>
    <t>حزمة دائمة من شركة ليبارا على باقة ليبارا الأساسية تمنح المشتركين المزايا التالية :  - 10 جيغابايت بيانات  - مدة صلاحية المزايا 7 ايام  -  سعر الحزمة 29 ريال</t>
  </si>
  <si>
    <t>Permanent bundle from Lebara on the basic Lebara Package gives the subscriber the following benefits:  - 10 GB Data  - Benefits are valid for 7 days  - Bundle Price 29 SAR</t>
  </si>
  <si>
    <t>في حقل الشروط والاحكام:  - السعر لا يشمل ضريبة القيمة المضافة  - يمكن الاشتراك بالحزمة اكثر من مرة  - رمز الاشتراك   #010*666*  - لا يتم تجديد الاشتراك تلقائياً</t>
  </si>
  <si>
    <t>باقة فرندي بندلها (10 جيجابايت+ 500 دقيقة)-  مسبقة الدفع  .</t>
  </si>
  <si>
    <t>Friendi Bundlha 10GB+ 500 national minutes -prepaid</t>
  </si>
  <si>
    <t>سوف تقوم الشركة بطرح باقات بندلها متضمنة للإنترنت والمكالمات لباقة فرندي المفوترة الأساسية و المسبقة الدفع. وسوف تكون أسعار وصلاحية الباقات حسب التفصيل التالي:    باقات بندلها:    باقات البيانات: 10 جيجابايت  البيانات الاضافية: 2 جيجابايت  عدد الدقائق المحلية: 500 دقيقة  الصلاحية: 30 يوم  السعر: 70 ريال</t>
  </si>
  <si>
    <t>Virgin mobile will propose 10GB+2GB bonus+ 100 national minutes  Bundelha plan</t>
  </si>
  <si>
    <t>- يستطيع العميل الاشتراك في إحدى الباقات عن طريق USSD بالاتصال على*112#.  - الأسعار لا تشمل قيمة الضريبة المضافة، بل يتم احتساب قيمة الضريبة عند عملية إعادة الشحن.</t>
  </si>
  <si>
    <t>باقة مسبقة الدفع 110</t>
  </si>
  <si>
    <t>Prepaid Bundle 110</t>
  </si>
  <si>
    <t>تعتزم موبايلي القيام بإطلاق باقة مسبقة الدفع 110 الجديدة، و التي بدورها تمنح عملائها المزايا التالية:    - 10 جيجابايت بيانات محلية  - 15 جيجابايت بيانات لتطبيقات التواصل الاجتماعي  - 1500 دقيقة مكالمات لجميع الشبكات</t>
  </si>
  <si>
    <t>Mobily will launch the new Prepaid Bundle 110, which will give its customers the following benefits:    - 10 GB local internet  - 15 GB for social media applications  - 1500 minutes national calls to all networks</t>
  </si>
  <si>
    <t>WhatsApp, Twitter, Instagram, Snapchat, YouTube, Facebook</t>
  </si>
  <si>
    <t>باقة فرندي بندلها (3جيجابايت+ 250 دقيقة)-مسبقة الدفع</t>
  </si>
  <si>
    <t>Friendi Bundlha 3GB + 250 national minutes -prepaid</t>
  </si>
  <si>
    <t>سوف تقوم الشركة بطرح باقات بندلها متضمنة للإنترنت والمكالمات لباقة فرندي المفوترة الأساسية و المسبقة الدفع. وسوف تكون أسعار وصلاحية الباقات حسب التفصيل التالي:    باقات بندلها:    باقات البيانات: 3 جيجابايت  عدد الدقائق المحلية: 250 دقيقة  الصلاحية: 30 يوم  السعر: 43 ريال</t>
  </si>
  <si>
    <t>Virgin mobile will propose 3GB+ 250 national minutes   Bundelha plan</t>
  </si>
  <si>
    <t>باقة فرندي بندلها (3جيجابايت+ 250 دقيقة)-مفوترة الأساسية</t>
  </si>
  <si>
    <t>Friendi Bundlha 3GB + 250 national minutes -postpaid-basic</t>
  </si>
  <si>
    <t>باقة فرندي بندلها (10 جيجابايت+ 500 دقيقة)-  مفوترة الأساسية  .</t>
  </si>
  <si>
    <t>Friendi Bundlha 10GB+ 500 national minutes -postpaid-basic</t>
  </si>
  <si>
    <t>باقة فرندي بندلها (9 جيجابايت+ 900 دقيقة)-  مفوترة الأساسية  .</t>
  </si>
  <si>
    <t>Friendi Bundlha 9GB+ 900 national minutes -postpaid-basic</t>
  </si>
  <si>
    <t>سوف تقوم الشركة بطرح باقات بندلها متضمنة للإنترنت والمكالمات لباقة فرندي المفوترة الأساسية و المسبقة الدفع. وسوف تكون أسعار وصلاحية الباقات حسب التفصيل التالي:    باقات بندلها:    باقات البيانات: 9 جيجابايت  البيانات الاضافية: 6 جيجابايت  عدد الدقائق المحلية: 900 دقيقة  الصلاحية: 30 يوم  السعر: 90 ريال</t>
  </si>
  <si>
    <t>Virgin mobile will propose 9GB+6GB bonus+ 900 national minutes  Bundelha plan</t>
  </si>
  <si>
    <t>باقة فرندي بندلها (750 ميجا بايت+ 100 دقيقة)-مسبقة الدفع</t>
  </si>
  <si>
    <t>Friendi Bundlha 750MB+ 100 national minutes -prepaid</t>
  </si>
  <si>
    <t>سوف تقوم الشركة بطرح باقات بندلها متضمنة للإنترنت والمكالمات لباقة فرندي المفوترة الأساسية و المسبقة الدفع. وسوف تكون أسعار وصلاحية الباقات حسب التفصيل التالي:    باقات بندلها:    باقات البيانات: 750 ميجابايت  عدد الدقائق المحلية: 100 دقيقة  الصلاحية: 14 يوم  السعر: 17 ريال</t>
  </si>
  <si>
    <t>Virgin mobile will propose 750MB+ 100 national minutes   Bundelha plan</t>
  </si>
  <si>
    <t>باقة فرندي بندلها (9 جيجابايت+ 900 دقيقة)-  مسبقة الدفع .</t>
  </si>
  <si>
    <t>Friendi Bundlha 9GB+ 900 national minutes -prepaid</t>
  </si>
  <si>
    <t>باقة فرندي بندلها (25  جيجابايت+ 1000 دقيقة)-  مفوترة الأساسية  .</t>
  </si>
  <si>
    <t>Friendi Bundlha 25GB+ 1000 national minutes -postpaid-basic</t>
  </si>
  <si>
    <t>سوف تقوم الشركة بطرح باقات بندلها متضمنة للإنترنت والمكالمات لباقة فرندي المفوترة الأساسية و المسبقة الدفع. وسوف تكون أسعار وصلاحية الباقات حسب التفصيل التالي:    باقات بندلها:    باقات البيانات: 25  جيجابايت  البيانات الاضافية: 5 جيجابايت  عدد الدقائق المحلية: 1000 دقيقة  الصلاحية: 30 يوم  السعر: 110 ريال</t>
  </si>
  <si>
    <t>Virgin mobile will propose 25GB+5GB bonus+ 1000 national minutes  Bundelha plan</t>
  </si>
  <si>
    <t>باقة فرندي بندلها (25  جيجابايت+ 1000 دقيقة)-  مسبقة الدفع .</t>
  </si>
  <si>
    <t>Friendi Bundlha 25GB+ 1000 national minutes -prepaid</t>
  </si>
  <si>
    <t>باقة فرندي بندلها (750 ميجا بايت+ 100 دقيقة)-مفوترة الأساسية</t>
  </si>
  <si>
    <t>Friendi Bundlha 750MB+ 100 national minutes -postpaid-basic</t>
  </si>
  <si>
    <t>باقة فرندي الدولية لدولة باكستان- مسبقة الدفع  .</t>
  </si>
  <si>
    <t>Friendi IDD bundle for Pakistan-Prepaid</t>
  </si>
  <si>
    <t>سوف تقوم الشركة بطرح أسعار المكالمات الدولية لدولة باكستان لباقة فرندي، وسوف يتم احتساب أسعار الدقائق كما هو موضح أدناه:    الدولة: باكستان  عدد الدقائق الدولية: 35 دقيقة  السعر: 8 ريال  الصلاحية: 2 أيام    الدولة: باكستان  عدد الدقائق الدولية: 90 دقيقة  السعر: 17 ريال  الصلاحية: 7 أيام       الدولة: باكستان  عدد الدقائق الدولية: 235 دقيقة  السعر: 43 ريال  الصلاحية:  30 أيام</t>
  </si>
  <si>
    <t>باقة فرندي الدولية لدولة باكستان- مفوترة الأساسية  .</t>
  </si>
  <si>
    <t>Friendi IDD bundle for Pakistan-Postpaid basic</t>
  </si>
  <si>
    <t>خدمة تعليق الخط مؤقتًا</t>
  </si>
  <si>
    <t>Postpaid line Suspension service</t>
  </si>
  <si>
    <t>تعتزم شركة زين اطلاق خدمة جديدة تمكن عملاء الباقات المفوترة الصوتية و البيانات من تعليق خطهم لفترة معينة و برسوم محددة كالتالي:  1. تعليق خدمة الارسال 3 أشهر مقابل 30 ريال/شهريًا لمرة واحدة بحد أقصى خلال السنة الواحدة.  2. تعليق خدمة الارسال و الاستقبال  كليًا قابل 30 ريال/ شهريًا لمرة واحدة بحد أقصى خلال السنة الواحدة.</t>
  </si>
  <si>
    <t>Zain intends to launch a new service that enables customers of postpaid voice and data packages to suspend their line for a certain period and for specific fees as follows:  1. ؛Partial Suspension  of service for 3 months for 30 riyals / month for one time, up to a maximum during one year.  2. Completely suspending of the service, subject to 30 riyals / month, one time maximum during one year.</t>
  </si>
  <si>
    <t>• جميع الشروط و الأحكام الخاصة بباقات البيانات و الصوتية تنطبق على الخدمة  • سيتم احتساب ضريبة القيمة المضافة 15% على الفاتورة الشهرية.  - هذه الخدمة متاحة للعملاء بدون أي التزامات.  - في حال كان العميل لديه التزام يجب دفع كامل قيمة الالتزام قبل تعليق الخط مؤقتًا.  - يجب سداد كل المبالغ المستحقة قبل تعليق الخدمة مؤقتًا.  - هذه الخدمة للباقات الصوتية و البيانات المفوترة.  - سوف تكون الرسوم الشهرية للشهر الذي يطلب في العميل تعليق الخدمة بنظام النسبة والتناسب.  - تحتسب الرسوم الشهرية للخدمة كنسبة وتناسب حسب تاريخ عودة الخدمة.  - جميع الشروط و الاحكام للباقات المفوترة تنطبق على هذه الخدمة.  - ستصل للعميل رسائل عند تعليق الخدمة و عند اعادتها من العميل و عند انتهاء الثلاث أشهر و عودة الخدمة تلقائيًا.</t>
  </si>
  <si>
    <t>إهداء باقات إنترنت بين عملاء المفوتر</t>
  </si>
  <si>
    <t>يمكن لعملاء المفوتر اهداء أيا من باقات الانترنت وباقات التجوال المفوترة لعملاء مفوتر آخرين، حسب المميزات والأسعار المعتمدة ‏لتلك الباقات‎.‎‏ ‏</t>
  </si>
  <si>
    <t>• هذه الخدمة فقط لعملاء المفوتر  • لا يمكن للعميل المستقبل للباقة المهداة بإهدائها لعميل اخر  • يتم احتساب قيمة الباقة المهداة على العميل المهدي للباقة  • المستفيد من الباقة فقط العميل المستقبل للباقة المهداة  • لا يتم احتساب قيمة الباقة على العميل المستقبل للباقة المهداة  • تظهر تفاصيل البيانات عند العميل المستقبل للباقة المهداة  • يقوم العميل بقيام عملية الإهداء من خلال تطبيق ‏mystc  • ‏ في حال رغبة العميل بإهداء باقات لعميل أخر، فيجب أن يكون قد سدد ثلاث فواتير شهرية (على نفس الرقم)‏  • لا يمكن للعميل المهدي للباقات بإهداء أكثر من ثلاث باقات خلال شهر  • الباقات المهداة تستخدم لمرة واحدة ولا تتجدد تلقائيا</t>
  </si>
  <si>
    <t>باقة الاتصال الدولي للهند</t>
  </si>
  <si>
    <t>International Call to India ‎</t>
  </si>
  <si>
    <t>يمكن لعملاء سوا الاشتراك في باقات الاتصال للهند ‏‏حسب المميزات والشروط التالية‎:‎  الباقة اليومية: ‏        30 دقيقة، ‎3 ريال، ‏24 ساعة    الباقة الاسبوعية:   ‏120 دقيقة، ‏10 ريال، ‏7 أيام    الباقة الشهرية:   ‏‏375 ‏دقيقة، ‏30 ريال، ‏28 يوم</t>
  </si>
  <si>
    <t>• الباقة لا تتجدد تلقائيا  • وحدة التحاسب للمكالمات الدولية هي الدقيقة</t>
  </si>
  <si>
    <t>باقة كويك نت 2 جيجا المفوترة</t>
  </si>
  <si>
    <t>يمكن للعميل الحصول على باقة كويك نت 2 جيجا المفوترة حسب المميزات والشروط التالية:‏  اسم الباقة: كويك نت 2 جيجا المفوترة  مميزات ‏الباقة: ‏2 جيجا بايت  السعر: ‏50 ريال  الصلاحية: شهرية  رسوم التأسيس: ‏50 ريال</t>
  </si>
  <si>
    <t>• شريحة البيانات تعمل في الأماكن المغطاة بشبكة الجيل الخامس والرابع.‏  ‏* السعر غير شامل ضريبة القيمة المضافة‏</t>
  </si>
  <si>
    <t>باقة الاتصال الدولي لبنجلاديش</t>
  </si>
  <si>
    <t>International Call to Bangladesh ‎</t>
  </si>
  <si>
    <t>يمكن لعملاء سوا الاشتراك في باقات الاتصال لبنجلاديش ‏حسب المميزات والشروط التالية‎:‎  الباقة اليومية: ‏        25 دقيقة، ‎5‎‏ ريال، ‏24 ساعة    الباقة الاسبوعية:   ‏60 دقيقة، ‏12 ريال، ‏7 أيام    الباقة الشهرية:   ‏200 دقيقة، ‏35 ريال، ‏28 يوم</t>
  </si>
  <si>
    <t>باقة الاتصال الدولي لباكستان</t>
  </si>
  <si>
    <t>International Call to Pakistan ‎</t>
  </si>
  <si>
    <t>يمكن لعملاء سوا الاشتراك في باقات الاتصال لباكستان حسب المميزات والشروط التالية‎:‎  الباقة اليومية: ‏        20 دقيقة، ‎5‎‏ ريال، ‏24 ساعة    الباقة الاسبوعية:   ‏60 دقيقة، ‏12 ريال، ‏7 أيام    الباقة الشهرية:   ‏200 دقيقة، ‏35 ريال، ‏28 يوم</t>
  </si>
  <si>
    <t>حزم دائمة من شركة ليبارا على باقة ليبارا الأساسية تمنح المشتركين المزايا التالية :  1. حزمة موبايل نت 15 جيجابايت  - 15جيجابايت بيانات  - مدة صلاحية المزايا 15 ايام  -  سعر الحزمة 50ريال    2. حزمة موبايل نت 50 جيجابايت  - 50 جيجابايت بيانات  - مدة صلاحية المزايا 30 ايام  -  سعر الحزمة 115 ريال      3. حزمة موبايل نت 100 جيجابايت  - 100 جيجابايت بيانات  - مدة صلاحية المزايا 30 ايام  -  سعر الحزمة 175ريال    4. حزمة موبايل نت  180 جيجابايت  - 180 جيجابايت بيانات  - مدة صلاحية المزايا 30 ايام  -  سعر الحزمة 345 ريال</t>
  </si>
  <si>
    <t>Permanent bundles from Lebara on the basic Lebara Package gives the subscriber the following benefits:  1. 15 GB Bundle  - 15GB Data  - Benefits are valid for 15 days  - Bundle Price 50SAR    2. 50GB Bundle  - 50GB Data  - Benefits are valid for 30 days  - Bundle Price 115SAR    3. 100 GB Bundle  - 100GB Data  - Benefits are valid for 30 days  - Bundle Price 175SAR      4. 180 GB Bundle  - 180GB Data  - Benefits are valid for 30 days  - Bundle Price 345SAR</t>
  </si>
  <si>
    <t>في حقل الشروط والاحكام:  - السعر لا يشمل ضريبة القيمة المضافة  - يمكن الاشتراك بالحزمة اكثر من مرة  - لا يتم تجديد الاشتراك تلقائياً  1. حزمة موبايل نت 15 جيجابايت  - رمز الاشتراك   #150*777*  2. حزمة موبايل نت 50 جيجابايت  - رمز الاشتراك   #050*777*    3. حزمة موبايل نت 100 جيجابايت  - رمز الاشتراك   #100*777*  4. حزمة موبايل نت 180 جيجابايت  - رمز الاشتراك   #180*777*</t>
  </si>
  <si>
    <t>باقة اليمن اليومية</t>
  </si>
  <si>
    <t>Daily Yemen Bundle</t>
  </si>
  <si>
    <t>حزمة دائمة من شركة ليبارا على باقة ليبارا الأساسية تمنح المشتركين المزايا التالية :  - 20 دقايق دولية الى جميع شبكات اليمن  - 250 ميغابايت   - مدة صلاحية المزايا يوم  -  سعر الحزمة 9.99 ريال</t>
  </si>
  <si>
    <t>Permanent bundle from Lebara on the basic Lebara Package gives the subscriber the following benefits:  - 20 International Minutes   -       250 MB Data  - Benefits are valid for 1 day  - Bundle Price 9.99 SAR</t>
  </si>
  <si>
    <t>في حقل الشروط والاحكام:  - السعر لا يشمل ضريبة القيمة المضافة  - يمكن الاشتراك بالحزمة اكثر من مرة  - رمز الاشتراك   #670*666*  - لا يتم تجديد الاشتراك تلقائياً</t>
  </si>
  <si>
    <t>عرض تطبيق انجاز</t>
  </si>
  <si>
    <t>Enjaz App</t>
  </si>
  <si>
    <t>لتعزيز التعاون مع انجاز و تسهيل عمليات العملاء البنكية سيمنح عملاء زين بالباقات الصوتية تصفح لامحدود مجاني لتطبيق انجاز للاجهزة الذكية    https://play.google.com/store/apps/details?id=com.BankAlBilad.EnjazApp&amp;hl=ar&amp;gl=US</t>
  </si>
  <si>
    <t>unlimited access to Enjaz App</t>
  </si>
  <si>
    <t>التصفح المجاني للتطبيق فقط داخل السعودية</t>
  </si>
  <si>
    <t>Enjaz</t>
  </si>
  <si>
    <t>open Access to Enjaz App</t>
  </si>
  <si>
    <t>انجاز</t>
  </si>
  <si>
    <t>باقة مصر للاتصال الدولي اليومية مسبق الدفع</t>
  </si>
  <si>
    <t>Egypt Daily IDD Bundle Prepaid</t>
  </si>
  <si>
    <t>• هذه الباقة متاحه لعملاء قطاع الافراد مسبق الدفع  • بإمكان العميل تفعيل أكثر من باقة في نفس الوقت  •  خاصية التجديد التلقائي مفعلة ويمكن الإلغاء بإرسال الرمز المخصص.  • عند انتهاء الباقة سيتم ارسال رسالة نصية تفيد العميل بانتهاء الباقة.  • اي استخدام بعد انتهاء الباقة سيتم احتسابة وفق تعرفة الاتصال الدولي حسب باقة العميل.  • يحق للعميل الاستفادة من مزايا الباقة حتى بعد الغاء الباقة من قبل العميل.  • الاسعار لا تشمل ضريبة القيمة المضافة.</t>
  </si>
  <si>
    <t>باقة مصر للإتصال الدولي اليومية مفوتر</t>
  </si>
  <si>
    <t>Egypt Daily IDD Bundle</t>
  </si>
  <si>
    <t>• هذه الباقة متاحه لعملاء قطاع الافراد مفوتر.  • بإمكان العميل تفعيل أكثر من باقة في نفس الوقت  •  خاصية التجديد التلقائي مفعلة ويمكن الإلغاء بإرسال الرمز المخصص.  • عند انتهاء الباقة سيتم ارسال رسالة نصية تفيد العميل بانتهاء الباقة.  • اي استخدام بعد انتهاء الباقة سيتم احتسابة وفق تعرفة الاتصال الدولي حسب باقة العميل.  • يحق للعميل الاستفادة من مزايا الباقة حتى بعد الغاء الباقة من قبل العميل.  • الاسعار لا تشمل ضريبة القيمة المضافة.</t>
  </si>
  <si>
    <t>باقات انترنت 10 جيجا</t>
  </si>
  <si>
    <t>سيتمكن عملاء الجوال المفوتر الحالين والجدد من الحصول على باقة انترنت 10 جيجا حسب الأسعار والمزايا الموضحة في تفاصيل الباقة:  اسم الباقة: باقة 10 جيجا انترنت  المميزات: ‏10 جيجا انترنت  السعر: ‏95 ريال  الصلاحية: شهر</t>
  </si>
  <si>
    <t>• يختار العميل التفعيل لمرة واحدة أو تجديد تلقائي  • السعر لا يشمل قيمة الضريبة المضافة  • الباقة متوفرة لعملاء المفوتر الصوتية</t>
  </si>
  <si>
    <t>باقة البيانات المفتوحة الاسبوعية</t>
  </si>
  <si>
    <t>Weekly Unlimited Data Bundles</t>
  </si>
  <si>
    <t>حزم دائمة من شركة ليبارا على باقة ليبارا الأساسية تمنح المشتركين المزايا التالية :  1. حزمة موبايل نت المفتوحة الاسبوعية   - مدة صلاحية المزايا 7ايام  -  سعر الحزمة 99 ريال</t>
  </si>
  <si>
    <t>Permanent bundles from Lebara on the basic Lebara Package gives the subscriber the following benefits:  1. Unlimited Data: Weekly  - Unlimited Data  - Benefits are valid for 7 days  - Bundle Price 99 SAR</t>
  </si>
  <si>
    <t>في حقل الشروط والاحكام:  - السعر لا يشمل ضريبة القيمة المضافة  - يمكن الاشتراك بالحزمة اكثر من مرة  - لا يتم تجديد الاشتراك تلقائياً  - رمز الاشتراك   #07*777*</t>
  </si>
  <si>
    <t>باقة البيانات المفتوحة اليومية</t>
  </si>
  <si>
    <t>Daily Unlimited Data Bundles</t>
  </si>
  <si>
    <t>حزم دائمة من شركة ليبارا على باقة ليبارا الأساسية تمنح المشتركين المزايا التالية :  1. حزمة موبايل نت المفتوحة اليومية  - مدة صلاحية المزايا يوم  -  سعر الحزمة 19 ريال</t>
  </si>
  <si>
    <t>Permanent bundles from Lebara on the basic Lebara Package gives the subscriber the following benefits:  1. Unlimited Data: Daily  - Unlimited Data  - Benefits are valid for 1 day  - Bundle Price 19 SAR</t>
  </si>
  <si>
    <t>في حقل الشروط والاحكام:  - السعر لا يشمل ضريبة القيمة المضافة  - يمكن الاشتراك بالحزمة اكثر من مرة  - لا يتم تجديد الاشتراك تلقائياً  - رمز الاشتراك   #01*777*</t>
  </si>
  <si>
    <t>برنامج تقسيط الأجهزة</t>
  </si>
  <si>
    <t>Instalments on shabab</t>
  </si>
  <si>
    <t>تعتزم شركة زين تقديم برنامج تقسيط الأجهزة مع باقات شباب آجلة الدفع الأجهزة يتيح للعميل الحصول جهاز هاتف ذكي بنظام الاقساط بحيث يقوم العميل بدفع القسط بالاضافة إلى الرسوم الشهرية للباقة.  - يوفر البرنامج 3 فترات للتقسيط كما يلي:  1. برنامج تقسيط الأجهزة  لمدة 24 شهر.  2.برنامج تقسيط الأجهزة  لمدة 18 شهر.  3.برنامج تقسيط الأجهزة  لمدة 12 شهر.    -يحق للعميل الاختيار بين هذه الفترات ويقوم بتوقيع عقد التزام على تلك الفترة.    - • يوفر البرنامج خيارات الاقساط التي يرغب العميل بدفعها شهريا وعلى باقات محددة على النحو التالي:  1. شباب 99 - يحق له الاستفادة من خيارات الأقساط الشهرية 50 ريال و 75 ريال فقط.  2. شباب 149 - يحق له الاستفادة من خيارات الأقساط الشهرية 50 ريال و 75 ريال و100 ريال و125 ريال فقط.  3. شباب 199 - يحق له الاستفادة من خيارات الأقساط الشهرية 50 ريال و 75 ريال و100 ريال و125 ريال و150  ريال و175 ريال فقط.  4.شباب 199 - يحق له الاستفادة من خيارات الأقساط الشهرية 50 ريال و 75 ريال و100 ريال و125 ريال و150  ريال و175 ريال فقط.  5.شباب 299 - يحق له الاستفادة من خيارات الأقساط الشهرية 50 ريال و 75 ريال و100 ريال و125 ريال و150  ريال و175 ريال و200 ريال فقط.  6.شباب 299 - يحق له الاستفادة من خيارات الأقساط الشهرية 50 ريال و 75 ريال و100 ريال و125 ريال و150  ريال و175 ريال و200 ريال و 225 ريال و 250 ريال فقط.    - • يتم تحديد مجموع المبلغ الذي سوف يحصل عليه العميل بعد اختيار العميل القسط المناسب له والفترة المناسبة.  مثال: عميل باقة شباب 199 اختار القسط الشهري 100 ريال على فترة 24 شهر. بالتالي (100*24=2400) هو اجمالي المبلغ المقسط للعميل.    • في حالة كان مبلغ الجهاز أغلى من مجموع الاقساط :  o يتوجب على العميل دفع الفرق مقدما.   مثال:عميل اختار جهاز قيمته 2800 ريال وقام باختيار القسط الشهري 100ريال لفترة 24 شهر (مجموع الاقساط 2400 ريال). يقوم العميل بدفع الفرق 2800-2400=400 ريال مقدما.    o يختار العميل برنامج اقساط أعلى بشرط أن يكون برنامج القسط الأعلى متاح على باقته. واذا كان مجموع الاقساط أعلى من مبلغ الجهاز لا يتوجب على العميل دفع أي مقدم.  مثال: عميل اختار جهاز قيمته 2800 ريال وقام باختيار القسط الشهري 125ريال لفترة 24 شهر (مجموع الاقساط 3000 ريال) 3000 أكبر من 2800 ريال، لا يتوجب على العميل دفع أي مقدم (و لا يسترد الفرق).</t>
  </si>
  <si>
    <t>Zain intends to introduce a device installment program with youth postpaid packages, devices that allow the customer to obtain a smart phone device on the installment system</t>
  </si>
  <si>
    <t>- كل الأسعار المذكورة غير شاملة لضريبة القيمة المضافة.  - برنامج تقسيط الأجهزة لعملاء باقات شباب المحددة سواء الحاليين أو الجدد  - يختار العميل برنامج القسط المتوافق مع باقته  - يستطيع العميل التحويل بين باقات شباب بشرط أن يكون برنامج القسط المختار متاح ل</t>
  </si>
  <si>
    <t>- في حالة عدم التزام العميل بعقد الالتزام فإنه يقوم بدفع الغرامة المترتبة على فسخ عقد الالتزام وهي كالتالي:  الغرامة = القسط الشهري * عدد الاشهر المتبقية من الالتزام  *مثال عميل وقع عقد التزام لمدة 24 شهر بقسط شهري 100 ريال و بعد 12 شهر فأن الغرامة تكون ك</t>
  </si>
  <si>
    <t>عرض باقات الدقائق الدولية لباكستان</t>
  </si>
  <si>
    <t>international minutes bundles for Pakistan</t>
  </si>
  <si>
    <t>أشارة إلى الطلب ذو الرقم 4013291 عرض باقات الدقائق الدولية لباكستان والمعتمد من الهيئة، أرجو اعلامكم نية الشركة ايقاف العرض  المفوتر، والتي تتضمن الحزم التالية:  o الحزمة اليومية :  يحصل المشترك على (35) دقيقة صالحة لمدة)  1 يوم( مقابل (6) ريال بإرسال رمز الحزمة 9201 الى 959، ولإلغاء التجديد التلقائي أرسل CA9201    o الحزمة الاسبوعية:  يحصل المشترك على (200) دقيقة صالحة لمدة (7 أيام) مقابل (30) ريال بإرسال رمز الحزمة 9202 الى 959، ولإلغاء التجديد التلقائي أرسل CA9202     o حزمة 4 أسابيع:  يحصل المشترك على (400) دقيقة صالحة لمدة (4 أسابيع) مقابل (60) ريال بإرسال رمز الحزمة 9203 الى 959، ولإلغاء التجديد التلقائي CA9203   علما انه:  • يستمرالعملاء المشتركين في خدمة التجديد التلقائي في الاستفادة من الحزم أعلاه.  • يتم إشعارالعملاء الجدد الراغبين بالاشتراك في الحزم أعلاه بعدم توفرها ويتم ابلاغهم بالحزم الجديدة.</t>
  </si>
  <si>
    <t>Please inform you of the company's intention to stop the postpaid offer,</t>
  </si>
  <si>
    <t>• يستمر العملاء المشتركين في خدمة التجديد التلقائي في الاستفادة من الحزم أعلاه.  • يتم إشعار العملاء الجدد الراغبين بالاشتراك في الحزم أعلاه بعدم توفرها ويتم ابلاغهم بالحزم الجديدة</t>
  </si>
  <si>
    <t>باقة كويك نت 100 جيجا المفوترة مع جهاز الجيل الرابع</t>
  </si>
  <si>
    <t>Postpaid Quicknet 100GB with 4G Device</t>
  </si>
  <si>
    <t>يمكن لعملاء شرائح البيانات المفوترة الاشتراك في "باقة كويك نت 100 جيجا المفوترة مع جهاز الجيل الرابع" حسب المميزات والشروط ‏التالية:‏  أسم الباقة: باقة كويك نت 100 جيجا المفوترة مع جهاز ‏الجيل الرابع  السعر: ‏180 ‏ريال  مدة ‏العقد: ‏12 ‏شهر  الحد الأعلى للخصم على ‏الجهاز: ‏300 ريال</t>
  </si>
  <si>
    <t>الأسعار غير شاملة ضريبة القيمة المضافة ‏  • شريحة البيانات تعمل في الأماكن المغطاة بشبكة الجيل الخامس والرابع.‏  • يمكن لجميع عملاء الباقات الحصول على جهاز بالتقسيط او الخصم حسب مزايا الباقة للذين يبلغ مجموع سداد فواتيرهم خلال السنة المالية الفائتة ‏أكثر من 7800 ريال وأن يكون الرقم قد مضى على تأسيسه 6 شهور بحد أدنى، ويمكن للشركة أن تتيح لبعض العملاء من لا ينطبق عليهم الشرط ‏أجهزة وفق لسياستها وإجراءاتها بناءً على تقدير الشركة.‏</t>
  </si>
  <si>
    <t>• يلتزم العميل بباقة كويك نت 100 جيجا المفوترة لكامل فترة العقد.‏  • بإمكان العميل إلغاء عقد خصم الأجهزة وسوف يطبق عليه غرامة الغاء عقد خصم الأجهزة على النحو التالي‎: ‎  الشهر    الغرامة/ريال  1                  300  2                  275  3                  250  4                 225  5                 200  6                  175  7                  150  8                  125  9                  100  10                 75  11                  50  12                  25    • تطبق غرامة الغاء عقد خصم الاجهزة في حال الغاء الخط المفوتر أو تغيير الباقة الى باقة أقل قبل انتهاء فترة العقد.‏</t>
  </si>
  <si>
    <t>أشارة إلى الطلب ذو الرقم 4013291 عرض باقات الدقائق الدولية لباكستان والمعتمد من الهيئة، أرجو اعلامكم نية الشركة ايقاف العرض مسبقة الدفع، والتي تتضمن الحزم التالية:  o الحزمة اليومية :  يحصل المشترك على (35) دقيقة صالحة لمدة)  1 يوم( مقابل (6) ريال بإرسال رمز الحزمة 9201 الى 959، ولإلغاء التجديد التلقائي أرسل CA9201    o الحزمة الاسبوعية:  يحصل المشترك على (200) دقيقة صالحة لمدة (7 أيام) مقابل (30) ريال بإرسال رمز الحزمة 9202 الى 959، ولإلغاء التجديد التلقائي أرسل CA9202     o حزمة 4 أسابيع:  يحصل المشترك على (400) دقيقة صالحة لمدة (4 أسابيع) مقابل (60) ريال بإرسال رمز الحزمة 9203 الى 959، ولإلغاء التجديد التلقائي CA9203   علما انه:  • يستمرالعملاء المشتركين في خدمة التجديد التلقائي في الاستفادة من الحزم أعلاه.  • يتم إشعارالعملاء الجدد الراغبين بالاشتراك في الحزم أعلاه بعدم توفرها ويتم ابلاغهم بالحزم الجديدة</t>
  </si>
  <si>
    <t>Please inform you of the company's intention to stop the prepaid offer,</t>
  </si>
  <si>
    <t>باقة كويك نت لامحدود المفوترة مع جهاز الجيل الرابع</t>
  </si>
  <si>
    <t>Postpaid Quicknet Unlimited with 4G Device</t>
  </si>
  <si>
    <t>يمكن لعملاء شرائح البيانات المفوترة الاشتراك في " باقة كويك نت لامحدود المفوترة مع جهاز الجيل الرابع"‏  ‏ حسب المميزات والشروط التالية:‏  أسم الباقة: باقة كويك نت لامحدود المفوترة مع جهاز الجيل ‏الرابع  السعر:  ‏350 ‏ريال  مدة ‏العقد: ‏12 ‏شهر  الحد الاعلي للخصم على ‏الجهاز: ‏300 ريال</t>
  </si>
  <si>
    <t>• الأسعار غير شاملة ضريبة القيمة المضافة ‏  • شريحة البيانات تعمل في الأماكن المغطاة بشبكة الجيل الخامس والرابع.‏  • يمكن لجميع عملاء الباقات الحصول على جهاز بالتقسيط او الخصم حسب مزايا الباقة للذين يبلغ مجموع سداد فواتيرهم خلال السنة المالية الفائتة ‏أكثر من 7800 ريال وأن يكون الرقم قد مضى على تأسيسه 6 شهور بحد أدنى، ويمكن للشركة أن تتيح لبعض العملاء من لا ينطبق عليهم الشرط ‏أجهزة وفق لسياستها وإجراءاتها بناءً على تقدير الشركة.‏</t>
  </si>
  <si>
    <t>• يلتزم العميل بباقة كويك نت غير المحدودة المفوترة لكامل فترة العقد.‏  • بإمكان العميل إلغاء عقد خصم الأجهزة وسوف يطبق عليه غرامة الغاء عقد خصم الأجهزة على النحو التالي‎: ‎  الشهر    الغرامة/ريال  1                  300  2                  275  3                  250  4                 225  5                 200  6                  175  7                  150  8                  125  9                  100  10                 75  11                  50  12                  25    • تطبق غرامة الغاء عقد خصم الاجهزة في حال الغاء الخط المفوتر أو تغيير الباقة الى باقة أقل قبل انتهاء فترة العقد.‏</t>
  </si>
  <si>
    <t>حماية أجهزة شركة ابل</t>
  </si>
  <si>
    <t>Apple Care plus</t>
  </si>
  <si>
    <t xml:space="preserve">- تود شركة إتحاد الإتصالات (موبايلي) أن تطلق خدمة ضمان شركة Apple  حيث تمكن المستفيدين الإشتراك في الخدمة والتي تضمن  جهاز العميل من الكسور او الأعطال.     حيث توجد اكثر من طريقه للاشتراك 1- دفع كامل المبلغ مقدما " جميع المستفيدين   ". 2- الأقساط الشهرية </t>
  </si>
  <si>
    <t>Etihad Telecom Company (Mobily) would like to launch Apple's warranty service, that allows beneficiaries to   subscribe to the service, which guarantees the customer's device from breakages or issues  Two options to subscribe   Upfront payment for all beneficiaries  Monthly Payments for Mobily's customers only     Each device has a different price as shown in below schedule   Device                                 Upfront payment                        Monthly    iPhone SE                              347                                    21.74                   iPhone 11                                     564                                      39.13               iPhone XR                               564                                      39.13    iPhone X                                    782                                   52.17                               iPhone XS                                     782                                   52.17                 iPhone XS Max                                     782                                     52.17        iPhone 11 Pro Max                                     782                                      52.17                          iPhone 11 Pro                             782                                  52.17    iPhone 12                             564                                   39.13   iPhone 12 mini                            564                                   39.13   iPhone 12 Pro Max                              782                                    52.17   iPhone 12 Pro                             782                                   52.17</t>
  </si>
  <si>
    <t>- العرض متوفر على أجهزة شركة ابل (الأجهزة الذكية المحمولة ) بداية من جهاز ايفونX و الأجهزة الاحدث منه.  - في حال اشتراك العميل بالاقساط الشهرية و توقف عن الدفع أي في حال تعليق الخدمة عن العميل سيتم إيقاف الضمان مباشرة من تاريخ التوقف وإلغاء الخدمة ولن يمك</t>
  </si>
  <si>
    <t>رابط خاص لسياسة شركة Apple التي تنظم هذه الخدمة :   https://www.apple.com/legal/sales-support/applecare/applecareplus/ks-en/  https://www.apple.com/legal/sales-support/applecare/applecareplus/ks-ar/</t>
  </si>
  <si>
    <t>حزمة اثيوبيا الدولية</t>
  </si>
  <si>
    <t>Ethiopia International Bundles</t>
  </si>
  <si>
    <t>حزمة اثيوبيا اليومية   الباقة تقوم شركة ليبارا بتقديم باقة دائمة للمشتركين بمسمى حزمة بنغلاديش اليومية، وذلك في حال قيام أي مشترك بشراء    سوف يحصل على التالي: -  •  15 دقيقة دولية   • لا يوجد دقيقة داخل الشبكة  • لا يوجد دقيقة خارج الشبكة  • 500 ميجابايت بيانات اساسية  • لا يوجد جيجابايت بيانات اضافية  • صلاحية المميزات يوم واحد فقط  • سعر الباقة 15 ريال فقط    حزمة اثيوبيا الاسبوعية   الباقة تقوم شركة ليبارا بتقديم باقة دائمة للمشتركين بمسمى حزمة بنغلاديش الاسبوعية، وذلك في حال قيام أي مشترك بشراء    سوف يحصل على التالي: -  • 45 دقيقة دولية   • لا يوجد دقيقة داخل الشبكة  • لا يوجد دقيقة خارج الشبكة  • 1 جيجابايت بيانات اساسية  • لا يوجد جيجا بايت بيانات اضافية  • صلاحية المميزات 7 أيام فقط  • سعر الباقة 45 ريال فقط    حزمة اثيوبيا الشهرية   الباقة تقوم شركة ليبارا بتقديم باقة دائمة للمشتركين بمسمى حزمة بنغلاديش الشهرية، وذلك في حال قيام أي مشترك بشراء    سوف يحصل على التالي: -  • 90 دقيقة دولية   • لا يوجد دقيقة داخل الشبكة  • لا يوجد دقيقة خارج الشبكة  • 2 جيجابايت بيانات اساسية  • لا يوجد جيجا بيانات اضافية  • صلاحية المميزات 30 يوم فقط  • سعر الباقة 85 ريال فقط</t>
  </si>
  <si>
    <t>Ethiopia Daily Bundle   Lebara offers a Permanent bundle to subscribers under the name Ethiopia daily bundle, in case any subscribers buy the Bundle    will get the following: -  • 15 International Minutes  • No On-Net Minutes  • No Off-Net Minutes  • 500 MB Basic Offer  • No GB Promo Offer   • Benefits are Valid for One Day   • Bundle Price is 15 SAR    Ethiopia Weekly Bundle   Lebara offers a Permanent bundle to subscribers under the name Ethiopia Weekly Bundle, in case any subscribers buy the Bundle    will get the following: -  • 45 International Minutes  • No On-Net Minutes  • No Off-Net Minutes  • 1 GB Basic Offer  • No GB Promo Offer   • Benefits are Valid for 7 Days   • Bundle Price is 45 SAR    Ethiopia Monthly Bundle  Lebara offers a Permanent bundle to subscribers under the name Ethiopia Monthly Bundle, in case any subscribers buy the Bundle    will get the following: -  • 90 International Minutes  • No On-Net Minutes  • No Off-Net Minutes  • 2 GB Basic Offer  • No GB Promo Offer   • Benefits are Valid for 30 Days   • Bundle Price is 85 SAR</t>
  </si>
  <si>
    <t>الحزمة اليومية  • لايتم تجديد الإشتراك تلقائياً   • صلاحية البيانات المجانية 28 أيام  • الأسعار لا تشمل قيمة الضريبة المضافة   • أولوية الاستهلاك تكون للبيانات الاساسية المذكورة في الباقة   • بعد استهلاك مميزات الحزمة، يتم محاسبة المشترك على سعرPAYG   • يحصل المشترك على الحزمة عن طريق: تطبيق ليبارا، الموقع الإلكتروني، او عن طريق رمز الاشتراك *666*251#    الحزمة الاسبوعية  • لايتم تجديد الإشتراك تلقائياً   • صلاحية البيانات المجانية 28 أيام  • الأسعار لا تشمل قيمة الضريبة المضافة   • أولوية الاستهلاك تكون للبيانات الاساسية المذكورة في الباقة   • بعد استهلاك مميزات الحزمة، يتم محاسبة المشترك على سعرPAYG   • يحصل المشترك على الحزمة عن طريق: تطبيق ليبارا، الموقع الإلكتروني، او عن طريق رمز الاشتراك *666*252#    الحزمة الشهرية  • لايتم تجديد الإشتراك تلقائياً   • صلاحية البيانات المجانية 28 أيام  • الأسعار لا تشمل قيمة الضريبة المضافة   • أولوية الاستهلاك تكون للبيانات الاساسية المذكورة في الباقة   • بعد استهلاك مميزات الحزمة، يتم محاسبة المشترك على سعرPAYG   • يحصل المشترك على الحزمة عن طريق: تطبيق ليبارا، الموقع الإلكتروني، او عن طريق رمز الاشتراك *666*253#</t>
  </si>
  <si>
    <t>حزم اليمن الدولية</t>
  </si>
  <si>
    <t>Yemen International Packages</t>
  </si>
  <si>
    <t>حزمة اليمن الاسبوعية   الباقة تقوم شركة ليبارا بتقديم باقة دائمة للمشتركين بمسمى حزمة اليمن الاسبوعية، وذلك في حال قيام أي مشترك بشراء    سوف يحصل على التالي: -  • 40 دقيقة دولية   • صلاحية المميزات 7 أيام فقط  • سعر الباقة 19.99 ريال فقط    حزمة اليمن  الشهرية   الباقة تقوم شركة ليبارا بتقديم باقة دائمة للمشتركين بمسمى حزمة اليمن الشهرية، وذلك في حال قيام أي مشترك بشراء    سوف يحصل على التالي: -  • 150 دقيقة دولية   • صلاحية المميزات 30 يوم فقط  • سعر الباقة 70 ريال فقط</t>
  </si>
  <si>
    <t>Yemen Weekly Bundle   Lebara offers a Permanent bundle to subscribers under the name Yemen Weekly Bundle, in case any subscribers buy the Bundle    will get the following: -  • 40 International Minutes  • Benefits are Valid for 7 Days   • Bundle Price is 19.99 SAR    Yemen Monthly Bundle  Lebara offers a Permanent bundle to subscribers under the name Yemen Monthly Bundle, in case any subscribers buy the Bundle    will get the following: -  • 150 International Minutes  • Benefits are Valid for 30 Days   • Bundle Price is 70 SAR</t>
  </si>
  <si>
    <t>الحزمة الاسبوعية  • لايتم تجديد الإشتراك تلقائياً   • الأسعار لا تشمل قيمة الضريبة المضافة   • بعد استهلاك مميزات الحزمة، يتم محاسبة المشترك على سعرPAYG   • يحصل المشترك على الحزمة عن طريق: تطبيق ليبارا، الموقع الإلكتروني، او عن طريق رمز الاشتراك *666*678#    الحزمة الشهرية  • لايتم تجديد الإشتراك تلقائياً   • الأسعار لا تشمل قيمة الضريبة المضافة   • بعد استهلاك مميزات الحزمة، يتم محاسبة المشترك على سعرPAYG   • يحصل المشترك على الحزمة عن طريق: تطبيق ليبارا، الموقع الإلكتروني، او عن طريق رمز الاشتراك *666*70#</t>
  </si>
  <si>
    <t>الحزمة الدولية لباكستان</t>
  </si>
  <si>
    <t>Pakistan International Bundle</t>
  </si>
  <si>
    <t>1- ستقوم شركة ليبارا بتقديم باقة باقة دائمة  للمشتركين  بمسمى حزمة باكستان الدولية حين قيام أي مشترك بشراء حزمة باكستان الدولية سوف يحصل على 500 دقيقة دولية الى جميع المشغلين في الباكستان  و 1000 دقيقة داخل شبكة ليبارا. صلاحية المميزات لمدة 30 يوم  فقط. بسعر 75 ريال</t>
  </si>
  <si>
    <t>1- Lebara will provide a Permanent package for subscribers under the name Pakistan International Package  When any subscriber purchases the International Pakistan package, he will get 500 international minutes to all the operators in Pakistan and 1000 minutes within the Lebara network  . Benefits are valid for 30 days only.</t>
  </si>
  <si>
    <t>الأسعار لاتشمل قيمة الضريبة المضافة  •   لا يتم تجديد الاشتراك تلقائياً  • بعد استهلاك مميزات الحزمة ، يتم محاسبة المشترك على سعر PAYG  • مدة صلاحية مميزات الحزمة 30 يوم</t>
  </si>
  <si>
    <t>حزم بنغلاديش الدولية</t>
  </si>
  <si>
    <t>Bangladesh  International Bundles</t>
  </si>
  <si>
    <t>حزمة بنغلاديش اليومية    تقوم شركة ليبارا بتقديم باقة دائمة للمشتركين بمسمى حزمة بنغلاديش اليومية، وذلك في حال قيام أي مشترك بشراء الحزمة   سوف يحصل على التالي: -  •  25 دقيقة دولية   • صلاحية المميزات يوم واحد فقط  • سعر الباقة 2.5 ريال فقط    حزمة بنغلاديش الاسبوعية    تقوم شركة ليبارا بتقديم باقة دائمة للمشتركين بمسمى حزمة بنغلاديش الاسبوعية، وذلك في حال قيام أي مشترك بشراء الحزمة   سوف يحصل على التالي: -  • 60 دقيقة دولية   • 500 دقيقة داخل الشبكة  •      صلاحية المميزات 7 أيام فقط  • سعر الباقة 6 ريال فقط    حزمة بنغلاديش الشهرية    تقوم شركة ليبارا بتقديم باقة دائمة للمشتركين بمسمى حزمة بنغلاديش الشهرية، وذلك في حال قيام أي مشترك بشراء الحزمة   سوف يحصل على التالي: -  • 350 دقيقة دولية   • 1000 دقيقة داخل الشبكة  • صلاحية المميزات 30 يوم فقط  • سعر الباقة 30 ريال فقط</t>
  </si>
  <si>
    <t>Bangladesh Daily Bundle   Lebara offers a Permanent bundle to subscribers under the name Bangladesh daily bundle, in case any subscribers buy the Bundle    will get the following: -  • 25 International Minutes  • Benefits are Valid for One Day   • Bundle Price is 2.5 SAR    Bangladesh Weekly Bundle   Lebara offers a Permanent bundle to subscribers under the name Bangladesh Weekly Bundle, in case any subscribers buy the Bundle    will get the following: -  • 60 International Minutes  • 500 On-Net Minutes  • Benefits are Valid for 7 Days   • Bundle Price is 6 SAR    Bangladesh Monthly Bundle  Lebara offers a Permanent bundle to subscribers under the name Bangladesh Monthly Bundle, in case any subscribers buy the Bundle    will get the following: -  • 350 International Minutes  • 1000 On-Net Minutes  • Benefits are Valid for 30 Days   • Bundle Price is 30 SAR</t>
  </si>
  <si>
    <t>الحزمة اليومية   لايتم تجديد الإشتراك تلقائياً   • الأسعار لا تشمل قيمة الضريبة المضافة   •    بعد استهلاك مميزات الحزمة، يتم محاسبة المشترك على سعرPAYG   • يحصل المشترك على الحزمة عن طريق: تطبيق ليبارا، الموقع الإلكتروني، او عن طريق رمز الاشتراك *666*002#    الحزمة الاسبوعية  • لايتم تجديد الإشتراك تلقائياً   • الأسعار لا تشمل قيمة الضريبة المضافة   • بعد استهلاك مميزات الحزمة، يتم محاسبة المشترك على سعرPAYG   • يحصل المشترك على الحزمة عن طريق: تطبيق ليبارا، الموقع الإلكتروني، او عن طريق رمز الاشتراك *666*005#    الحزمة الشهرية  • لايتم تجديد الإشتراك تلقائياً   • الأسعار لا تشمل قيمة الضريبة المضافة   • بعد استهلاك مميزات الحزمة، يتم محاسبة المشترك على سعرPAYG   • يحصل المشترك على الحزمة عن طريق: تطبيق ليبارا، الموقع الإلكتروني، او عن طريق رمز الاشتراك *666*200#</t>
  </si>
  <si>
    <t>حزم السودان الدولية</t>
  </si>
  <si>
    <t>Sudan International Bundles</t>
  </si>
  <si>
    <t>حزمة السودان اليومية   تقوم شركة ليبارا بتقديم باقة دائمة للمشتركين بمسمى حزمة السودان اليومية، وذلك في حال قيام أي مشترك بشراء الحزمة   سوف يحصل على التالي: -  •  70 دقيقة دولية   • صلاحية المميزات يوم واحد فقط  • سعر الباقة 7 ريال فقط    حزمة السودان الاسبوعية   الباقة تقوم شركة ليبارا بتقديم باقة دائمة للمشتركين بمسمى حزمة سودان الاسبوعية، وذلك في حال قيام أي مشترك بشراء    سوف يحصل على التالي: -  • 150 دقيقة دولية   • 150 دقيقة داخل الشبكة  • صلاحية المميزات 7 أيام فقط  • سعر الباقة 15 ريال فقط    حزمة سودان الشهرية 1   الباقة تقوم شركة ليبارا بتقديم باقة دائمة للمشتركين بمسمى حزمة سودان الشهرية 1 , وذلك في حال قيام أي مشترك بشراء الحزمة   سوف يحصل على التالي: -  • 400 دقيقة دولية   • 400 دقيقة داخل الشبكة  • صلاحية المميزات 30 يوم فقط  • سعر الباقة 35 ريال فقط      حزمة سودان الشهرية 2   الباقة تقوم شركة ليبارا بتقديم باقة دائمة للمشتركين بمسمى حزمة سودان الشهرية 2 , وذلك في حال قيام أي مشترك بشراء الحزمة   سوف يحصل على التالي: -  • 1000 دقيقة دولية   • 1000 دقيقة داخل الشبكة  • صلاحية المميزات 30 يوم فقط  • سعر الباقة 75 ريال فقط</t>
  </si>
  <si>
    <t>Sudan Daily Bundle   Lebara offers a Permanent bundle to subscribers under the name Sudan daily bundle, in case any subscribers buy the Bundle    will get the following: -  • 7 International Minutes   • Benefits are Valid for One Day   • Bundle Price is 7 SAR    Sudan Weekly Bundle   Lebara offers a Permanent bundle to subscribers under the name Sudan Weekly Bundle, in case any subscribers buy the Bundle    will get the following: -  • 150 International Minutes  • 150 On-Net Minutes  • Benefits are Valid for 7 Days   • Bundle Price is 15 SAR    Sudan Monthly Bundle  Lebara offers a Permanent bundle to subscribers under the name Sudan Monthly Bundle, in case any subscribers buy the Bundle    will get the following: -  • 400 International Minutes  • 400 On-Net Minutes  • Benefits are Valid for 30 Days   • Bundle Price is 35 SAR      Sudan Monthly Bundle  Lebara offers a Permanent bundle to subscribers under the name Sudan Monthly Bundle, in case any subscribers buy the Bundle    will get the following: -  • 1000 International Minutes  • 1000 On-Net Minutes  • Benefits are Valid for 30 Days   • Bundle Price is 75 SAR</t>
  </si>
  <si>
    <t>الحزمة اليومية  • لايتم تجديد الإشتراك تلقائياً   • الأسعار لا تشمل قيمة الضريبة المضافة    • بعد استهلاك مميزات الحزمة، يتم محاسبة المشترك على سعرPAYG   • يحصل المشترك على الحزمة عن طريق: تطبيق ليبارا، الموقع الإلكتروني، او عن طريق رمز الاشتراك *666*024#  الحزمة الاسبوعية  • لايتم تجديد الإشتراك تلقائياً   • الأسعار لا تشمل قيمة الضريبة المضافة   • يحصل المشترك على الحزمة عن طريق: تطبيق ليبارا، الموقع الإلكتروني، او عن طريق رمز الاشتراك *666*240#  الحزمة الشهرية 1  • لايتم تجديد الإشتراك تلقائياً   • الأسعار لا تشمل قيمة الضريبة المضافة   • بعد استهلاك مميزات الحزمة، يتم محاسبة المشترك على سعرPAYG   • يحصل المشترك على الحزمة عن طريق: تطبيق ليبارا، الموقع الإلكتروني، او عن طريق رمز الاشتراك *666*029#  الحزمة الشهرية 2  • لا يتم تجديد الاشتراك تلقائياً   • الأسعار لا تشمل قيمة الضريبة المضافة   • بعد استهلاك مميزات الحزمة، يتم محاسبة المشترك على سعرPAYG   • يحصل المشترك على الحزمة عن طريق: تطبيق ليبارا، الموقع الإلكتروني، او عن طريق رمز الاشتراك *666*075#</t>
  </si>
  <si>
    <t>خط زين  للخطوط الصوتية مسبقة الدفع</t>
  </si>
  <si>
    <t>Zain line For prepaid voice lines</t>
  </si>
  <si>
    <t>ستطلق زين باقة صوتية جديدة (خط زين) مسبقة الدفع على النحو التالي:    • خط زين:     يحصل المشترك على شريحة صوتية برصيد 25 ريال مقابل 30 ريال سعودي بالإضافة إلى 15% ضريبة قيمة مضافة تحتسب لاحقاً عند شراء الباقة ليصبح إجمالي قيمة الباقة ( 34.5 ريال سعودي).   يمكن للعميل تفعيل أي من الحزم أدناه:    -  شباب 99 الشهرية  - شباب 149 الشهرية  - شباب 199 الشهرية  - حزم تطبيقات التواصل الاجتماعي للباقات الصوتية  - عرض اليوتيوب للباقات مسبقة الدفع  - حزم زين مكس  - حزمة الانترنت 50 ميجا للباقات المسبقة الدفع  - عرض حزم الدقائق الدولية لباكستان (جميع الشبكات باستثناء شبكة تيلينور) للباقات مسبقة الدفع  - باقات الانترنت و المكالمات اليومية الغير محدودة  - حزم المكالمات اللامحدودة داخل زين  - حزم زين للمكالمات المحلية  - باقة بيانات 150 جيجابايت 3 شهور - مسبقة الدفع  - باقة الانترنت (100(جيجا  -باقة بيانات 50جيجابايت 3 شهور - مسبقة الدفع    • أسعار الحزم الإضافية لاتشمل ضريبة القيمة المضافة، حيث يتم تحصيلها مسبقاً عند شحن الرصيد.</t>
  </si>
  <si>
    <t>a new package from Zain with great benefits</t>
  </si>
  <si>
    <t>• أسعار الحزم الإضافية لاتشمل ضريبة القيمة المضافة، حيث يتم تحصيلها مسبقاً عند شحن الرصيد.</t>
  </si>
  <si>
    <t>خط زين</t>
  </si>
  <si>
    <t>Zain Postpaid</t>
  </si>
  <si>
    <t>ستطلق زين باقة صوتية جديدة (خط زين) مفوترة على النحو التالي:    • خط زين:     يحصل المشترك على شريحة صوتية برصيد 25 ريال مقابل 30 ريال سعودي (بدون الضريبة)       يمكن للعميل تفعيل أي من الحزم أدناه:   يمكن لعملاء هذه الباقة الاستفادة الحزم المتاحة و هي: حزم شباب، حزم البيانات، حزم الدقائق المحلية و الدولية، حزم الدقائق داخل الشبكة، حزم مكس وحزم الوتيوب وتطبيقات التواصل الإجتماعي.</t>
  </si>
  <si>
    <t>Zain will launch a new voice package (Zain line), billed as follows:</t>
  </si>
  <si>
    <t xml:space="preserve">-يخضع تحديد الحد الائتماني للمشترك للأحكام الواردة في وثيقة تنظيمات حماية حقوق مستخدمي خدمات الاتصالات وتقنية المعلومات وشروط تقديم الخدمات.  - يتضمن العرض خاصية الاشتراك في العروض والخدمات عبر شحن الرصيد، كما أن أسعار الحزم الإضافية لا تشمل ضريبة القيمة </t>
  </si>
  <si>
    <t>باقة الانترنت اللامحدودة المسبقة الدفع مع جهاز 5G</t>
  </si>
  <si>
    <t>Unlimited Internet Prepaid Package with a 5G device</t>
  </si>
  <si>
    <t>تعتزم شركة زين تقديم باقة الانترنت اللامحدودة المسبقة الدفع مع جهاز يدعم تقنية الجيل الخامس على النحو التالي:  - جهاز بتقنية الجيل الخامس مع شريحة باقة الانترنت اللامحدودة المسبقة الدفع بقيمة 1651.30ريال   - الجهاز إما (راوتر أو ماي فاي بحسب اختيار العميل)  - في حال انتهاء صلاحية الباقة المذكورة, يحق للعميل التجديد بدون الزامه بالحصول على جهاز جديد.  -  المشترك يستحق الجهاز + الباقة بصلاحية شهر،  - وفي حال انتهاء صلاحياتها يكون للمشترك حال رغب التجديد دون الحصول على جهاز آخر الاشتراك في الباقة الأساسية مقابل اشتراك يساوي 349 ريال شهريا.</t>
  </si>
  <si>
    <t>Zain plans to offer the unlimited prepaid internet package with a device that supports 5G technology as follows:</t>
  </si>
  <si>
    <t>الأسعار غير شاملة ضريبة القيمة المضافة.</t>
  </si>
  <si>
    <t>تمديد فترة صلاحية الخطوط الصوتية مسبقة الدفع</t>
  </si>
  <si>
    <t>Extend the Prepaid Lines Validity</t>
  </si>
  <si>
    <t>صلاحية الخطوط المسبقة الدفع:   المرحلة 0 :   • وهي من تاريخ شراء الخط إلى أن يقوم المشترك بأول استخدام (الاستخدام يتضمن أي نشاط يتضمن حصول الشركة على إيراد مثل: المكالمات، الرسائل النصية وتصفح الانترنت...)، على ان لا تتجاوز الفترة من تاريخ الشراء إلى تاريخ أول استخدام مدة 90 يوم.  • وفي حالة تجاوز 90 يوم ينتقل العميل إلى المرحلة 3    المرحلة 1 :   • تبدأ مباشرة عند القيام بأول استخدام  • في حالة عدم قيام المشترك بأي استخدام لمدة 90 يوم في هذه الفترة من تاريخ آخر استخدام تنتهي صلاحية الرصيد وسينتقل العميل للمرحلة الثانية     المرحلة 2 :   تبدأ بعد مضي 90 يوم دون استخدام الخط  والتي ستؤدي إلى انتهاء صلاحية الرصيد،  وتساوي 181 يوم يمكن للعميل فيها استقبال المكالمات فقط ، ويمكن للعميل العودة إلى المرحلة الأولى عن طريق إعادة شحن الرصيد .    المرحلة 3 :   إذا مضى مدة 181 يوم ولم يقم العميل فيها بشحن الخط تبدء المرحلة 3 ويسمح للعميل بإعادة شحن الرصيد لتجنب الغاء الخط  خلال مدة لا تتجاوز 24 ساعة    • يطبّق التغيير على جميع باقات زين الصوتية مسبقة الدفع باستثناء باقات الزوار و الحج والعمرة .  • يتم اشعار العميل بكل مرحلة قبل انتهائها</t>
  </si>
  <si>
    <t>The validity of the audio fonts will be determined as follows</t>
  </si>
  <si>
    <t>• يطبّق التغيير على جميع عملاء و باقات زين الصوتية مسبقة الدفع القديمة و الجديدة باستثناء باقات الزوار و الحج والعمرة .  • تنتهي صلاحية رصيد الخط عند تجاوز المرحلة الأولى بدون اجراء اي استخدام على الرقم.    .</t>
  </si>
  <si>
    <t>حزمة اليمن الدولية الشهرية</t>
  </si>
  <si>
    <t>Yemen Monthly International Bundle</t>
  </si>
  <si>
    <t>حزمة اليمن  الشهرية   الباقة تقوم شركة ليبارا بتقديم باقة دائمة للمشتركين بمسمى حزمة اليمن الشهرية، وذلك في حال قيام أي مشترك بشراء    سوف يحصل على التالي: -  • 150 دقيقة دولية   •      1 جيجابايت  • صلاحية المميزات 30 يوم فقط  • سعر الباقة 70 ريال فقط</t>
  </si>
  <si>
    <t>Yemen Monthly Bundle  Lebara offers a Permanent bundle to subscribers under the name Yemen Monthly Bundle, in case any subscribers buy the Bundle    will get the following: -  • 150 International Minutes  •   1 GB   • Benefits are Valid for 30 Days   • Bundle Price is 70 SAR</t>
  </si>
  <si>
    <t>الحزمة الشهرية  • لايتم تجديد الإشتراك تلقائياً   • الأسعار لا تشمل قيمة الضريبة المضافة   • بعد استهلاك مميزات الحزمة، يتم محاسبة المشترك على سعرPAYG   • يحصل المشترك على الحزمة عن طريق: تطبيق ليبارا، الموقع الإلكتروني، او عن طريق رمز الاشتراك *666*70#</t>
  </si>
  <si>
    <t>ياقوت 50 جيجا</t>
  </si>
  <si>
    <t>Yaqoot Data -50 giga</t>
  </si>
  <si>
    <t>تنوي شركة زين إطلاق باقة بيانات فقط جديدة (باقة 50 جيجا) كما هو مبين ادناه:  باقة 50 جيجا: (رسوم الاشتراك لمدة شهر 100 ريال) تتضمن ميزة الجيل الخامس في المناطق المغطاة من شبكة زين وفي حال عدم وجود تغطية الجيل الخامس فيتمتع المشترك بخدمات الجيل الرابع</t>
  </si>
  <si>
    <t>Zain intends to launch a new data-only package (50 GB package) for "digital packages"</t>
  </si>
  <si>
    <t>* لايوجد خدمات مقدمه خارج الباقه (لا يوجد دفع حسب الاستخدام)  * لا ترحل المزايا المتبقية للشهر الذي يليه في حالة عدم استخدامها  * الأسعار لا تشمل الضريبة</t>
  </si>
  <si>
    <t>باقة الانترنت 5جيجابايت للباقات المسبقة الدفع</t>
  </si>
  <si>
    <t>Internet package 5 GB for prepaid packages</t>
  </si>
  <si>
    <t>سيتم تقديم باقة الانترنت التاليه للخطوط الصوتية مسبقة الدفع   على النحو التالي:  5 جيجا صالحة لمدة شهر واحد مقابل 75 ريال للاشتراك ارسل  D5000الى 959 ولالغاء الاشتراك ارسل  CA5GB الى 959</t>
  </si>
  <si>
    <t>The following internet package will be offered for prepaid voice lines  As follows:  5 GB is valid for one month, for 75 riyals to subscribe, send D5000 to 959 and to cancel subscription, text CA5GB to 959</t>
  </si>
  <si>
    <t>• يمكن الاشتراك و الغاء الاشتراك عن طريق ارسال احدى الرموز اعلاه الى 959.  • سعر باقات الانترنت  على الخطوط الصوتية مسبقة الدفع لاتشمل ضريبة القيمة المضافة حيث يتم خصم ضريبة القيمة المضافة عند القيام بعملية إعادة شحن الرصيد النقدي</t>
  </si>
  <si>
    <t>باقة الانترنت 2 جيجابايت للباقات المفوترة</t>
  </si>
  <si>
    <t>Internet package 2 GB for postpaid packages</t>
  </si>
  <si>
    <t>سيتم تقديم باقة الانترنت التاليه للخطوط الصوتية المفوترة  على النحو التالي:  2 جيجا صالحة لمدة شهر واحد مقابل 50 ريال للاشتراك ارسل D2000 الى 959 ولالغاء الاشتراك ارسل  CA2GB الى 959         • يمكن الاشتراك و الغاء الاشتراك عن طريق ارسال احدى الرموز اعلاه الى 959.  • السعر غير شامل ضريبة القيمة المضافة حيث يتم احتسابها بالفاتورة الشهرية</t>
  </si>
  <si>
    <t>2 GB is valid for one month for 50 riyals to subscribe, send D2000 to 959, to unsubscribe, text CA2GB to 959</t>
  </si>
  <si>
    <t>تجديد الاشتراك بشكل تلقائي و يمكن للعميل الالغاء في اي وقت.</t>
  </si>
  <si>
    <t>باقة الانترنت 5جيجابايت للباقات المفوترة</t>
  </si>
  <si>
    <t>Internet package 5 GB for postpaid packages</t>
  </si>
  <si>
    <t>سيتم تقديم باقة الانترنت التاليه للخطوط الصوتية المفوترة  على النحو التالي:  5 جيجا صالحة لمدة شهر واحد مقابل 75 ريال للاشتراك ارسل  D5000الى 959 ولالغاء الاشتراك ارسل  CA5GB الى 959</t>
  </si>
  <si>
    <t>The following internet package will be offered for postpaid voice lines  As follows:  5 GB is valid for one month, for 75 riyals to subscribe, send D5000 to 959 and to cancel subscription, text CA5GB to 959</t>
  </si>
  <si>
    <t>• يمكن الاشتراك و الغاء الاشتراك عن طريق ارسال احدى الرموز اعلاه الى 959.  • السعر غير شامل ضريبة القيمة المضافة حيث يتم احتسابها بالفاتورة الشهرية</t>
  </si>
  <si>
    <t>بيتي فايبر 100</t>
  </si>
  <si>
    <t>Baity fiber 100</t>
  </si>
  <si>
    <t>تعتزم شركة الاتصالات السعودية إطلاق باقة النطاق العريض الجديدة) بيتي فايبر 100 (على تقنية الألياف البصرية فقط والتي تتيح للعميل الحصول على خدمة إنترنت لا محدود بسرعة تصل الى 100 ميغا، بالإضافة للمكالمات الصوتية الثابتة مجانا  ً                                                                                                                                        الباقة  تفاصيل المزايا فايبر 100   البيانات سرعة التحميل تصل إلى 100 ميجابت/ث   سرعة الرفع تصل إلى  20 ميجابت/ث   مفتاح الابلود تصل الى 40 ميجابت/ث   كمية البيانات لامحدود   رسوم البيانات الإضافية لا يوجد  التلفزيون التفاعلي جوّي تي في غير مضّمن  المكالمات الصوتية المكالمات المحلية للهاتف الثابتة مجاناً   المكالمات  المحلية للهاتف المتنقل 40 هللة/دقيقة   9200 داخل/خارج الشبكة 30 هللة/دقيقة   المكالمات الدولية حسب جدول التعرفة المرفق  رسوم التأسيس التوصيل والتفعيل مجانا   المودم مضّمن   رسوم الاشتراك الشهري (ريال) غير شاملة الضريبة 250 ريال</t>
  </si>
  <si>
    <t>1. يمكن للعميل ترقية باقته الحالية مجاناً.  2. يمكن الاشتراك بمفتاح الابلود بقيمة 49 ريال شهرياً   3. يمكن للعميل تخفيض باقته وذلك بدفع رسوم قدرها 100 ريال تدفع مرة واحدة.  4. يتم خدمة العميل حسب التقنية المتاحة في موقعه، وبعد أخذ موافقته.  5. سيتم اخذ مبلغ تأميني على العميل وإعادته حسب وثيقة شروط تقديم خدمات الاتصالات وتقنية المعلومات وحقوق والتزامات المستخدمين ومقدمي الخدمة.  6. للعملاء الخيار في سداد رسوم التفعيل مرة واحدة أو تقسيطها كل شهر خلال 12 أشهر حسب رغبتهم.  7. يمكن للعميل طلب إيقاف الخدمة مؤقتاً لمدة 12 شهر كحد اقصى، مقابل رسوم تفعيل إيقاف الخدمة 40 ريال لمرة واحدة و10ريال شهريا لفترة الصيف (يونيو، يوليو، أغسطس) و50 ريال شهرياً لباقي أشهر السنة الميلادية. علما ان أقساط رسوم التفعيل مستمرة.  9. وحدة التحاسب للمكالمات على النحو التالي: -   كل 30 ثانية المكالمات للهاتف المتنقل  كل 60 ثانية مكالمات دولية</t>
  </si>
  <si>
    <t>مدة العقد 12 شهر وفي حال رغب الإلغاء قبل انتهاء العقد يلتزم بدفع مبلغ 50 ريال عن كل شهر متبقي من عقد العميل.  الشهر 1 2 3 4 5 6 7 8 9 10 11 12  الغرامة/ ريال 600 550 500 450 400 350 300 250 200 150 100 50</t>
  </si>
  <si>
    <t>برنامج بيع الأجهزة بالأقساط</t>
  </si>
  <si>
    <t>Installment sale program</t>
  </si>
  <si>
    <t>سوف تقوم شركة زين باطلاق برنامج بيع الأجهزة بنظام الأقساط مع باقات الانترنت التي تتضمن عقد التزام. الأجهزة المتاحة تتضمن أجهزة تقوية بث الواي فاي, أجهزة أبل TV, أجهزة ألعاب بلاي ستيشن و غيرها من الأجهزة المماثلة.     • يستطيع العميل شراء أي جهاز من الأجهزة المتاحة بنظام الأقساط مع عقد الالتزام.  • يقوم العميل بدفع الأقساط الشهرية مع فاتورة اشتراكه الشهرية  • يستحق القسط الشهري للجهاز على فاتورة العميل الشهرية الى أن يتم دفع جميع الأقساط.  -يستفيد من هذا البرنامج مشتركي باقات الانترنت التالية:  1. 50 جيجا (99ريال)  2. 100 جيجا (100 ريال)  3. باقة البيانات اللامحدودة (325 ريال)  4. باقة البيانات اللامحدودة (349 ريال- الجيل الخامس)  5. باقة العائلة (499 ريال)  6. باقة العائلة (599 ريال)</t>
  </si>
  <si>
    <t>A new installment prog from Zain for postpaid</t>
  </si>
  <si>
    <t>• تتوزع الأقساط الشهرية على مدة عقد الالتزام.  مثال: اذا كان سعر الجهاز المنوي شراءه 2400 ريال, عندها سيدفع العميل قسط شهري قيمته 200 ريال على مدى 24 شهر.  • في حال رغبة العميل بفسخ عقد الالتزام, عندها سيتوجب على العميل دفع جميع الأقساط المتبقية دفعة واحدة.</t>
  </si>
  <si>
    <t>• في حال رغبة العميل بفسخ عقد الالتزام, عندها سيتوجب على العميل دفع جميع الأقساط المتبقية دفعة واحدة.  • مثال: عميل اشترك وحصل على جهاز بقيمة 2400 ريال على 24 شهر مقابل قسط 200 ريال شهريا، وقرر في الشهر الرابع فسخ العقد فإنه يتطلب دفع باقي الأقساط مرة واحدة والتي تساوي  1600 ريال.</t>
  </si>
  <si>
    <t>خط زين (2) للخطوط الصوتية مسبقة الدفع</t>
  </si>
  <si>
    <t>Zain line -2</t>
  </si>
  <si>
    <t>ستطلق زين باقة صوتية جديدة (خط زين) مسبقة الدفع على النحو التالي:     يحصل المشترك على شريحة صوتية بدون رصيد مقابل صفر ريال سعودي.   أنه يمكن للعميل تفعيل أي من الحزم أدناه على سبيل الحصر،  -حزمة شباب 99 مسبقة الدفع  -حزمة شباب 149 - للباقات مسبقة الدفع  -حزمة شباب 199 (مسبق الدفع) - Add on  -حزم تطبيقات التواصل الإجتماعي للباقات الصوتية مسبقة الدفع  -عرض اليوتيوب للباقات مسبقة الدفع  -حزم زين مكس – مسبقة الدفع  -حزمة الانترنت 50 ميجا للباقات المسبقة الدفع  -عرض حزم الدقائق الدولية لباكستان (جميع الشبكات باستثناء -شبكة تيلينور) للباقات مسبقة الدفع  -باقات الانترنت و المكالمات اليومية الغير محدودة  -حزم المكالمات الغير محدودة داخل الشبكة  -حزم زين للمكالمات المحلية  -باقة بيانات 150 جيجابايت 3 شهور - مسبقة الدفع  -باقة الانترنت (100(جيجا  -باقة بيانات 50جيجابايت 3 شهور - مسبقة الدفع    • أسعار الحزم الإضافية لاتشمل ضريبة القيمة المضافة، حيث يتم تحصيلها مسبقاً عند شحن الرصيد.</t>
  </si>
  <si>
    <t>Zain will launch a new prepaid voice package (Zain line) as follows:</t>
  </si>
  <si>
    <t>يمكن لعملاء خط زين الاشتراك في أي من باقات زين مسبقة الدفع المشار اليها في الطلب</t>
  </si>
  <si>
    <t>خدمة باقات الأنترنت للاعمال الخاصة( فورا)</t>
  </si>
  <si>
    <t>Specialized Enterprise packages for internet</t>
  </si>
  <si>
    <t>خدمة باقات الأنترنت للاعمال الخاصة( باقات فورا):  الرسوم / ريال باقات الأنترنت  45 2GB  105 10GB  215 30GB</t>
  </si>
  <si>
    <t>Specialized Enterprise packages for internet:  Package/ Price  45 2GB  105 10GB  215 30GB</t>
  </si>
  <si>
    <t>• وحدة التحاسب للبيانات 100KB.  • في حالة طلب العميل باقات بيانات فيستطيع اختيار أي باقة من باقات الأنترنت المتوفرة.  • مدة الاشتراك شهري.  • لا يوجد استخدام العادل.  • عند إضافة هذه الباقات إلى باقات تحوي بيانات أساسية، فستكون الأولوية للباقة الأساسية وصلاحية البيانات تكون بنفس الدورة الفوترية الخاصة بالباقة.</t>
  </si>
  <si>
    <t>عرض زين لخدمة االاتصال المباشر SIP Trunk</t>
  </si>
  <si>
    <t>SIP trunk</t>
  </si>
  <si>
    <t>خدمات الاتصال المباشر التي تتيح للعميل من قطاع الأعمال اجراء اتصالات صوتية ثابتة SIP TRUNK  توفير خدمات الاتصال المباشر عن طريق تقنية ال SIP Trunk   • خدمات DID/DOD  الحزم المتوفرة:  Basic  • باقة بيسكA:عدد القنوات:  5 قنوات، رسوم التأسيس: 500 ريال، والاشتراك الشهري 800 ريال.  رسوم شهرية لكل تحويلة: 2 ريال. مكالمات مجانية بين المجموعة. سعر الدقيقة داخل الشبكة 15 هللة، وسعر الدقيقة خارج الشبكة 30 هللة.  • باقة بيسكB:عدد القنوات:  10 قنوات، رسوم التأسيس: 1000 ريال، والاشتراك الشهري 875 ريال.  رسوم شهرية لكل تحويلة: 2 ريال. مكالمات مجانية بين المجموعة. سعر الدقيقة داخل الشبكة 15 هللة، وسعر الدقيقة خارج الشبكة 30 هللة.  • باقة بيسكC:عدد القنوات:  20 قنوات، رسوم التأسيس: 2000 ريال، والاشتراك الشهري 1350 ريال.  رسوم شهرية لكل تحويلة: 2 ريال. مكالمات مجانية بين المجموعة. سعر الدقيقة داخل الشبكة 15 هللة، وسعر الدقيقة خارج الشبكة 30 هللة.  • باقة بيسكD:عدد القنوات:  30 قنوات، رسوم التأسيس: 3000 ريال، والاشتراك الشهري 1550 ريال.  رسوم شهرية لكل تحويلة: 2 ريال. مكالمات مجانية بين المجموعة. سعر الدقيقة داخل الشبكة 15 هللة، وسعر الدقيقة خارج الشبكة 30 هللة.  • باقة بيسكE:عدد القنوات:  60 قنوات، رسوم التأسيس: 6000 ريال، والاشتراك الشهري 2700 ريال.  رسوم شهرية لكل تحويلة: 2 ريال. مكالمات مجانية بين المجموعة. سعر الدقيقة داخل الشبكة 15 هللة، وسعر الدقيقة خارج الشبكة 30 هللة.  • باقة بيسكF:عدد القنوات:  120 قنوات، رسوم التأسيس: 12000 ريال، والاشتراك الشهري 7450 ريال.  رسوم شهرية لكل تحويلة: 2 ريال. مكالمات مجانية بين المجموعة. سعر الدقيقة داخل الشبكة 15 هللة، وسعر الدقيقة خارج الشبكة 30 هللة.  • باقة بيسكG:عدد القنوات:  200 قنوات، رسوم التأسيس: 20000 ريال، والاشتراك الشهري 10600 ريال.  رسوم شهرية لكل تحويلة: 2 ريال. مكالمات مجانية بين المجموعة. سعر الدقيقة داخل الشبكة 15 هللة، وسعر الدقيقة خارج الشبكة 30 هللة.  Standard   • باقة ستاندارد A:عدد القنوات:  5 قنوات، رسوم التأسيس:500 ريال، والاشتراك الشهري 925 ريال.  رسوم شهرية لكل تحويلة: 2 ريال. مكالمات مجانية بين المجموعة. عدد الدقائق داخل الشبكة المشمولة في الباقة  لكل قناة: 1000 دقيقة. عدد الدقائق خارج الشبكة المشمولة في الباقة لكل قناة: 100 دقيقة. سعر الدقيقة داخل الشبكة 15 هللة، وسعر الدقيقة خارج الشبكة 30 هللة.  • باقة ستاندارد B:عدد القنوات:  10 قنوات، رسوم التأسيس:1000 ريال، والاشتراك الشهري 1175 ريال.  رسوم شهرية لكل تحويلة: 2 ريال. مكالمات مجانية بين المجموعة. عدد الدقائق داخل الشبكة المشمولة في الباقة  لكل قناة: 1000 دقيقة. عدد الدقائق خارج الشبكة المشمولة في الباقة لكل قناة: 100 دقيقة. سعر الدقيقة داخل الشبكة 15 هللة، وسعر الدقيقة خارج الشبكة 30 هللة.  • باقة ستاندارد C:عدد القنوات:  20 قنوات، رسوم التأسيس:2000 ريال، والاشتراك الشهري 1950 ريال.  رسوم شهرية لكل تحويلة: 2 ريال. مكالمات مجانية بين المجموعة. عدد الدقائق داخل الشبكة المشمولة في الباقة  لكل قناة: 1000 دقيقة. عدد الدقائق خارج الشبكة المشمولة في الباقة لكل قناة: 100 دقيقة. سعر الدقيقة داخل الشبكة 15 هللة، وسعر الدقيقة خارج الشبكة 30 هللة.  • باقة ستاندارد D:عدد القنوات:  30 قنوات، رسوم التأسيس:3000 ريال، والاشتراك الشهري 2450 ريال.  رسوم شهرية لكل تحويلة: 2 ريال. مكالمات مجانية بين المجموعة. عدد الدقائق داخل الشبكة المشمولة في الباقة  لكل قناة: 1000 دقيقة. عدد الدقائق خارج الشبكة المشمولة في الباقة لكل قناة: 100 دقيقة. سعر الدقيقة داخل الشبكة 15 هللة، وسعر الدقيقة خارج الشبكة 30 هللة.  • باقة ستاندارد E:عدد القنوات:  60 قنوات، رسوم التأسيس:6000 ريال، والاشتراك الشهري 4500 ريال.  رسوم شهرية لكل تحويلة: 2 ريال. مكالمات مجانية بين المجموعة. عدد الدقائق داخل الشبكة المشمولة في الباقة  لكل قناة: 1000 دقيقة. عدد الدقائق خارج الشبكة المشمولة في الباقة لكل قناة: 100 دقيقة. سعر الدقيقة داخل الشبكة 15 هللة، وسعر الدقيقة خارج الشبكة 30 هللة.  • باقة ستاندارد F:عدد القنوات:  120 قنوات، رسوم التأسيس:12000 ريال، والاشتراك الشهري 11050 ريال.  رسوم شهرية لكل تحويلة: 2 ريال. مكالمات مجانية بين المجموعة. عدد الدقائق داخل الشبكة المشمولة في الباقة  لكل قناة: 1000 دقيقة. عدد الدقائق خارج الشبكة المشمولة في الباقة لكل قناة: 100 دقيقة. سعر الدقيقة داخل الشبكة 15 هللة، وسعر الدقيقة خارج الشبكة 30 هللة.  • باقة ستاندارد G:عدد القنوات:  200 قنوات، رسوم التأسيس:20000 ريال، والاشتراك الشهري 16600 ريال.  رسوم شهرية لكل تحويلة: 2 ريال. مكالمات مجانية بين المجموعة. عدد الدقائق داخل الشبكة المشمولة في الباقة  لكل قناة: 1000 دقيقة. عدد الدقائق خارج الشبكة المشمولة في الباقة لكل قناة: 100 دقيقة. سعر الدقيقة داخل الشبكة 15 هللة، وسعر الدقيقة خارج الشبكة 30 هللة.  Advanced:  • باقةأدفانسد A:عدد القنوات:  5 قنوات، رسوم التأسيس:500 ريال، والاشتراك الشهري 1175 ريال.  رسوم شهرية لكل تحويلة: 2 ريال. مكالمات مجانية بين المجموعة. دقائق غير محدودة داخل الشبكةعدد الدقائق خارج الشبكة المشمولة في الباقة لكل قناة500 دقيقة سعر الدقيقة داخل الشبكة 15 هللة، وسعر الدقيقة خارج الشبكة 30 هللة.  • باقةأدفانسد B:عدد القنوات:  10 قنوات، رسوم التأسيس:1000 ريال، والاشتراك الشهري 1675 ريال.  رسوم شهرية لكل تحويلة: 2 ريال. مكالمات مجانية بين المجموعة. دقائق غير محدودة داخل الشبكةعدد الدقائق خارج الشبكة المشمولة في الباقة لكل قناة500 دقيقة سعر الدقيقة داخل الشبكة 15 هللة، وسعر الدقيقة خارج الشبكة 30 هللة.  • باقةأدفانسد C:عدد القنوات:  20 قنوات، رسوم التأسيس:2000 ريال، والاشتراك الشهري 2950 ريال.  رسوم شهرية لكل تحويلة: 2 ريال. مكالمات مجانية بين المجموعة. دقائق غير محدودة داخل الشبكةعدد الدقائق خارج الشبكة المشمولة في الباقة لكل قناة500 دقيقة سعر الدقيقة داخل الشبكة 15 هللة، وسعر الدقيقة خارج الشبكة 30 هللة.  • باقةأدفانسد D:عدد القنوات:  30 قنوات، رسوم التأسيس:3000 ريال، والاشتراك الشهري 3950 ريال.  رسوم شهرية لكل تحويلة: 2 ريال. مكالمات مجانية بين المجموعة. دقائق غير محدودة داخل الشبكةعدد الدقائق خارج الشبكة المشمولة في الباقة لكل قناة500 دقيقة سعر الدقيقة داخل الشبكة 15 هللة، وسعر الدقيقة خارج الشبكة 30 هللة.  • باقةأدفانسد E:عدد القنوات:  60 قنوات، رسوم التأسيس:6000 ريال، والاشتراك الشهري 7500 ريال.  رسوم شهرية لكل تحويلة: 2 ريال. مكالمات مجانية بين المجموعة. دقائق غير محدودة داخل الشبكةعدد الدقائق خارج الشبكة المشمولة في الباقة لكل قناة500 دقيقة سعر الدقيقة داخل الشبكة 15 هللة، وسعر الدقيقة خارج الشبكة 30 هللة.  • باقةأدفانسد F:عدد القنوات:  120 قنوات، رسوم التأسيس:12000 ريال، والاشتراك الشهري 17050 ريال.  رسوم شهرية لكل تحويلة: 2 ريال. مكالمات مجانية بين المجموعة. دقائق غير محدودة داخل الشبكةعدد الدقائق خارج الشبكة المشمولة في الباقة لكل قناة500 دقيقة سعر الدقيقة داخل الشبكة 15 هللة، وسعر الدقيقة خارج الشبكة 30 هللة.  • باقةأدفانسد G:عدد القنوات:  200 قنوات، رسوم التأسيس:20000 ريال، والاشتراك الشهري 26600 ريال.  رسوم شهرية لكل تحويلة: 2 ريال. مكالمات مجانية بين المجموعة. دقائق غير محدودة داخل الشبكةعدد الدقائق خارج الشبكة المشمولة في الباقة لكل قناة500 دقيقة سعر الدقيقة داخل الشبكة 15 هللة، وسعر الدقيقة خارج الشبكة 30 هللة.    الأسعار في الجدول أعلاه غير شاملة لقيمة الضريبة المضافة    تعريفة استقبال المنشأة للمكالمات الصادرة من  رقم ثابت، وكذلك متنقل عند اشتراكها في أحد هذه الباقات عبر الأرقام البادئة بـ 800 .  a. 30 هللة من أي ثابت أو جوال من خارج الشبكة    b. 15 هللة من أي ثابت أو جوال من داخل الشبكة  تعريفة المكالمات الصادرة من المنشأة إلى الأرقام الثابتة والمتنقلة عند اشتراكها في أحد هذه الباقات عبر الأرقام البادئة بـ 800 .  c. المكالمات الصادرة غير مسموحة من الأرقام المبتدئة بـ 800  d. المكالمات الصادرة من الثابت عبر اشتراكهابالأرقام المبتدئة بـ 800 هي:  i. 30 هللة لأي ثابت أو جوال خارج الشبكة   ii. 15 هللة لأي ثابت أو جوال داخل الشبكة   تعريفة استقبال المنشأة للمكالمات الصادرة من  رقم ثابت، وكذلك متنقل عند اشتراكها في أحد هذه الباقات عبر الأرقام البادئة 9200 .  e. المكالمات الصادرة من الثابت عبر اشتراكهابالأرقام المبتدئة بـ 9200 هي:  i. 30 هللة لأي ثابت أو جوال خارج الشبكة   ii. 15 هللة لأي ثابت أو جوال داخل الشبكة   f. ليس هناك تعرفة لاستقبال المكالمات للأرقام المبتدئة بـ 9200  g. المكالمات الواردة للأرقام 9200 مدفوعة من قِبَل الشخص المُتصِل فقط  تعريفة المكالمات الصادرة من المنشأة إلى الأرقام الثابتة والمتنقلة عند اشتراكها في أحد هذه الباقات عبر الأرقام البادئة بـ 9200 .  h. المكالمات الصادرة غير مسموحة من الأرقام المبتدئة بـ 9200  i. المكالمات الصادرة من الثابت عبر اشتراكهابالأرقام المبتدئة بـ 9200 هي:  i. 30 هللة لأي ثابت أو جوال خارج الشبكة   ii. 15 هللة لأي ثابت أو جوال داخل الشبكة   2- أسعار المكالمات الصادرة لأرقام الطوارئ مجاناً</t>
  </si>
  <si>
    <t>Direct call services that allow business customers to make SIP TRUNK fixed voice calls</t>
  </si>
  <si>
    <t>يمكن الحصول على الخدمة لقطاع العمال بعد تقديم :  المستندات المطلوبة  o عقد تأسيس الشركة   o ترخيص استثمار (الهـيئه العامة للاستثمار)  o شركة أجنبية (شهادة تسجيل الشريك الأجنبي)  o خطاب تفويض مصدق من الغرفة التجاريه   o هوية المفوضين بالتوقيع  o شهادة التأمينات الأجتماعية    1. جميع بالريال السعودي (لا يتم تضمين ضريبة القيمة المضافة).  2. - في حال لم يلتزم العميل بعقد الالتزام فإنه يقوم بدفع الغرامة المترتبة على فسخ عقد الالتزام وهي دفع كامل المبلغ المتبقي .  *مثال عميل وقع عقد التزام لمدة 12 شهر و اخل بالعقد بعد 6 شهور ، فسيلزم عليه دفع المتبقي من المبلغ من العقد   3. الأسعار بناء على عقد مدته سنة  ميلادية. وفي حالة إنهاء العميل للخدمة قبل انتهاء العقد، يتعين على العميل دفع الرصيد المتبقي من الرسوم الشهرية.  4. يخضع تسليم الحل للمسح النهائي للموقع وتوافر سعة الشبكة. تم تسليم خدمات SIP trunk عبر ارتباط مخصص لـ IP-VPN بتقنية (جيل رابع أو ميكروويف). لذا يقرر مسح الفريق الفني مدى توفر الارتباط المخصص وإمكانية الوصول إليه في الموقع المحدد.</t>
  </si>
  <si>
    <t>يجب على العميل دفع الرسوم عن الفترة المتبقية من مدة العقد  البالغة (12) إذا ما قرر إلغاء العقد قبل نهاية مدته كما هي مبينة في المرفق</t>
  </si>
  <si>
    <t>تعريفة استقبال المنشأة للمكالمات الصادرة من  رقم ثابت، وكذلك متنقل عند اشتراكها في أحد هذه الباقات عبر الأرقام البادئة بـ 800 .  a. 30 هللة من أي ثابت أو جوال من خارج الشبكة    b. 15 هللة من أي ثابت أو جوال من داخل الشبكة  تعريفة المكالمات الصادرة من المنشأة إلى الأرقام الثابتة والمتنقلة عند اشتراكها في أحد هذه الباقات عبر الأرقام البادئة بـ 800 .  c. المكالمات الصادرة غير مسموحة من الأرقام المبتدئة بـ 800  d. المكالمات الصادرة من الثابت عبر اشتراكهابالأرقام المبتدئة بـ 800 هي:  i. 30 هللة لأي ثابت أو جوال خارج الشبكة   ii. 15 هللة لأي ثابت أو جوال داخل الشبكة   تعريفة استقبال المنشأة للمكالمات الصادرة من  رقم ثابت، وكذلك متنقل عند اشتراكها في أحد هذه الباقات عبر الأرقام البادئة 9200 .  e. المكالمات الصادرة من الثابت عبر اشتراكهابالأرقام المبتدئة بـ 9200 هي:  i. 30 هللة لأي ثابت أو جوال خارج الشبكة   ii. 15 هللة لأي ثابت أو جوال داخل الشبكة   f. ليس هناك تعرفة لاستقبال المكالمات للأرقام المبتدئة بـ 9200  g. المكالمات الواردة للأرقام 9200 مدفوعة من قِبَل الشخص المُتصِل فقط  تعريفة المكالمات الصادرة من المنشأة إلى الأرقام الثابتة والمتنقلة عند اشتراكها في أحد هذه الباقات عبر الأرقام البادئة بـ 9200 .  h. المكالمات الصادرة غير مسموحة من الأرقام المبتدئة بـ 9200  i. المكالمات الصادرة من الثابت عبر اشتراكهابالأرقام المبتدئة بـ 9200 هي:  i. 30 هللة لأي ثابت أو جوال خارج الشبكة   ii. 15 هللة لأي ثابت أو جوال داخل الشبكة</t>
  </si>
  <si>
    <t>مفتاح الألعاب</t>
  </si>
  <si>
    <t>Gaming Key</t>
  </si>
  <si>
    <t>Gaming Key  هو عبارة عن خدمة سرعة مخصصة (100 ميجا) داخل باقة الفايبر للعميل والتي ستمكنه من استخدام السرعة المخصصة عن طريق المنفذ الرابع للمودم والذي سيتم تخصيصه لهذه الخدمة. بحيث يتم توصيل كيبل CAT6 من المودم إلى جهاز الألعاب داخل بيت العميل وبالتالي سيحصل على تجربة انترنت أكثر استقراراً والتي ستمكنه من الاستمتاع بألعاب الأونلاين</t>
  </si>
  <si>
    <t xml:space="preserve">- المفتاح هو عبارة عن خدمة مضافة (أي لا يمكن للعميل الاشتراك بالمفتاح كخدمة مستقلة)  - المفتاح مخصص لعملاء "بيتي فايبر" فقط  - رسوم المفتاح: 100 ريال سعودي (غير شاملة للضريبة) ويتم احتسابها بشكل شهري    - سرعة التحميل للمفتاح 100 ميجا وسرعة الرفع 20 ميجا </t>
  </si>
  <si>
    <t>باقة العالم (هايبرد المفوترة)</t>
  </si>
  <si>
    <t>World Package Hybrid Postpaid</t>
  </si>
  <si>
    <t>تود موبايلي تقديم باقة العالم (هايبرد المفوترة)  والتي تتضمن مميزات واسعار  للمكالمات المحلية والدولية والانترنت</t>
  </si>
  <si>
    <t>Mobily is pleased to introduce The World Package (Hybrid Postpaid) which includes specific local and international calls and internet</t>
  </si>
  <si>
    <t>- يمكن دفع وتجديد الباقة عن طريق جميع قنوات دفع الفواتير المتاحة في موبايلي.  - هذه الباقة لديها تخفيض خاص للمكالمات الدولية.  - سيتم  احتساب البيانات للباقة ب 50 كيلوبايت.  - سيتم  احتساب المكالمات الدولية ب 60 ثانية.  - يخضع تحديد الحد الإئتماني للمشترك</t>
  </si>
  <si>
    <t>باقة  الإنترنت اللامحدودة الشهرية – مسبقة الدفع .</t>
  </si>
  <si>
    <t>Unlimited Internet Monthly Package - Prepaid.</t>
  </si>
  <si>
    <t>باقة إنترنت لا محدود مسبقة الدفع صالحة لمدة 30 يوم.</t>
  </si>
  <si>
    <t>Unlimited prepaid data package valid for 30 days.</t>
  </si>
  <si>
    <t>- يمكن تفعيل الباقة المضافة وبطاقة شحن الإنترنت على الشرائح الصوتية وشرائح البيانات.  - الباقة المضافة تتجدد تلقائيا في حال توفر رصيد كاف عند انتهاء صلاحيتها.  - بطاقة شحن الإنترنت وشريحة البيانات لا تتجدد تلقائياً.  - لا تطبق سياسة الاستخدام العادل.  - ا</t>
  </si>
  <si>
    <t>باقة الانترنت100  جيجابايت (شهر واحد) للباقات المفوترة</t>
  </si>
  <si>
    <t>Internet package 100 GB (one month) for postpaid packages</t>
  </si>
  <si>
    <t>سيتم تقديم باقة الانترنت التاليه للخطوط الصوتية المفوترة  على النحو التالي:  100 جيجا صالحة لمدة شهر واحد مقابل 160 ريال للاشتراك ارسل 100GBM الى 959 ولالغاء الاشتراك ارسل   CA100Mالى 959</t>
  </si>
  <si>
    <t>The following internet package will be offered for postpaid voice lines  As follows:  100 GB, valid for one month, for 160 riyals to subscribe, send 100GBM to 959, to unsubscribe, text CA100M to 959</t>
  </si>
  <si>
    <t>• يمكن الاشتراك و الغاء الاشتراك عن طريق ارسال احدى الرموز اعلاه الى 959.  • السعر غير شامل  ضريبة القيمة المضافة حيث يتم احتسابها بالفاتورة الشهرية         • يمكن الاشتراك و الغاء الاشتراك عن طريق ارسال احدى الرموز اعلاه الى 959.  • السعر غير شامل  ضريبة القيمة المضافة حيث يتم احتسابها بالفاتورة الشهرية</t>
  </si>
  <si>
    <t>باقة الانترنت 100 جيجابايت (3أشهر)  للباقات المسبقة الدفع</t>
  </si>
  <si>
    <t>Internet package 100 GB (3 months) for prepaid packages</t>
  </si>
  <si>
    <t>سيتم تقديم باقة الانترنت التاليه للخطوط الصوتية مسبقة الدفع   على النحو التالي:  100 جيجا صالحة لمدة 3أشهر مقابل 320 ريال للاشتراك ارسل 100GBالى 959 ولالغاء الاشتراك ارسل   CA100الى 959</t>
  </si>
  <si>
    <t>The following internet package will be offered for prepaid voice lines  As follows:  100 GB, valid for 3 months, for 320 riyals, to subscribe, send 100GB to 959, to unsubscribe, text CA100 to 959</t>
  </si>
  <si>
    <t>باقة الانترنت100  جيجابايت  (3أشهر)  للباقات المفوترة</t>
  </si>
  <si>
    <t>Internet package 100 GB (3 months) for postpaid packages</t>
  </si>
  <si>
    <t>سيتم تقديم باقة الانترنت التاليه للخطوط الصوتية المفوترة  على النحو التالي:  100 جيجا صالحة لمدة 3أشهر مقابل 320 ريال للاشتراك ارسل 100GB الى 959 ولالغاء الاشتراك ارسل   CA100الى 959</t>
  </si>
  <si>
    <t>The following internet package will be offered for postpaid voice lines  As follows:  100 GB, valid for 3 months, for 320 riyals, to subscribe, send 100GB to 959, to unsubscribe, text CA100 to 959</t>
  </si>
  <si>
    <t>• يمكن الاشتراك و الغاء الاشتراك عن طريق ارسال احدى الرموز اعلاه الى 959.  • السعر غير شامل  ضريبة القيمة المضافة حيث يتم احتسابها بالفاتورة الشهرية</t>
  </si>
  <si>
    <t>باقة الانترنت 150جيجابايت للباقات المفوترة</t>
  </si>
  <si>
    <t>Internet package 150 GB for postpaid packages</t>
  </si>
  <si>
    <t>سيتم تقديم باقة الانترنت التاليه للخطوط الصوتية المفوترة  على النحو التالي:  150 جيجا صالحة لمدة 3أشهر مقابل 360 ريال للاشتراك ارسل  150GB الى 959 ولالغاء الاشتراك ارسل  CA150الى 959</t>
  </si>
  <si>
    <t>The following internet package will be offered for postpaid voice lines  As follows:  150 GB, valid for 3 months, for 360 riyals to subscribe, send 150 GB to 959, to unsubscribe, send CA150 to 959</t>
  </si>
  <si>
    <t>باقة الانترنت10  جيجابايت (شهر واحد) للباقات المفوترة</t>
  </si>
  <si>
    <t>Internet package 10 GB (one month) for postpaid packages</t>
  </si>
  <si>
    <t>سيتم تقديم باقة الانترنت التاليه للخطوط الصوتية المفوترة  على النحو التالي:  10 جيجا صالحة لمدة شهر واحد مقابل 95 ريال للاشتراك ارسل 10GBM الى 959 ولالغاء الاشتراك ارسل   CA10M الى 959</t>
  </si>
  <si>
    <t>The following internet package will be offered for postpaid voice lines  As follows:  10 GB is valid for one month for 95 riyals to subscribe, send 10GBM to 959, to unsubscribe, send CA10M to 959</t>
  </si>
  <si>
    <t>باقة الانترنت300 جيجابايت للباقات المسبقة الدفع</t>
  </si>
  <si>
    <t>Internet package 300 GB for prepaid packages</t>
  </si>
  <si>
    <t>سيتم تقديم باقة الانترنت التاليه للخطوط الصوتية مسبقة الدفع   على النحو التالي:  300 جيجا صالحة لمدة 3أشهر مقابل 450 ريال للاشتراك ارسل  300GB الى 959 ولالغاء الاشتراك ارسل  CA300الى 959</t>
  </si>
  <si>
    <t>The following internet package will be offered for prepaid voice lines  As follows:  300 GB, valid for 3 months, for 450 SAR to subscribe, send 300GB to 959, and to unsubscribe, send CA300 to 959</t>
  </si>
  <si>
    <t>• يمكن الاشتراك و الغاء الاشتراك عن طريق ارسال احدى الرموز اعلاه الى 959.  • سعر باقات الانترنت  على الخطوط الصوتية مسبقة الدفع لاتشمل ضريبة القيمة المضافة  حيث يتم خصم ضريبة القيمة المضافة عند القيام بعملية إعادة شحن الرصيد النقدي</t>
  </si>
  <si>
    <t>باقة الانترنت 300جيجابايت للباقات المفوترة</t>
  </si>
  <si>
    <t>Internet package 300 GB for postpaid packages</t>
  </si>
  <si>
    <t>سيتم تقديم باقة الانترنت التاليه للخطوط الصوتية المفوترة  على النحو التالي:  300 جيجا صالحة لمدة 3أشهر مقابل 450 ريال للاشتراك ارسل  300GB الى 959 ولالغاء الاشتراك ارسل  CA300الى 959</t>
  </si>
  <si>
    <t>The following internet package will be offered for postpaid voice lines  As follows:  300 GB, valid for 3 months, for 450 SAR to subscribe, send 300GB to 959, and to unsubscribe, send CA300 to 959</t>
  </si>
  <si>
    <t>باقة الانترنت150 جيجابايت للباقات المسبقة الدفع</t>
  </si>
  <si>
    <t>Internet package 150 GB for prepaid packages</t>
  </si>
  <si>
    <t>سيتم تقديم باقة الانترنت التاليه للخطوط الصوتية مسبقة الدفع   على النحو التالي:  150 جيجا صالحة لمدة 3أشهر مقابل 360 ريال للاشتراك ارسل  150GB الى 959 ولالغاء الاشتراك ارسل  CA150الى 959</t>
  </si>
  <si>
    <t>The following internet package will be offered for prepaid voice lines  As follows:  150 GB, valid for 3 months, for 360 riyals to subscribe, send 150 GB to 959, to unsubscribe, send CA150 to 959</t>
  </si>
  <si>
    <t>باقة الانترنت 10 جيجابايت (3أشهر)  للباقات المسبقة الدفع</t>
  </si>
  <si>
    <t>Internet package 10 GB (3 months) for prepaid packages</t>
  </si>
  <si>
    <t>سيتم تقديم باقة الانترنت التاليه للخطوط الصوتية مسبقة الدفع   على النحو التالي:  10 جيجا صالحة لمدة 3أشهر مقابل 165 ريال للاشتراك ارسل 10GB الى 959 ولالغاء الاشتراك ارسل   CA10G الى 959</t>
  </si>
  <si>
    <t>The following internet package will be offered for prepaid voice lines  As follows:  10 GB is valid for 3 months, for 165 riyals to subscribe, send 10GB to 959 and to unsubscribe, send CA10G to 959</t>
  </si>
  <si>
    <t>باقة الانترنت10  جيجابايت  (3أشهر)  للباقات المفوترة</t>
  </si>
  <si>
    <t>Internet package 10 GB (3 months) for postpaid packages</t>
  </si>
  <si>
    <t>سيتم تقديم باقة الانترنت التاليه للخطوط الصوتية المفوترة  على النحو التالي:  10 جيجا صالحة لمدة 3أشهر مقابل 165 ريال للاشتراك ارسل 10GB الى 959 ولالغاء الاشتراك ارسل   CA10G الى 959</t>
  </si>
  <si>
    <t>The following internet package will be offered for postpaid voice lines  As follows:  10 GB is valid for 3 months, for 165 riyals to subscribe, send 10GB to 959 and to unsubscribe, send CA10G to 959</t>
  </si>
  <si>
    <t>باقة الانترنت 20 جيجابايت للباقات المفوترة</t>
  </si>
  <si>
    <t>Internet package 20 GB for postpaid packages</t>
  </si>
  <si>
    <t>سيتم تقديم باقة الانترنت التاليه للخطوط الصوتية المفوترة  على النحو التالي:  20 جيجا صالحة لمدة 3 أشهر مقابل 220 ريال للاشتراك ارسل 20GB الى 959 ولالغاء الاشتراك ارسل  CA20G الى 959</t>
  </si>
  <si>
    <t>The following internet package will be offered for postpaid voice lines  As follows:  20 GB is valid for 3 months, for 220 riyals to subscribe, send 20 GB to 959. To unsubscribe, send CA20G to 959</t>
  </si>
  <si>
    <t>باقة الانترنت50 جيجابايت للباقات المسبقة الدفع</t>
  </si>
  <si>
    <t>Internet package 50 GB for prepaid packages</t>
  </si>
  <si>
    <t>سيتم تقديم باقة الانترنت التاليه للخطوط الصوتية مسبقة الدفع   على النحو التالي:  50 جيجا صالحة لمدة 3أشهر مقابل 265 ريال للاشتراك ارسل  50GB الى 959 ولالغاء الاشتراك ارسل  CA50Gالى 959</t>
  </si>
  <si>
    <t>The following internet package will be offered for prepaid voice lines  As follows:  50 GB, valid for 3 months, for 265 SAR to subscribe, send 50GB to 959, to unsubscribe, text CA50G to 959</t>
  </si>
  <si>
    <t>باقة الانترنت 100جيجابايت (شهر واحد) للباقات المسبقة الدفع</t>
  </si>
  <si>
    <t>Internet package 100 GB (one month) for prepaid packages</t>
  </si>
  <si>
    <t>سيتم تقديم باقة الانترنت التاليه للخطوط الصوتية مسبقة الدفع   على النحو التالي:  100 جيجا صالحة لمدة شهر واحد مقابل 160 ريال للاشتراك ارسل 100GBM الى 959 ولالغاء الاشتراك ارسل   CA100Mالى 959</t>
  </si>
  <si>
    <t>The following internet package will be offered for prepaid voice lines  As follows:  100 GB, valid for one month, for 160 riyals to subscribe, send 100GBM to 959, to unsubscribe, text CA100M to 959</t>
  </si>
  <si>
    <t>باقة الانترنت 50جيجابايت للباقات المفوترة</t>
  </si>
  <si>
    <t>Internet package 50 GB for postpaid packages</t>
  </si>
  <si>
    <t>سيتم تقديم باقة الانترنت التاليه للخطوط الصوتية المفوترة  على النحو التالي:  50 جيجا صالحة لمدة 3أشهر مقابل 265 ريال للاشتراك ارسل  50GB الى 959 ولالغاء الاشتراك ارسل  CA50Gالى 959</t>
  </si>
  <si>
    <t>The following internet package will be offered for postpaid voice lines  As follows:  50 GB, valid for 3 months, for 265 SAR to subscribe, send 50GB to 959, to unsubscribe, text CA50G to 959</t>
  </si>
  <si>
    <t>باقة الانترنت 10 جيجابايت (شهر واحد) للباقات المسبقة الدفع</t>
  </si>
  <si>
    <t>Internet package 10 GB (one month) for prepaid packages</t>
  </si>
  <si>
    <t>سيتم تقديم باقة الانترنت التاليه للخطوط الصوتية مسبقة الدفع   على النحو التالي:  10 جيجا صالحة لمدة شهر واحد مقابل 95 ريال للاشتراك ارسل 10GBM الى 959 ولالغاء الاشتراك ارسل   CA10M الى 959</t>
  </si>
  <si>
    <t>The following internet package will be offered for prepaid voice lines  As follows:  10 GB is valid for one month for 95 riyals to subscribe, send 10GBM to 959, to unsubscribe, send CA10M to 959</t>
  </si>
  <si>
    <t>باقة الانترنت2 جيجابايت للباقات المسبقة الدفع</t>
  </si>
  <si>
    <t>Internet package 2 GB for prepaid packages</t>
  </si>
  <si>
    <t>سيتم تقديم باقة الانترنت التاليه للخطوط الصوتية مسبقة الدفع   على النحو التالي:  2 جيجا صالحة لمدة شهر واحد مقابل 50 ريال للاشتراك ارسل D2000 الى 959 ولالغاء الاشتراك ارسل  CA2GB الى 959</t>
  </si>
  <si>
    <t>The following internet package will be offered for prepaid voice lines  As follows:  2 GB is valid for one month for 50 riyals to subscribe, send D2000 to 959, to unsubscribe, text CA2GB to 959</t>
  </si>
  <si>
    <t>باقة الانترنت 20 جيجابايت للباقات المسبقة الدفع</t>
  </si>
  <si>
    <t>Internet package 20 GB for prepaid packages</t>
  </si>
  <si>
    <t>سيتم تقديم باقة الانترنت التاليه للخطوط الصوتية مسبقة الدفع   على النحو التالي:  20 جيجا صالحة لمدة 3 أشهر مقابل 220 ريال للاشتراك ارسل 20GB الى 959 ولالغاء الاشتراك ارسل  CA20G الى 959</t>
  </si>
  <si>
    <t>The following internet package will be offered for prepaid voice lines  As follows:  20 GB is valid for 3 months, for 220 riyals to subscribe, send 20 GB to 959. To unsubscribe, send CA20G to 959</t>
  </si>
  <si>
    <t>باقة شباب 59 المفوترة</t>
  </si>
  <si>
    <t>Shabab 59 Postpaid</t>
  </si>
  <si>
    <t>تعتزم شركة زين اطلاق باقة شباب 59 المفوترة</t>
  </si>
  <si>
    <t>Zain plans to launch a Shabab 59 postpaid package</t>
  </si>
  <si>
    <t>• هذه الباقة للعملاء الحاليين والجدد   • يقتصر إستخدام البيانات المخصصة لتطبيقات التواصل الاجتماعي على جهاز واحد فقط.  • سيتم احتساب ضريبة القيمة المضافة على الفاتورة الشهرية.  بعد إستهلاك أو انتهاء صلاحية المزايا أو استخدام خدمات أخرى سوف يتم احتسابها حسب التعرفة الموضحة أعلاه.</t>
  </si>
  <si>
    <t>تويتر، انستغرام، فيسبوك، واتساب، يوتوب، سنابشات، تيك توك</t>
  </si>
  <si>
    <t>فايبر 200 + جوي تي ڤي</t>
  </si>
  <si>
    <t>fiber 200 +JTV</t>
  </si>
  <si>
    <t>تعتزم شركة الاتصالات السعودية إطلاق باقة النطاق العريض الجديدة (فايبر 200 + جويّ تي ڤي) على تقنية الالياف البصرية فقط والتي تتيح للعميل الحصول على خدمة إنترنت لا محدود بسرعة تصل الى 200 ميغا، بالإضافة للمكالمات الصوتية الثابتة مجاناً. وكذلك تتضمن خدمة التلفزيون التفاعلي جويّ تي في.                                                                                                                                        الباقة  تفاصيل المزايا فايبر 200 + جويّ تي ڤي  البيانات سرعة التحميل تصل إلى 200 ميجابت/ث   سرعة الرفع تصل إلى  80 ميجابت/ث   كمية البيانات لامحدود   رسوم البيانات الإضافية لا يوجد  الخدمات الرأسية: هي حزمة من الخدمات المضافة التي يمكن الاشتراك بها معا كحزمة واحدة مجانًا تفاصيل الخدمة • إظهار رقم المتصل  • انتظار المكالمات  • المكالمات الجماعية  • تحويل المكالمات  التلفزيون التفاعلي جوّي تي في مضّمن  المكالمات الصوتية المكالمات المحلية للهاتف الثابتة مجاناً   المكالمات  المحلية للهاتف المتنقل 40 هللة/دقيقة   9200 داخل/خارج الشبكة 30 هللة/دقيقة   المكالمات الدولية حسب جدول التعرفة المرفق  رسوم التأسيس التوصيل والتفعيل مجانا   المودم مضّمن   رسوم الاشتراك الشهري (ريال) غير شاملة الضريبة 300 ريال</t>
  </si>
  <si>
    <t>2. يمكن للعميل ترقية باقته الحالية مجاناً.  3. يمكن للعميل تخفيض باقته وذلك بدفع رسوم قدرها 100 ريال تدفع مرة واحدة.  4. يتم خدمة العميل حسب التقنية المتاحة في موقعه، وبعد أخذ موافقته.  5. سيتم اخذ مبلغ تأميني على العميل وإعادته حسب وثيقة شروط تقديم خدمات الاتصالات وتقنية المعلومات وحقوق والتزامات المستخدمين ومقدمي الخدمة.  6. يمكن للعميل طلب إيقاف الخدمة مؤقتاً لمدة 12 شهر كحد اقصى، مقابل رسوم تفعيل إيقاف الخدمة 40 ريال لمرة واحدة و10ريال شهريا لفترة الصيف (يونيو، يوليو، أغسطس) و50 ريال شهرياً لباقي أشهر السنة الميلادية. علما ان أقساط رسوم   7. تكون هذه من باقات الانترنت المنزلية الجديدة المتاحة للعملاء الحاليون والجدد  8. مفتاح الابلود غير متاح لهذه الباقة.  9. باقة جوي تي في المضافة للباقة هي الباقة الأساسية، وبإمكان العميل إضافة قنوات أخرى من خلال أحد باقات جوي تي في التالية:  الباقة الاضافية الاشتراك الشهري (غير شامل ضريبة القيمة المضافة)  Ultimate entertainment 50  ريال  Ultimate movies 120 ريال    10. وحدة التحاسب للمكالمات على النحو التالي: -     كل 30 ثانية مكالمات للهاتف المتنقل  كل 60 ثانية مكالمات دولية</t>
  </si>
  <si>
    <t>1. مدة العقد 12 شهر وفي حال رغب الإلغاء قبل انتهاء العقد يلتزم بدفع مبلغ 50 ريال عن كل شهر متبقي من عقد العميل وذلك عن تكاليف المودم وصيانة وتشغيل الخدمة  الشهر 1 2 3 4 5 6 7 8 9 10 11 12  الغرامة/ ريال 600 550 500 450 400 350 300 250 200 150 100 50</t>
  </si>
  <si>
    <t>فايبر 500 + جوي تي ڤي</t>
  </si>
  <si>
    <t>Fiber 500+JTV</t>
  </si>
  <si>
    <t>تعتزم شركة الاتصالات السعودية إطلاق باقة النطاق العريض الجديدة (فايبر 500 + جويّ تي ڤي) على تقنية الالياف البصرية فقط والتي تتيح للعميل الحصول على خدمة إنترنت لا محدود بسرعة تصل الى 500 ميغا، بالإضافة للمكالمات الصوتية الثابتة مجاناً. وكذلك تتضمن خدمة التلفزيون التفاعلي جويّ تي في.                                                                                                                                        الباقة  تفاصيل المزايا فايبر 500 + جويّ تي ڤي  البيانات سرعة التحميل تصل إلى 500 ميجابت/ث   سرعة الرفع تصل إلى  80 ميجابت/ث   كمية البيانات لامحدود   رسوم البيانات الإضافية لا يوجد  الخدمات الرأسية: هي حزمة من الخدمات المضافة التي يمكن الاشتراك بها معا كحزمة واحدة مجانًا تفاصيل الخدمة • إظهار رقم المتصل  • انتظار المكالمات  • المكالمات الجماعية  • تحويل المكالمات  التلفزيون التفاعلي جوّي تي في مضّمن  المكالمات الصوتية المكالمات المحلية للهاتف الثابتة مجاناً   المكالمات  المحلية للهاتف المتنقل 40 هللة/دقيقة   9200 داخل/خارج الشبكة 30 هللة/دقيقة   المكالمات الدولية حسب جدول التعرفة المرفق  رسوم التأسيس التوصيل والتفعيل مجانا   المودم مضّمن   رسوم الاشتراك الشهري (ريال) غير شاملة الضريبة 799 ريال</t>
  </si>
  <si>
    <t>2. يمكن للعميل ترقية باقته الحالية مجاناً.  3. يمكن للعميل تخفيض باقته وذلك بدفع رسوم قدرها 100 ريال تدفع مرة واحدة.  4. يتم خدمة العميل حسب التقنية المتاحة في موقعه، وبعد أخذ موافقته.  5. سيتم اخذ مبلغ تأميني على العميل وإعادته حسب وثيقة شروط تقديم خدمات الاتصالات وتقنية المعلومات وحقوق والتزامات المستخدمين ومقدمي الخدمة.  6. يمكن للعميل طلب إيقاف الخدمة مؤقتاً لمدة 12 شهر كحد اقصى، مقابل رسوم تفعيل إيقاف الخدمة 40 ريال لمرة واحدة و10ريال شهريا لفترة الصيف (يونيو، يوليو، أغسطس) و50 ريال شهرياً لباقي أشهر السنة الميلادية. علما ان أقساط رسوم التفعيل مستمرة.  7. تكون هذه من باقات الانترنت المنزلية الجديدة المتاحة للعملاء الحاليون والجدد  8. مفتاح الابلود غير متاح لهذه الباقة.  9. باقة جوي تي في المضافة للباقة هي الباقة الأساسية، وبإمكان العميل إضافة قنوات أخرى من خلال أحد باقات جوي تي في التالية:  الباقة الاضافية الاشتراك الشهري (غير شامل ضريبة القيمة المضافة)  Ultimate entertainment 50  ريال  Ultimate movies 120 ريال    10. وحدة التحاسب للمكالمات على النحو التالي: -     كل 30 ثانية مكالمات للهاتف المتنقل  كل 60 ثانية مكالمات دولية</t>
  </si>
  <si>
    <t>1. مدة العقد 12 شهر وفي حال رغب الإلغاء قبل انتهاء العقد يلتزم بدفع مبلغ 57.5 ريال عن كل شهر متبقي من عقد العميل وذلك عن تكاليف المودم وصيانة وتشغيل الخدمة  الشهر 1 2 3 4 5 6 7 8 9 10 11 12  الغرامة/ ريال 600 550 500 450 400 350 300 250 200 150 100 50</t>
  </si>
  <si>
    <t>ياقوت بيانات لا محدودة</t>
  </si>
  <si>
    <t>Yaqoot -unlimited Data</t>
  </si>
  <si>
    <t>باقة بيانات فقط جديدة (باقة بيانات لا محدودة)</t>
  </si>
  <si>
    <t>A new data-only package (unlimited data package) for "digital bundles" customers</t>
  </si>
  <si>
    <t>• لا يوجد خدمات مقدمه خارج الباقة (لا يوجد دفع حسب الاستخدام)   • لا ترحل المزايا المتبقية للشهر الذي يليه في حالة عدم استخدامها  • لا يمكن للعميل اضافة أي من الإضافات المتاحة من متجرياقوت  - السعر لا يشمل الضريبة</t>
  </si>
  <si>
    <t>ياقوت 100 جيجا</t>
  </si>
  <si>
    <t>yaqoot - 100G</t>
  </si>
  <si>
    <t>باقة بيانات فقط جديدة (باقة 100 جيجا)</t>
  </si>
  <si>
    <t>A new data-only package (100GB package) for "digital bundles" customers</t>
  </si>
  <si>
    <t>• لا يوجد خدمات مقدمه خارج الباقة (لا يوجد دفع حسب الاستخدام)   • لا ترحل المزايا المتبقية للشهر الذي يليه في حالة عدم استخدامها  • لا يمكن للعميل اضافة أي من الإضافات المتاحة من متجر ياقوت  - التجديد تلقائيا كل 30 يوم من يوم الاشتراك بالباقة   - السعر لا يشمل الضريبة</t>
  </si>
  <si>
    <t>عرض حزم الدقائق الدولية لدولة اليمن    للباقات المفوترة</t>
  </si>
  <si>
    <t>international minutes bundles for Yemen    For postpaid packages</t>
  </si>
  <si>
    <t>• ستطلق شركة زين عرض حزم الدقائق الدولية لدولة اليمن، حيث يتيح هذا العرض دقائق للاتصال الدولي لمشتركي الباقات المفوترة على النحو التالي:    - الحزمة الاسبوعية:  يحصل المشترك على (65) دقيقة صالحة لمدة (7 أيام) مقابل (30) ريال بإرسال رمز الحزمة 9671 الى 959، ولإلغاء التجديد التلقائي أرسل CA9671     - الحزمة الشهرية:  يحصل المشترك على (200) دقيقة صالحة لمدة (شهر واحد) مقابل (75) ريال بإرسال رمز الحزمة 9672 الى 959، ولإلغاء التجديد التلقائي أرسلCA9672</t>
  </si>
  <si>
    <t>• Zain will launch the offer of international minutes packages for the State of Yemen, as this offer provides minutes for international calling for subscribers of postpaid packages as follows:</t>
  </si>
  <si>
    <t>• لا تشمل أسعار الحزم الموضحة أعلاه ضريبة القيمة المضافة، حيث سيتم خصم مبلغ الضريبة عند سداد الفاتورة وبناء على النسبة المعتمدة.  هذه العرض متاح لعملاء قطاع الافراد (الخطوط المفوترة):  • جميع الحزم تحتوي على خاصية التجديد التلقائي وسيتم تبليغ المشترك قبل وبعد التجديد التلقائي.  • يستطيع المشترك إلغاء التجديد عن طريق إرسال الرمز المخصص للحزمة.  • يتم تبليغ المشترك عند مشارفة الحزمة على الانتهاء.  • سيتم احتساب الدقيقة وفق تعرفة الاتصال الدولي حسب تسعيرة الباقة عند انتهاء الحزمة.  • يمكن للمشترك التحقق من رصيد الدقائق الدولية عن طريق إرسال الرمزBC  الى 959.</t>
  </si>
  <si>
    <t>عرض حزم الدقائق الدولية لدولة اليمن    للباقات مسبقة الدفع</t>
  </si>
  <si>
    <t>View international minutes bundles for Yemen    For prepaid packages</t>
  </si>
  <si>
    <t>• ستطلق شركة زين عرض حزم الدقائق الدولية لدولة اليمن، حيث يتيح هذا العرض دقائق للاتصال الدولي لمشتركي الباقات مسبقة الدفع على النحو التالي:    - الحزمة الاسبوعية:  يحصل المشترك على (65) دقيقة صالحة لمدة (7 أيام) مقابل (30) ريال بإرسال رمز الحزمة 9671 الى 959، ولإلغاء التجديد التلقائي أرسل CA9671     - حزمة 4 أسابيع:  يحصل المشترك على (200) دقيقة صالحة لمدة (4 أسابيع) مقابل (75) ريال بإرسال رمز الحزمة 9672 الى 959، ولإلغاء التجديد التلقائي أرسلCA9672</t>
  </si>
  <si>
    <t>• لا تشمل أسعار الحزم الموضحة أعلاه ضريبة القيمة المضافة، حيث سيتم خصم مبلغ الضريبة عند إعادة الشحن وبناء على النسبة المعتمدة بالقانون.  • يستثنى من هذا العرض مشتركي باقتي الحج والعمرة والزوار.  • جميع الحزم تحتوي على خاصية التجديد التلقائي وسيتم تبليغ المشترك قبل وبعد التجديد التلقائي.  • يستطيع المشترك إلغاء التجديد عن طريق إرسال الرمز المخصص للحزمة.  • يتم تبليغ المشترك عند مشارفة الحزمة على الانتهاء.  • سيتم احتساب الدقيقة وفق تعرفة الاتصال الدولي حسب تسعيرة الباقة عند انتهاء الحزمة</t>
  </si>
  <si>
    <t>حدث عمل للربط المخصص بالانترنت</t>
  </si>
  <si>
    <t>DIAS Business Event</t>
  </si>
  <si>
    <t>حدث عمل للربط المخصص بالانترنت يعطي العميل خدمة الربط المخصص بالانترنت، مع التزام قصير المدة، اي ان العميل لايحتاج للاشتراك لمدد طويلة من سنة واكثر. بالاضافة الى مدد قصيرة في التوصيل والتركيب وحجز الاجهزة اللازمة لتزويد العميل بالخدمة  وهي تعنى للمناسبات  الرياضية، المعارض، المؤتمرات، التدريب، الندوات.</t>
  </si>
  <si>
    <t>A business event to connect to the Internet gives the customer a dedicated Internet connection service, with a short-term commitment, meaning that the customer does not need to subscribe for long periods of one year or more. In addition to short periods of delivery, installation and reservation of the necessary equipment to provide the customer with the service. It is concerned with sporting events, exhibitions, conferences, training, and seminars.</t>
  </si>
  <si>
    <t>• التزام بحد أدنى 3 أيام  • يتم احتساب الرسوم المتكررة على أساس تناسبي مقابل معدل MRC لأي شهر فوترة  • لا يتم تطبيق أي عقوبة في حالة قيام العميل بفصل الخدمة في وقت مبكر عما كان متوقعًا</t>
  </si>
  <si>
    <t>حزمة الاتصال الدولية 25</t>
  </si>
  <si>
    <t>International Calling Card Bundle 25</t>
  </si>
  <si>
    <t>حزمة دائمة للاتصال الدولي تقدم على باقة ليبارا الاساسية  سعر الحزمة 25 ريال سعودي  بمجرد الاشتراك بالحزمة يحصل المشترك على رصيد 25 ريال صالح لمدة 30 يوم  يمكن الرصيد المتوفر المشترك من الاتصال على الدول التالية بالتعريفة المبينة بجانب كل دولة  التعريفة (ريال سعودي) الدولة   0.10000 السودان  0.16667 الباكستان  0.08333 زونج الباكستان  0.55556 اليمن  0.45455 الفلبين  0.08333 الهند  0.20000 مصر  0.08333 بنغلاديش  0.62500 سريلانكا  0.62500 الامارات العربية المتحدة  0.55556 نيبال  0.83333 الاردن  0.25000 الولايات المتحدة الاميركية  1.0000 اثيوبيا  0.20833 اندونيسيا  0.71429 افغانستان  0.50000 الكويت  0.50000 البحرين  0.25000 المملكة المتحدة  0.62500 سلطنة عمان  0.83333 تركيا  2.08333 المغرب  1.25000 سوريا  0.50000 ماليزيا  3.12500 تونس  0.50000 نيجيريا  2.08333 الصومال  1.00000 روسيا  1.25000 اريتريا  2.50000 تشاد</t>
  </si>
  <si>
    <t>Permanent Bundle for calling international destinations provided over Lebara Package  Package Price 25 SAR  Upon Subscription, the customer will get 25 SAR balance which enables him to call the following destinations at the offered rates    Country Rate (SAR)   Sudan 0.10000  Pakistan 0.16667  ZONG Pakistan0.08333  Yemen 0.55556  Philippines 0.45455  India 0.08333  Egypt 0.20000  Bangladesh 0.08333  Sri Lanka 0.62500  Arab Emirates 0.62500  Nepal 0.55556  Jordan 0.83333  USA    0.25000  Ethiopia 1.00000  Indonesia 0.20833  Afghanistan 0.71429  Kuwait 0.50000  Bahrain 0.50000  United Kingdom 0.25000  Oman 0.62500  Turkey 0.83333  Morocco 2.08333  Syria    1.25000  Malaysia 0.50000  Tunisia 3.12500  Nigeria 0.50000  Somalia 2.08333  Russia 1.00000  Eritrea 1.25000  Chad 2.50000</t>
  </si>
  <si>
    <t>حزمة  الاتصال الدولية 25   • صلاحية الرصيد 30 يومًا.  • يوضع الرصيد الخاص بالحزمة في محفظة منفصلة جديدة.</t>
  </si>
  <si>
    <t>حزمة الاتصال الدولية 50</t>
  </si>
  <si>
    <t>International Calling Card Bundle 50</t>
  </si>
  <si>
    <t>حزمة دائمة للاتصال الدولي من باقة ليبارا الاساسية بسعر 50 ريال سعودي  عند الاشتراك بالحزمة سوف يحصل المشترك على رصيد قدره 50 ريال سعودي يستطيع من خلاله الاتصال على الوجهات الدولية المبينة أدناه وفق التعريفة المبينة بجانب كل دولة  سعر الحزمة 50 ريال  صلاحية الرصيد 30 يوم  التعريفة (ريال سعودي) الدولة   0.10000 السودان  0.16667 الباكستان  0.07692 زونج الباكستان  0.52632 اليمن  0.45455 الفلبين  0.07692 الهند  0.20000 مصر  0.07692 بنغلاديش  0.62500 سريلانكا  0.55556 الامارات العربية المتحدة  0.55556 نيبال  0.83333 الاردن  0.25000 الولايات المتحدة الاميركية  0.90909 اثيوبيا  0.20000 اندونيسيا  0.71429 افغانستان  0.50000 الكويت  0.50000 البحرين  0.25000 المملكة المتحدة  0.62500 سلطنة عمان  0.83333 تركيا  2.00000 المغرب  1.25000 سوريا  0.50000 ماليزيا  3.12500 تونس  0.50000 نيجيريا  2.00000 الصومال  1.00000 روسيا  1.11111 اريتريا  2.50000 تشاد</t>
  </si>
  <si>
    <t>Permanent Bundle for calling international destinations provided over Lebara Package  Package Price 50 SAR  Upon Subscription, the customer will get 50 SAR balance which enables him to call the following destinations at the offered rates  Country Rate (SAR)   Sudan 0.10000  Pakistan 0.16667  ZONG Pakistan0.7692  Yemen 0.52632  Philippines 0.45455  India 0.07692  Egypt 0.20000  Bangladesh 0.07692  Sri Lanka 0.62500  Arab Emirates 0.55556  Nepal 0.55556  Jordan 0.83333  USA    0.25000  Ethiopia 0.90909  Indonesia 0.20000  Afghanistan 0.71429  Kuwait 0.50000  Bahrain 0.50000  United Kingdom 0.25000  Oman 0.62500  Turkey 0.83333  Morocco 2.08333  Syria    1.25000  Malaysia 0.50000  Tunisia 3.12500  Nigeria 0.50000  Somalia 2.00000  Russia 1.00000  Eritrea 1.11111  Chad 2.50000</t>
  </si>
  <si>
    <t>صلاحية الرصيد 30 يوما</t>
  </si>
  <si>
    <t>150 المفوترة الأساسية</t>
  </si>
  <si>
    <t>150 Postpaid Basic</t>
  </si>
  <si>
    <t>سوف تقوم فيرجن موبايل بطرح  باقة جديدة و هي باقة 150  حسب ماهو موضح أدناه:  البيانات:  20 جيجابايت  الدقائق المحلية:   3000 دقيقة  البيانات الاضافية لوسائل التواصل الاجتماعي: مفتوح  السعر : 150 ريال  خدمة أنغامي:  6 شهور مجانية حسب اختيار العميل  خدمة ستارزبلاي: 6 شهور مجانية حسب اختيار العميل  الصلاحية: 30 يوم</t>
  </si>
  <si>
    <t>Virgin Mobile will launch a new package, which is a 150 package, as shown below:  Data: 20 GB  Local minutes: 3000 minutes  Social Media Supplement: Open  Price: 150 riyals  Anghami service: 6 months free of charge, according to the customer's choice  STARZ PLAY Service: 6 months free of charge, as per customer's choice  Validity: 30 days</t>
  </si>
  <si>
    <t xml:space="preserve">- الأسعار لاتشمل قيمة الضريبة المضافة .  - تبدأ صلاحية هذه الباقة بمجرد استخدام العميل لها.  - هذه الباقة متوفرة لجميع العملاء الجدد المشتركون عن طريق تطبيق الشركة  أو عن طريقة نقاط البيع.   - هذه الباقة متوفرة للعملاء الحالين و ذلك بطلب تغيير باقاتهم عن </t>
  </si>
  <si>
    <t>انستقرام - تويتر - سنابشات - لينكدان - فيسبوك - واتساب – يوتيوب</t>
  </si>
  <si>
    <t>1-تعرفة أرقام المشاركة في التكلفة 9200 للدفع حسب الاستخدام : 45 هللة  2-تعرفة الأرقام الترحالية 811: 45 هللة  3-تعرفة رموز النفاذ القصيرة: 20 هللة  4-تعرفة الاتصال إلى رموز خدمات مقدمي خدمات الاتصالات: 55 هللة</t>
  </si>
  <si>
    <t>باقة 150 المسبقة الدفع</t>
  </si>
  <si>
    <t>150 Prepaid</t>
  </si>
  <si>
    <t>- الأسعار لاتشمل قيمة الضريبة المضافة .  - تبدأ صلاحية هذه الباقة ولمدة 30 يوم بمجرد استخدام العميل لها.  - هذه الباقة متوفرة لجميع العملاء الجدد المشتركون عن طريق تطبيق الشركة  أو عن طريقة نقاط البيع.   - هذه الباقة متوفرة للعملاء الحالين و ذلك بطلب تغيي</t>
  </si>
  <si>
    <t>باقة 100 المفوترة الأساسية</t>
  </si>
  <si>
    <t>100 Postpaid Basic</t>
  </si>
  <si>
    <t>سوف تقوم فيرجن موبايل بطرح  باقة جديدة و هي باقة 100  حسب ماهو موضح أدناه:    البيانات:  25 جيجابايت  الدقائق المحلية:   750 دقيقة  البيانات الاضافية لوسائل التواصل الاجتماعي: 5 جيجابايت  السعر : 100 ريال  خدمة أنغامي:  3 أشهر مجانية بناء على اختيار العميل  خدمة ستارز بلاي:  3 أشهر مجانية بناء على اختيار العميل  الصلاحية: 30 يوم</t>
  </si>
  <si>
    <t>Virgin Mobile will launch a new package, which is the 100 package, as shown below:    Data: 25 GB  Local minutes: 750 minutes  Social Media Bonus: 5 GB  Price: 100 riyals  Anghami service: 3 months free of charge, based on customer's choice  Stars Play service: 3 months free of charge, based on customer's choice  Validity: 30 days</t>
  </si>
  <si>
    <t>1-تعرفة أرقام المشاركة في التكلفة 9200 لمستخدمين الدفع حسب الاستخدام : 45 هللة   2- تعرفة الأرقام الترحالية 811: 45 هللة  3- تعرفة رموز النفاذ القصيرة: 20 هللة  4- تعرفة الاتصال إلى رموز خدمات مقدمي خدمات الاتصالات: 55 هللة</t>
  </si>
  <si>
    <t>باقة 100 المسبقة الدفع</t>
  </si>
  <si>
    <t>Prepaid 100 Package</t>
  </si>
  <si>
    <t>سوف تقوم فيرجن موبايل بطرح  باقة جديدة و هي باقة 100  حسب ماهو موضح أدناه:  البيانات:  25 جيجابايت  الدقائق المحلية:   750 دقيقة  البيانات الاضافية لوسائل التواصل الاجتماعي: 5 جيجابايت  السعر : 100 ريال  خدمة أنغامي:  3 أشهر مجانية بناء على اختيار العميل  خدمة ستارز بلاي:  3 أشهر مجانية بناء على اختيار العميل  الصلاحية: 30 يوم</t>
  </si>
  <si>
    <t>Virgin Mobile will launch a new package, which is the 100 package, as shown below:  Data: 25 GB  Local minutes: 750 minutes  Social Media Bonus: 5 GB  Price: 100 riyals  Anghami service: 3 months free of charge, based on customer's choice  Stars Play service: 3 months free of charge, based on customer's choice  Validity: 30 days</t>
  </si>
  <si>
    <t>انستقرام - تويتر - سناب تشات - لينكدان - فيسبوك - واتساب – يوتيوب</t>
  </si>
  <si>
    <t>الاتصال الدولي حسب الاستخدام للباقات المفوترة</t>
  </si>
  <si>
    <t>تود موبايلي رفع اسعار مكالمات الاتصال الدولي بالدفع حسب الاستخدام 5 هللات على كل دقيقة مكالمات وتطبق هذه على جميع باقات موبايلي المفوترة ماعدا باقات الاتصال الدولي</t>
  </si>
  <si>
    <t>- سيتم ابلاغ العملاء بزيادة السعر في خلال 60 يوم وذلك عن طريق الموقع الالكتروني والرسائل القصيرة ونقاط البيع ومتاجر موبايلي.  - هذه التعرفة ستطبق على جميع الباقات المفوترة وسوف يتم تحديثها في حال تقديم أي طلب تعرفة مستقبلاً لباقة مفوترة جديدة أو حالية</t>
  </si>
  <si>
    <t>الاتصال الدولي حسب الاستخدام للباقات المسبقة الدفع</t>
  </si>
  <si>
    <t>تود موبايلي رفع اسعار مكالمات الاتصال الدولي بالدفع حسب الاستخدام 5 هلالات على كل دقيقة مكالمات وتطبق هذه على جميع باقات موبايلي مسبقة الدفع باستثناء باقات دقائق الاتصال الدولي.</t>
  </si>
  <si>
    <t>- سيتم ابلاغ العملاء بزيادة السعر في خلال 60 يوم وذلك عن طريق الموقع الالكتروني والرسائل القصيرة ونقاط البيع ومتاجر موبايلي  - هذه التعرفة ستطبق على جميع باقات مسبقة الدفع وسوف يتم تحديثها في حال تقديم أي طلب تعرفة مستقبلاً لباقة مسبقة الدفع جديدة أو حالي</t>
  </si>
  <si>
    <t>خدمة الدعوة الرقمية</t>
  </si>
  <si>
    <t>Digital Referral service</t>
  </si>
  <si>
    <t>هي خدمة تتيح للعملاء الحاليين تقديم الدعوة للعملاء الجدد عبر القنوات الرقمية عن طريق رابط انترنت او تطبيق mystc . ويحصل العملاء بموجبه على المزايا التالية :   الفئة المستهدفة المكافئة (المزايا) ملاحظات   الداعي (Referrer) يكون الداعي من العملاء الحاليين في باقات النطاق العريض الثابت الحالية:  بيتي DSL  بيتي DSL + JTV  بيتي فايبر 100  بيتي فايبر 200  بيتي فايبر 100+ JTV  بيتي فايبر 200+ JTV  بيتي فايبر 500+ JTV      خصم 150 ريال على فاتورتين  75 ريال خصم على الفاتورة الأولى و75 ريال خصم على الفاتورة الثانية.    *يستحق العميل المكافئة بعد ان يدفع المدعو الفاتورة الاولى   المدعو (Referred) تقدم الدعوة للعميل الجديد (المدعو) على باقات النطاق العريض الثابت الحالية:  بيتي DSL  بيتي DSL + JTV  بيتي فايبر 100  بيتي فايبر 200  بيتي فايبر 100+ JTV  بيتي فايبر 200+ JTV  بيتي فايبر 500+ JTV   خصم 150 ريال على فاتورتين  75 ريال خصم على الفاتورة الأولى و75 ريال خصم على الفاتورة الثانية في حالة تم اصدار الفاتورة الشهرية الأولى لمدة أقل من 30 يوما، يتم بناء عليه تقسيم الخصم على عدد الأيام في المدة الزمنية للفوترة وسيتم تحويل الخصم المتبقي إلى الفاتورة الثالثة</t>
  </si>
  <si>
    <t>• يحق لجميع عملاء باقات النطاق العريض الثابت الحاليين الاشتراك في العرض ماعدا مشتركي باقات “الهاتف فقط” كما هو مذكور بالأعلى   • يجب أن يكون خط "الداعي" في حالة فعالة، أي ألا تكون الخدمة مفصولة أو في حالة توقيف مؤقت.  • الدعوة تتم عن طريق رابط اشتراك يرسل للمدعو  • الاشتراك في العرض يتم عن طريق تطبيق My STC  أو من البوابة الرقمية لـ MY STC   • صلاحية الدعوة لمدة 45 يوم فقط، وتبدأ فاعلية الدعوة بعد 24 ساعة من أرسالها للمدعو  • المكافئة تطبق على خط العميل الذي تم الاشتراك به في العرض فقط (في حالة وجود أكثر من خط للعميل)  • في حال تم إلغاء الخط من قبل العميل قبل تاريخ استحقاق المكافئة، تلغى المكافئة للعميل بناء على ذلك  • في حال تم ترقية الباقة من قبل العميل قبل تاريخ استحقاق المكافئة، المكافئة ستقدم للعميل بدون أي تغيير  • لا يمكن للعميل الجمع بين مزايا هذه العرض واي عرض اخر على أي باقة من الباقات المشمولة في العرض في نفس الوقت.</t>
  </si>
  <si>
    <t>حزمة الهند الدولية نصف الشهرية</t>
  </si>
  <si>
    <t>India 15 Days International Bundle</t>
  </si>
  <si>
    <t>حزمة الهند نصف الشهرية  تقوم شركة ليبارا بتقديم باقة دائمة للمشتركين الحاصلين على باقة ليبارا الاساسية بمسمى باقة الهند النصف شهرية، وذلك في حال قيام أي مشترك بشراء الحزمة   سوف يحصل على التالي: -  •  275 دقيقة دولية الى الهند  • سعر الباقة 7 1 ريال فقط  - مدة صلاحية الحزمة 15 يوم  .</t>
  </si>
  <si>
    <t>India 15 Days International Bundle  Lebara offers a Permanent bundle to subscribers who have Lebara Package under the name Indian  Bi Weekly Bundle, in case any subscribers buy the Bundle    will get the following  275 International Minutes to India    Bundle Price is 17 SAR  Bundle Validity for 15 Days</t>
  </si>
  <si>
    <t>• لايتم تجديد الإشتراك تلقائياً   • الأسعار لا تشمل ضريبة القيمة المضافة    •     بعد استهلاك مميزات الحزمة، يتم محاسبة المشترك على سعرPAYG   • يحصل المشترك على الحزمة عن طريق: تطبيق ليبارا، الموقع الإلكتروني، او عن طريق رمز الاشتراك #300*666*  • مدة الاشتراك 15 يوم</t>
  </si>
  <si>
    <t>باقة البيانات غير المحدودة الشهرية</t>
  </si>
  <si>
    <t>Unlimited Data Monthly  Bundle</t>
  </si>
  <si>
    <t>حزمة دائمة من شركة ليبارا على باقة ليبارا الاساسية، تمنح المشترك المزايا التالية:  بيانات غير محدودة   مدة صلاحية المزايا 30 يوماً  سعر الحزمة 345 ريال</t>
  </si>
  <si>
    <t>A permanent package from Lebara on the basic Lebara package, which gives the subscriber the following benefits:  Unlimited Data  Benefits are valid for 30 days  The package price is 345 riyals</t>
  </si>
  <si>
    <t>• السعر لا يشمل ضريبة القيمة المضافة  •       يستطيع العميل شراء الحزمه أكثر من مرة  • يستطيع العميل شراء أكثر من حزمه  • مدة صلاحية المزايا 30 يوماً   •       رمز الاشتراك #30*777*</t>
  </si>
  <si>
    <t>عرض حزم الدقائق الدولية للهند  (جميع الشبكات)   للباقات المفوترة</t>
  </si>
  <si>
    <t>Offer international minutes bundles for India (All networks)    For postpaid packages</t>
  </si>
  <si>
    <t>• ستطلق شركة زين عرض حزم الدقائق الدولية للهند، حيث يتيح هذا العرض دقائق للاتصال الدولي لجميع الشبكات لمشتركي الباقات المفوترة على النحو التالي:  - الحزمة اليومية :  يحصل المشترك على (50) دقيقة صالحة لمدة)  1 يوم( مقابل (5) ريال بإرسال رمز الحزمة 9107 الى 959، ولإلغاء التجديد التلقائي أرسل CA9107    - الحزمة الاسبوعية:  يحصل المشترك على (220) دقيقة صالحة لمدة (7 أيام) مقابل (20) ريال بإرسال رمز الحزمة 9108 الى 959، ولإلغاء التجديد التلقائي أرسل CA9108     - الحزمة الشهرية:  يحصل المشترك على (670) دقيقة صالحة لمدة (شهر واحد) مقابل (50) ريال بإرسال رمز الحزمة 9109 الى 959، ولإلغاء التجديد التلقائي أرسلCA9109</t>
  </si>
  <si>
    <t>• Zain will launch the offer of international minutes packages to India, as this offer provides minutes for international calling to all networks for subscribers of postpaid packages as follows:  Daily Package:  The subscriber gets (50) minutes valid for (1 day) in exchange for (5) riyals by sending the package code 9107 to 959, and to cancel the automatic renewal send CA9107    Weekly Package:  The subscriber gets (220) minutes valid for (7 days) for (20) riyals by sending the package code 9108 to 959, and to cancel the automatic renewal send CA9108    Monthly package:  The subscriber gets (670) minutes valid for (one month) in exchange for (50) riyals by sending the package code 9109 to 959, and to cancel the automatic renewal send CA9109</t>
  </si>
  <si>
    <t>• لا تشمل أسعار الحزم الموضحة أعلاه ضريبة القيمة المضافة، حيث سيتم خصم مبلغ الضريبة عند سداد الفاتورة وبناء على النسبة المعتمدة   هذه العرض متاح لعملاء قطاع الافراد (الخطوط المفوترة):  • جميع الحزم تحتوي على خاصية التجديد التلقائي وسيتم تبليغ المشترك قبل وبعد التجديد التلقائي.  • يستطيع المشترك إلغاء التجديد عن طريق إرسال الرمز المخصص للحزمة.  • يتم تبليغ المشترك عند مشارفة الحزمة على الانتهاء.  • سيتم احتساب الدقيقة وفق تعرفة الاتصال الدولي حسب تسعيرة الباقة عند انتهاء الحزمة.  • يمكن للمشترك التحقق من رصيد الدقائق الدولية عن طريق إرسال الرمزBC  الى 959.</t>
  </si>
  <si>
    <t>عرض حزم الدقائق الدولية للهند (جميع الشبكات)   للباقات مسبقة الدفع</t>
  </si>
  <si>
    <t>Offer international minutes bundles for India (All networks)    For prepaid packages</t>
  </si>
  <si>
    <t>• ستطلق شركة زين عرض حزم الدقائق الدولية لدولة الهند، حيث يتيح هذا العرض دقائق للاتصال الدولي لجميع الشبكات لمشتركي الباقات مسبقة الدفع على النحو التالي:  - الحزمة اليومية :  يحصل المشترك على (50) دقيقة صالحة لمدة)  1 يوم( مقابل (5) ريال بإرسال رمز الحزمة  9107 الى 959، ولإلغاء التجديد التلقائي أرسل CA9107    - الحزمة الاسبوعية:  يحصل المشترك على (220) دقيقة صالحة لمدة (7 أيام) مقابل (20) ريال بإرسال رمز الحزمة 9108 الى 959، ولإلغاء التجديد التلقائي أرسل CA9108     - حزمة 4 أسابيع:  يحصل المشترك على (670) دقيقة صالحة لمدة (4 أسابيع) مقابل (50) ريال بإرسال رمز الحزمة 9109 الى 959، ولإلغاء التجديد التلقائي أرسلCA9109</t>
  </si>
  <si>
    <t>Zain will launch the offer of international minutes packages for the State of India, as this offer allows minutes for international calls to all networks for subscribers of prepaid packages as follows:  Daily Package:  The subscriber gets (50) minutes valid for (1 day) in exchange for (5) riyals by sending the package code 9107 to 959, and to cancel the automatic renewal send CA9107    Weekly Package:  The subscriber gets (220) minutes valid for (7 days) for (20) riyals by sending the package code 9108 to 959, and to cancel the automatic renewal send CA9108    4 week package:  The subscriber gets (670) minutes valid for (4 weeks) in exchange for (50) riyals by sending the package code 9109 to 959, and to cancel the automatic renewal send CA9109</t>
  </si>
  <si>
    <t>• لا تشمل أسعار الحزم الموضحة أعلاه ضريبة القيمة المضافة، حيث سيتم خصم مبلغ الضريبة عند إعادة الشحن وبناء على النسبة المعتمدة   • يستثنى من هذا العرض مشتركي باقتي الحج والعمرة والزوار.  هذه العرض متاح لعملاء قطاع الافراد (الخطوط مسبقة الدفع):  • جميع الحزم تحتوي على خاصية التجديد التلقائي وسيتم تبليغ المشترك قبل وبعد التجديد التلقائي.  • يستطيع المشترك إلغاء التجديد عن طريق إرسال الرمز المخصص للحزمة.  • يتم تبليغ المشترك عند مشارفة الحزمة على الانتهاء.  • سيتم احتساب الدقيقة وفق تعرفة الاتصال الدولي حسب تسعيرة الباقة عند انتهاء الحزمة.  • يمكن للمشترك التحقق من رصيد الدقائق الدولية عن طريق إرسال الرمز BC  الى 959</t>
  </si>
  <si>
    <t>تعرفة أرقام الخدمات 9200 لباقات موبايلي أعمال المفوترة</t>
  </si>
  <si>
    <t>Call Rate for 9200 Service Numbers</t>
  </si>
  <si>
    <t>فيما يلي توضيح للتعرفة المعمول بها حالياً للأرقام الموحدة 9200 حيث أنه يتم احتساب تكلفة المكالمات ضمن الدقائق المجانية المتوفرة في الباقة. في حال تم استهلاك كامل الدقائق المجانية المتوفرة في الباقة، فإنه يتم احتساب المكالمات إلى الأرقام الموحدة 9200 بواقع 0.29 ريال للدقيقة</t>
  </si>
  <si>
    <t>9200 Numbers call rate for business postpaid packages.</t>
  </si>
  <si>
    <t>في حال عدم توفر دقائق مجانية مضمنة بالباقة، فإنه سيتم احتساب تعرفة المكالمات للأرقام الموحدة 9200 بواقع 0.29 ريال للدقيقة.</t>
  </si>
  <si>
    <t>تعرفة أرقام الخدمات 9200 لباقات موبايلي أعمال كنترول بلس</t>
  </si>
  <si>
    <t>9200 Numbers call rate for Prepaid packages.</t>
  </si>
  <si>
    <t>تعرفة أرقام الخدمات 9200 للباقات المفوترة</t>
  </si>
  <si>
    <t>9200 Numbers call rate</t>
  </si>
  <si>
    <t>فيما يلي توضيح للتعرفة المعمول بها حالياً للأرقام الموحدة 9200 حيث أنه يتم احتساب تكلفة المكالمات ضمن الدقائق المجانية المتوفرة في الباقة. في حال تم استهلاك كامل الدقائق المجانية المتوفرة في الباقة، فإنه يتم احتساب المكالمات إلى الأرقام الموحدة 9200 بواقع 0.30 هللة للدقيقة</t>
  </si>
  <si>
    <t>9200 Numbers call rate for Postpaid packages</t>
  </si>
  <si>
    <t>في حال عدم توفر دقائق مجانية مضمنة بالباقة، فإنه سيتم احتساب تعرفة المكالمات للأرقام الموحدة 9200 بواقع 0.30 هللة للدقيقة.</t>
  </si>
  <si>
    <t>باقة بيانات فرندي 5 جيجابايت + 2.5 جيجابايت-المفوترة الأساسية</t>
  </si>
  <si>
    <t>Friendi data 5GB +2.5GB free-postpaid basic</t>
  </si>
  <si>
    <t>ستقوم الشركة باطلاق عرض لباقة فرندي، وهي عند اشتراك العميل بباقة  5 جيجابايت سوف يحصل على 2.5 جيجابايت اضافية كما هو موضح ادناه:    باقة البيانات: 5 جيجابايت  البيانات الإضافية: 2.5 جيجابايت  السعر:60 ريال   الصلاحية:30 يوم</t>
  </si>
  <si>
    <t>The company will launch an offer for the FRiENDi package, which is when the customer subscribes to the 5 GB package, he will get an additional 2.5 GB as shown below:    Data package: 5 GB  Additional data: 2.5 GB  Price: 60 riyals    Validity: 30 days</t>
  </si>
  <si>
    <t>- وحدة التحاسب للانترنت هي (1) كيلوبايت  - يستطيع العميل الاشتراك في إحدى الباقات عن طريق USSD بالاتصال على *108#.  - الأسعار لاتشمل قيمة الضريبة المضافة، بل يتم احتساب قيمة الضريبة عند عملية إعادة الشحن.</t>
  </si>
  <si>
    <t>باقة بيانات فرندي 5 جيجابايت + 2.5 جيجابايت- المسبقة الدفع</t>
  </si>
  <si>
    <t>Friendi data 5GB +2.5GB free-prepaid</t>
  </si>
  <si>
    <t>باقات الانترنت و المكالمات اليومية الغير محدودة</t>
  </si>
  <si>
    <t>Unlimited internet and daily calls packages</t>
  </si>
  <si>
    <t>حزمة البيانات الاضافية لباقات الانترنت المفوترة على النحو التالي:    - حزمة البيانات اليومية اللامحدوة  - السعر 14 ريال قبل الضريبة  - السعر لا يشمل الضريبة  - مدة صلاحية الحزمة يوم واحد</t>
  </si>
  <si>
    <t>- Daily Unlimited Data Pack  - The price is 14 riyals before tax    - The package is valid for one day</t>
  </si>
  <si>
    <t>هذه الحزمة متاحة لجميع عملاء باقات البيانات المفوترة</t>
  </si>
  <si>
    <t>حزمة التوفير المحلية 150</t>
  </si>
  <si>
    <t>Local Pass 150</t>
  </si>
  <si>
    <t>حزمة دائمة من شركة ليبارا على باقة ليبارا الاساسية ، تمنح المشترك المزيايا التالية:  1000 دقيقة محلية  50 جيغابايت بيانات  مدة صلاحية المزايا 30 يوم  سعر الحزمة 150 ريال</t>
  </si>
  <si>
    <t>A permanent package from Lebara on the basic Lebara package, which gives the subscriber the following advantages:  1000 Local Minutes  50 GB of data  Benefits are valid for 30 days  The package price is 150 riyals</t>
  </si>
  <si>
    <t>الأسعار لا تشمل قيمة الضريبة المضافة   - صلاحية البيانات المجانية 30 بوم  - لايتم تجديد الإشتراك تلقائياً  - يمكن الإشتراك بالحزمة أكثر من مره  -يحصل المشترك على الحزمة عن طريق : تطبيق ليبارا ، الموقع الألكتروني ،رمز الإشتراك #3008*777*</t>
  </si>
  <si>
    <t>حزمة التوفير المحلية 220</t>
  </si>
  <si>
    <t>Local Pass 220</t>
  </si>
  <si>
    <t>حزمة دائمة من شركة ليبارا على باقة ليبارا الاساسية ، تمنح المشترك المزيايا التالية:  2200 دقيقة محلية  100 جيغابايت بيانات  مدة صلاحية المزايا 30 يوم  سعر الحزمة 220 ريال</t>
  </si>
  <si>
    <t>A permanent package from Lebara on the basic Lebara package, which gives the subscriber the following advantages:  2200 Local Minutes  100 GB of data  Benefits are valid for 30 days  The package price is 220 riyals</t>
  </si>
  <si>
    <t>الأسعار لا تشمل قيمة الضريبة المضافة   - صلاحية البيانات المجانية 30 بوم  - لايتم تجديد الإشتراك تلقائياً  - يمكن الإشتراك بالحزمة أكثر من مره  -يحصل المشترك على الحزمة عن طريق : تطبيق ليبارا ، الموقع الألكتروني ،رمز الإشتراك #3220*777*</t>
  </si>
  <si>
    <t>وتساب   انستجرام   سناب تشات  يوتيوب  تويتر  فايسبوك</t>
  </si>
  <si>
    <t>حزمة 320 للخطوط مسبقة الدفع</t>
  </si>
  <si>
    <t>320 prepaid bundle</t>
  </si>
  <si>
    <t>سيتم اطلاق حزمة جديدة للخطوط الصوتية مسبقة الدفع على النحو التالي:    سيحصل العميل على 2500 دقيقة محلية + 100 جيجابايت + يوتيوب لامحدود بقيمة 320 ريال صالحة لمدة 3 أشهر ، للاشتراك يرسل العميل 320 الى 959 .</t>
  </si>
  <si>
    <t>A new package for prepaid voice lines will be launched as follows:    The customer will get 2500 local minutes + 100 GB + unlimited YouTube at a value of 320 riyals, valid for 3 months, to subscribe the customer sends 320 to 959.</t>
  </si>
  <si>
    <t> السعر المذكور اعلاه غير شامل الضريبة وسيتم تطبيق الضريبة بناء على النسبة المتعارف عليها وفقا للقانون بعد عملية اعادة الشحن   لايمكن مشاركة اليوتيوب اللامحدود في نقطة الاتصال (hotspot)   لايستطيع العميل تحويل مميزات الحزمة الى رقم اخر   العرض أعلاه يشمل جميع العملاء للخطوط الصوتية مسبقة الدفع فقط باستثناء باقات الزوار والحج والعمرة و باقات ياقوت.    في حال انتهاء مميزات الحزمه فسيتم محاسبة العميل بحسب تعرفة الباقة الاساسية لخطه.   يتم تجديد الحزمة بشكل تلقائي (في حالة توفر رصيد كاف لدى العميل)، و سيتم اعلام العميل قبل وبعد التجديد.</t>
  </si>
  <si>
    <t>عرض حزم الدقائق الدولية لبنجلاديش (جميع الشبكات)   للباقات مسبقة الدفع</t>
  </si>
  <si>
    <t>Offer international minutes bundles for Bangladesh (All networks)    For prepaid packages</t>
  </si>
  <si>
    <t>• ستطلق شركة زين عرض حزم الدقائق الدولية لدولة بنجلاديش، حيث يتيح هذا العرض دقائق للاتصال الدولي لجميع الشبكات لمشتركي الباقات مسبقة الدفع على النحو التالي:  - الحزمة اليومية :  يحصل المشترك على (50) دقيقة صالحة لمدة)  1 يوم( مقابل (5) ريال بإرسال رمز الحزمة  8807 الى 959، ولإلغاء التجديد التلقائي أرسل CA8807    - الحزمة الاسبوعية:  يحصل المشترك على (220) دقيقة صالحة لمدة (7 أيام) مقابل (20) ريال بإرسال رمز الحزمة 8808 الى 959، ولإلغاء التجديد التلقائي أرسل CA8808     - حزمة 4 أسابيع:  يحصل المشترك على (670) دقيقة صالحة لمدة (4 أسابيع) مقابل (50) ريال بإرسال رمز الحزمة 8809 الى 959، ولإلغاء التجديد التلقائي أرسلCA8809</t>
  </si>
  <si>
    <t>Zain will launch the international minutes package offer for Bangladesh, as this offer allows international calling minutes to all networks for prepaid subscribers as follows:  Daily Package:  The subscriber gets (50) minutes valid for (1 day) in exchange for (5) riyals by sending the package code 8807 to 959, and to cancel the automatic renewal send CA8807    Weekly Package:  The subscriber gets (220) minutes valid for (7 days) for (20) riyals by sending the package code 8808 to 959, and to cancel the automatic renewal send CA8808    4 week package:  The subscriber gets (670) minutes valid for (4 weeks) for (50) riyals by sending the package code 8809 to 959, and to cancel the automatic renewal send CA8809</t>
  </si>
  <si>
    <t>عرض حزم الدقائق الدولية لبنجلاديش  (جميع الشبكات)   للباقات المفوترة</t>
  </si>
  <si>
    <t>Offer international minutes bundles for Bangladesh (All networks)    For postpaid packages</t>
  </si>
  <si>
    <t>• ستطلق شركة زين عرض حزم الدقائق الدولية لبنجلاديش، حيث يتيح هذا العرض دقائق للاتصال الدولي لجميع الشبكات لمشتركي الباقات المفوترة على النحو التالي:  - الحزمة اليومية :  يحصل المشترك على (50) دقيقة صالحة لمدة)  1 يوم( مقابل (5) ريال بإرسال رمز الحزمة 8807 الى 959، ولإلغاء التجديد التلقائي أرسل CA8807    - الحزمة الاسبوعية:  يحصل المشترك على (220) دقيقة صالحة لمدة (7 أيام) مقابل (20) ريال بإرسال رمز الحزمة 8808 الى 959، ولإلغاء التجديد التلقائي أرسل CA8808     - الحزمة الشهرية:  يحصل المشترك على (670) دقيقة صالحة لمدة (شهر واحد) مقابل (50) ريال بإرسال رمز الحزمة 8809 الى 959، ولإلغاء التجديد التلقائي أرسلCA8809</t>
  </si>
  <si>
    <t>Zain will launch the international minutes bundle offer for Bangladesh, as this offer allows international calling minutes to all networks for subscribers of postpaid packages as follows:  Daily Package:  The subscriber gets (50) minutes valid for (1 day) in exchange for (5) riyals by sending the package code 8807 to 959, and to cancel the automatic renewal send CA8807    Weekly Package:  The subscriber gets (220) minutes valid for (7 days) for (20) riyals by sending the package code 8808 to 959, and to cancel the automatic renewal send CA8808    Monthly package:  The subscriber gets (670) minutes valid for (one month) in exchange for (50) riyals by sending the package code 8809 to 959, and to cancel the automatic renewal send CA8809</t>
  </si>
  <si>
    <t>حزمة شباب 179 مسبقة الدفع</t>
  </si>
  <si>
    <t>179 prepaid youth package</t>
  </si>
  <si>
    <t>تعتزم شركة زين اطلاق حزمة شباب 179</t>
  </si>
  <si>
    <t>Zain plans to launch youth package 179</t>
  </si>
  <si>
    <t>• يمكن للعملاء الحاليين الاشتراك في مزايا شباب 179 عن طريق إرسال رمز التفعيل المناسب الى 959.  • يمكن للعميل التحقق من رصيد المزايا عن طريق إرسال BC إلى 959 أو قنوات التحقق من الرصيد الأخرى.  • مزايا شباب 179 متاحة لكافة عملاء الخطوط مسبقة الدفع الحاليين و الجدد ما عدا عملاء باقة نور و الزوار و ياقوت.   تسري تعريفة الباقة الاساسية والأحكام والشروط المتصلة بها على المميزات غير المضمنة في العرض وكذلك حال استهلاك المميزات المضمنة به أو انتهاء مدة صلاحيتها  • لا يمكن مشاركة بيانات تطبيقات برامج السوشال ميديا المضمنة في الحزمة مع الآخرين (Tethering).  • يمكن استخدام الرصيد المضمن في الباقة (20 ريال) شهريًا في التطبيقات التالية المحددة من الشركة : (أنغامي و سبوتيفاي و أو أس أن و تطبيقات أبل (Arcade، Music، TV+) و ستارز بلاي أو ديزر و شاهد و UFC و GFN أو Discovery+  - السعر لا يشمل الضريبة</t>
  </si>
  <si>
    <t>تويتر، سناب شات، إنستجرام، يوتيوب، فيسبوك، واتساب، تيك توك</t>
  </si>
  <si>
    <t>أهلاً الهجينة</t>
  </si>
  <si>
    <t>Ahlan Hybrid</t>
  </si>
  <si>
    <t>ستقوم شركة ليبارا باطلاق باقة مفوترة جديدة تمكن المشترك من استخدام بطاقات اعادة الشحن كي يتمكن من الاستفادة من كافة خدمات ليبارا بحسب أسعار الخدمات المبينة أدناه  سعر الباقة : 5 ريال غير شامل ضريبة القيمة المضافة  رسم الاشتراك الشهري : لا يوجد  يحصل المشترك على المزايا التالية مع الباقة  100 ميغابايت بيانات  50 دقيقة داخل الشبكة  10  دقيقة خارج الشبكة  5 دقيقة دولية  صلاحية المزايا 7 سبعة أيام</t>
  </si>
  <si>
    <t>Lebara will offer new Postpaid Package with the following benefits  subscriber can use recharge cards  the Package price is 5 SAR without VAT  the monthly fees : waived  the subscriber will get the following benefits  100 MB Data  50 Minute on net  10 minutes off net  5 international minutes  The benefits are valid for 7 days</t>
  </si>
  <si>
    <t>- السعر لا يشمل ضريبة القيمة المضافة  - محاسبة الدقائق كل 30 ثانية  - محاسبة البيانات كل 100 كيلوبايت  - الاتصال الى أرقام 9200 والرموز الخاصة متضمن من ضمن الدقاق المجانية  - تعرفة الاتصال الى الارقام 9200 بعد انتهاء الدقائق المجانية مساوي لتعرفة المكالما</t>
  </si>
  <si>
    <t>خدمة ال 800 العادية</t>
  </si>
  <si>
    <t>Standard Service 800</t>
  </si>
  <si>
    <t>• خدمة الرقم المجاني 800 هي عبارة عن خدمة تقدمها ITC لعملاء قطاع الأعمال وذلك من خلال تقديم رقم مجاني يتيح  لعملاء قطاع الاعمال الاتصال مجاناً</t>
  </si>
  <si>
    <t>The toll-free service is a service provided by ITC to business customers by providing a toll-free number that allows  their customer to do free calls</t>
  </si>
  <si>
    <t>-  مدة الاشتراك في الباقة تبدأ من تاريخ تفعيل الخدمة.   - يؤجل سداد رسوم تأسيس الخدمة بعد اصدار فاتورة الشهر الأول من العقد.  - يتم فوترة العملاء لخدمة الرقم 800  في الأول من الشهر ويتم تسليم الفواتير على أساس شهري.  - سيتم تضمين أي ضرائب مطبقة من قبل الح</t>
  </si>
  <si>
    <t>باقة البيانات  5G هوم التميت ستارتر اللامحدودة</t>
  </si>
  <si>
    <t>5G Home Ultimate Starter with   200Mbps speed</t>
  </si>
  <si>
    <t>تعتزم شركة زين اطلاق باقة البيانات  5G هوم التميت ستارتر اللامحدودة مع سرعة 200 Mbps الجديدة</t>
  </si>
  <si>
    <t>Zain plans to launch the unlimited 5G Home Ultimate Starter data package with the new 200 Mbps speed</t>
  </si>
  <si>
    <t>- يستطيع العميل طلب ترقية باقته بدون أي رسوم إضافية.  - لا يمكن للعميل طلب ترقية أو تخفيض للباقة أكثر من مرة في الدورة الفوترية الواحدة.  - يحصل العميل على جهاز راوتر 5G مع توقيع عقد التزام 24 شهر.  - بعد انقضاء مدة العقد سيتم تجديد الخدمة بشكل شهري الى ا</t>
  </si>
  <si>
    <t xml:space="preserve">- في حال لم يلتزم العميل بعقد الالتزام فإنه يقوم بدفع الغرامة المترتبة على فسخ عقد الالتزام وهي كالتالي:  الغرامة = 2000 ريال / عدد اشهر الالتزام * عدد الاشهر المتبقية من الالتزام  *مثال عميل وقع عقد التزام لمدة 24 شهر واخل بالعقد بعد 12 أشهر فأن الغرامة </t>
  </si>
  <si>
    <t>باقة البيانات  5G هوم التميت بيسك اللامحدودة</t>
  </si>
  <si>
    <t>5G HOME Ultimate Basic Unlimited Data  100Mbps speed</t>
  </si>
  <si>
    <t>تعتزم شركة زين اطلاق باقة البيانات  5G هوم التميت بيسك اللامحدودة مع سرعة 100 Mbps الجديدة</t>
  </si>
  <si>
    <t>Zain plans to launch the 5G Home Ultimate Basic unlimited data package with the new 100 Mbps speed</t>
  </si>
  <si>
    <t>- يستطيع العميل طلب ترقية باقته بدون أي رسوم إضافية.  - لا يمكن للعميل طلب ترقية أو تخفيض للباقة أكثر من مرة في الدورة الفوترية الواحدة.  - يحصل العميل على جهاز 5G مع توقيع عقد التزام 24 شهر. .  - بعد انقضاء مدة العقد سيتم تجديد الخدمة بشكل شهري الى ان يق</t>
  </si>
  <si>
    <t>خدمة موجود اكسترا</t>
  </si>
  <si>
    <t>Mawjood extra Service</t>
  </si>
  <si>
    <t>يمكن لعملاء الشرائح الصوتية مسبقة الدفع الاشتراك ب" خدمة موجود اكسترا" وهي خدمة تتيح للعملاء إمكانية عدم استقبال جميع المكالمات الواردة وظهور هاتف العميل كمغلق لتفادي جميع الاتصالات الواردة دون الحاجة لإغلاق الهاتف ويمكن للعميل تلقي رسائل قصيرة بتفاصيل الاتصالات الواردة إلى العميل، وذلك حسب المميزات والشروط التالية:  اسم الخدمة:  خدمة موجود اكسترا  مميزات الخدمة:  خدمة موجود إكسترا تتيح لك عدم استقبال المكالمات الواردة وظهور هاتف العميل كمغلق لتفادي جميع الاتصالات الواردة دون الحاجة لإغلاق الهاتف ويمكن للعميل تلقي رسائل قصيرة بتفاصيل الاتصالات الواردة إلى العميل  السعر:   8 ريال  الصلاحية:  30 يوم</t>
  </si>
  <si>
    <t>Voice SIMs Prepaid customers can subscribe to the "Mawajod Extra Service", a service that allows customers to not receive all incoming calls and the customer’s phone to appear closed to avoid all incoming calls without the need to hang up the phone. The customer can receive short messages with the details of the incoming calls to the customer, according to the following features and conditions:  Service Name: Mawjood Extra Service  Service features: Mawjod Extra service that allows you not to receive incoming calls and the appearance of the customer's phone as closed to avoid all incoming calls without the need to turn off the phone, and the customer can receive short messages with the details of the incoming calls to the customer  Price: 8 SR  Validity: 30 days</t>
  </si>
  <si>
    <t>• يتم تجديد الخدمة تلقائيا، ويمكن للعميل الغاء الخدمة في أي وقت  • الأسعار غير شاملة ضريبة القيمة المضافة</t>
  </si>
  <si>
    <t>اسعار المكالمات الدولية لباقات فيرجن موبايل المفوترة الأساسية</t>
  </si>
  <si>
    <t>International call rates for Virgin Mobile Postpaid basic packages</t>
  </si>
  <si>
    <t>سوف تقوم شركة فيرجن موبايل بطرح عدة حزم للاتصال الدولي لمجموعة من الدول حسب ماهو موضح أدناه:    الدولة         عدد الدقائق الدولية              السعر                          الصلاحية  اليمن                   18                                10.99                        يوم                                 36                             19.99                           سبعة ايام                                 65                                     34.99                         ثلاثين يوم    مصر                       12                                      5.99                            يوم                                      28                                   9.99                             سبعة ايام                                60                                     19.99                            ثلاثين يوم    نيبال                   8                                             5.99                                    يوم                                 17                                               9.99                            سبعة ايام                                40                                             19.99                          ثلاثين يوم    الفلبين                12                                               5.99                                يوم                                    23                                          9.99                             سبعة ايام                                   50                                                 19.99                           ثلاثين يوم    اندونيسيا                 15                                                 5.99                                 يوم                                    34                                           9.99                             سبعة ايام                             85                                            19.99                            ثلاثين يوم    السودان          30                                                   4.99                               يوم                             75                                                    9.99                            سبعة ايام                             180                                          19.99                             ثلاثين يوم    الهند                60                                                  5.99                                يوم                                 120                                                  9.99                            سبعة ايام                          280                                         19.99                             ثلاثين يوم    باكستان       30                                                   5.99                                يوم                           45                                             9.99                             سبعة ايام                               100                                             19.99                            ثلاثين يوم    بنجلادش             35                                                  5.99                            يوم                             120                                              9.99                             سبعة ايام                            260                                            19.99                            ثلاثين يوم</t>
  </si>
  <si>
    <t>Virgin Mobile will launch new bundles of calling international countries</t>
  </si>
  <si>
    <t>- الاشتراك لمرة واحدة فقط  - يستطيع العميل الاشتراك في أكثر من باقة لدول مختلفة  - بعد استنفاد كامل الباقة الدولية، فسوف يتم احتساب السعر حسب الاستخدام عند الاتصال الدولي.</t>
  </si>
  <si>
    <t>اسعار المكالمات الدولية لباقات فيرجن موبايل المسبقة الدفع</t>
  </si>
  <si>
    <t>International call rates for Virgin Mobile prepaid packages</t>
  </si>
  <si>
    <t>باقة كويك نت لامحدود مسبقة الدفع لمدة 3 أشهر</t>
  </si>
  <si>
    <t>Unlimited Quicknet package, prepaid for 3 months</t>
  </si>
  <si>
    <t>يمكن لعملاء شرائح كويك نت مسبق الدفع اللامحدود ‏‎لمدة ‏3 أشهر الاستفادة من البيانات حسب الجدول التالي ‏:  اسم الباقة: باقة كويك نت ‏لامحدود ‏مسبقة الدفع ‏لمدة 3 أشهر  حجم البيانات: لامحدود  صلاحية الباقة: ‏ 3 أشهر‎  السعر: ‎ ‎‏975 ريال</t>
  </si>
  <si>
    <t>Quicknet prepaid customers with unlimited for 3 months can benefit from the data as per the following schedule  Package name: Unlimited Quicknet package, prepaid for 3 months  Data size: unlimited  Package validity: 3 months  Price: 975 SR</t>
  </si>
  <si>
    <t>• الباقة لا تتجدد تلقائيا  • شريحة البيانات كويك نت الجيل الخامس تعمل في الأماكن المغطاة بشبكة الجيل الخامس وفي حال عدم توفر شبكة الجيل ‏الخامس تعمل على شبكات الجيل الرابع ‏  ‏•    السعر لا يشمل ضريبة القيمة المضافة</t>
  </si>
  <si>
    <t>خدمة الجوال كنترول</t>
  </si>
  <si>
    <t>Jawal control Service</t>
  </si>
  <si>
    <t>يمكن لعملاء الشرائح الصوتية مسبقة الدفع الاشتراك ب" خدمة الجوال كنترول" وهي خدمة تتيح للعميل تنظيم وإدارة جميع المكالمات الواردة. ويمكن عن طريق الخدمة تحديد قائمة بالأرقام التي سترفض، متى يتم الرفض، تحديد رفض المكالمات او الرسائل او كلاهما، الاختيار بين حجب الأرقام المحلية او الدولية او مفتاح دولة، وغيرها الكثير من المزايا وذلك حسب المميزات والشروط التالية:  اسم الخدمة: خدمة الجوال كنترول  مميزات الخدمة: خدمة الجوال كنترول تتيح للعميل تنظيم وإدارة كل المكالمات والرسائل الواردة  السعر:  10 ريال سعودي   الصلاحية: 30 يوم</t>
  </si>
  <si>
    <t>Voice SIM Prepaid customers can subscribe to "Jawal Control Service", a service that allows the customer to organize and manage all incoming calls. It is possible, through the service, to define a list of numbers that will be rejected, when the rejection will be made, to specify the rejection of calls or messages, or both, to choose between blocking local or international numbers or a country key, and many other advantages, according to the following features and conditions    Service name: Jawal Control service  Service Features: Jawal Control service allows the customer to organize and manage all incoming calls and messages  Price: 10 SR  Validity: 30 days</t>
  </si>
  <si>
    <t>• يتم تجديد الخدمة تلقائيا، ويمكن للعميل إلغاء الخدمة في أي وقت.  • الأسعار غير شاملة ضريبة القيمة المضافة</t>
  </si>
  <si>
    <t>باقة كويك نت مسبقة الدفع 10 جيجا + يوتيوب لامحدود‏</t>
  </si>
  <si>
    <t>Quicknet Prepaid Package 10 GB + Unlimited YouTube</t>
  </si>
  <si>
    <t>يمكن لعملاء شرائح كويك نت مسبق الدفع الاستفادة من عرض الباقات حسب المميزات والشروط التالية: ‏  أسم الباقة : باقة كويك نت مسبقة الدفع 10 جيجا + يوتيوب لامحدود‏  حجم البيانات: ‏10 جيجابايت + يوتيوب لا محدود  الصلاحية: شهر  السعر: ‏140 ريال</t>
  </si>
  <si>
    <t>Quicknet prepaid customers can benefit from the bundle offer according to the following features and conditions  Package name: Quicknet Prepaid Package 10 GB + Unlimited YouTube  Data size: 10 GB + Unlimited YouTube  Validity: a month  Price: 140 riyals</t>
  </si>
  <si>
    <t>• لا يوجد تجديد تلقائي  • السعر لا يشمل ضريبة القيمة المضافة  • لا توجد خاصية مشاركة البيانات</t>
  </si>
  <si>
    <t>خدمة موجود اكسترا للمفوتر</t>
  </si>
  <si>
    <t>Mawjood extra Service for Postpaid</t>
  </si>
  <si>
    <t>يمكن لعملاء الشرائح الصوتية المفوترة والهايبرد الاشتراك ب" خدمة موجود اكسترا" وهي خدمة تتيح للعملاء إمكانية عدم استقبال جميع المكالمات الواردة وظهور هاتف العميل كمغلق لتفادي جميع الاتصالات الواردة دون الحاجة لإغلاق الهاتف ويمكن للعميل تلقي رسائل قصيرة بتفاصيل الاتصالات الواردة إلى العميل، وذلك حسب المميزات والشروط التالية:  اسم الخدمة:  خدمة موجود اكسترا  مميزات الخدمة:  خدمة موجود إكسترا تتيح لك عدم استقبال المكالمات الواردة وظهور هاتف العميل كمغلق لتفادي جميع الاتصالات الواردة دون الحاجة لإغلاق الهاتف ويمكن للعميل تلقي رسائل قصيرة بتفاصيل الاتصالات الواردة إلى العميل  السعر:   8 ريال  الصلاحية:  30 يوم</t>
  </si>
  <si>
    <t>Voice SIM Postpaid customers and hybrid SIM can subscribe to the "Mawajood Extra Service", a service that allows customers to not receive all incoming calls and the customer’s phone to appear closed to avoid all incoming calls without the need to hang up the phone. The customer can receive short messages with the details of the incoming calls to the customer, according to the following features and conditions:  Service Name: Mawjod Extra Service  Service features: An Extra service that allows you not to receive incoming calls and the appearance of the customer's phone as closed to avoid all incoming calls without the need to turn off the phone, and the customer can receive short messages with the details of the incoming calls to the customer  Price: 8 SR  Validity: 30 days</t>
  </si>
  <si>
    <t>• يتم تجديد الخدمة تلقائيا، ويمكن للعميل الغاء الخدمة في أي وقت  • الأسعار غير شاملة ضريبة القيمة المضافة  • الخدمة غير متاحة لعملاء باقات جوي</t>
  </si>
  <si>
    <t>خدمة الجوال كنترول للمفوتر</t>
  </si>
  <si>
    <t>Jawal control Service for postpaid</t>
  </si>
  <si>
    <t>يمكن لعملاء الشرائح الصوتية المفوترة والهايبرد الاشتراك ب" خدمة الجوال كنترول" وهي خدمة تتيح للعميل تنظيم وإدارة جميع المكالمات الواردة. ويمكن عن طريق الخدمة تحديد قائمة بالأرقام التي سترفض، متى يتم الرفض، تحديد رفض المكالمات او الرسائل او كلاهما، الاختيار بين حجب الأرقام المحلية او الدولية او مفتاح دولة، وغيرها الكثير من المزايا وذلك حسب المميزات والشروط التالية:  اسم الخدمة: خدمة الجوال كنترول  مميزات الخدمة: خدمة الجوال كنترول تتيح للعميل تنظيم وإدارة كل المكالمات والرسائل الواردة  السعر:  10 ريال سعودي   الصلاحية: 30 يوم</t>
  </si>
  <si>
    <t>Voice SIM Postpaid customers and hybrid SIM can subscribe to "Jawal Control Service", a service that allows the customer to organize and manage all incoming calls. It is possible, through the service, to define a list of numbers that will be rejected, when the rejection will be made, to specify the rejection of calls or messages, or both, to choose between blocking local or international numbers or a country key, and many other advantages, according to the following features and conditions:  Service name: Jawal Control service  Service Features: Jawal Control service allows the customer to organize and manage all incoming calls and messages  Price: 10 SR  Validity: 30 days</t>
  </si>
  <si>
    <t>مكالمات صوتية عن طريق تقنية LTE</t>
  </si>
  <si>
    <t>VoLTE</t>
  </si>
  <si>
    <t>-ستقوم موبايلي بتقديم خدمة لنقل الصوت عبر تقنية LTE وهي باختصار خدمة تتيح للمستخدم استخدام شبكات الجيل الرابع LTE   لإتمام المكالمات الصوتية مع إمكانية استمرار تصفحه للإنترنت أثناء المكالمة دون انقطاع.  المزايا:  - مكالمات ذات جودة عالية  - إمكانية عمل مك</t>
  </si>
  <si>
    <t>This abbreviation is used to refer to the transferring of voice through the LTE technology which gives you the option to use the 4th generation LTE network to make voice calls with the ability to proceed surfing the web simultaneously without being disconnected.</t>
  </si>
  <si>
    <t>- ضرورة توفر  هاتف نقال يدعم تقنية VoLTE   -تقدم الخدمة مجاناً وبدون أية رسوم إضافية، فيما يتم إحتساب كافة المكالمات الصوتية والإنترنت ضمن الباقة المشترك بها العميل.</t>
  </si>
  <si>
    <t>ستقوم موبايلي بتقديم خدمة لنقل الصوت عبر تقنية LTE وهي باختصارخدمةٌ تتيح للمستخدم استخدام شبكات الجيل الرابع LTE لإتمام المكالمات الصوتية مع إمكانية استمرار تصفحه للإنترنت أثناء المكالمة دون انقطاع    المزايا:  - مكالمات ذات جودة عالية  - إمكانية عمل مكالمة صوتية واستخدام خدمة نقل البيانات (الإنترنت) في وقت واحد  - إجراء المكالمة والوصول للطرف الآخر بصورةٍ أسرع  - للحصول على صوت عالي الجودة والاستفادة القصوى من هذه التقنية لابد أن يتوفر لدى كلا الطرفين (المرسل / المستقبل) هاتف نقال يدعم تقنية VoLTE  - تقدم الخدمة مجاناً وبدون أية رسوم إضافية، فيما يتم إحتساب كافة المكالمات الصوتية والإنترنت ضمن الباقة المشترك بها العميل.</t>
  </si>
  <si>
    <t>- ضرورة توفر هاتف نقال يدعم تقنية VoLTE لدي العميل  - تقدم الخدمة مجاناً وبدون أية رسوم إضافية، فيما يتم إحتساب كافة المكالمات الصوتية والإنترنت ضمن الباقة المشترك بها العميل.</t>
  </si>
  <si>
    <t>خدمة صدى لمسبق الدفع</t>
  </si>
  <si>
    <t>SADA Service for Prepaid</t>
  </si>
  <si>
    <t>يمكن لعملاء الشرائح الصوتية مسبقة الدفع الاشتراك ب "خدمة صدى" التي تتيح للعميل اختيار النغمات المرغوبة وتخصيصها لشخص أو مجموعة أشخاص أو لجميع المتصلين أثناء اتصالهم به حسب المميزات والشروط التالية:  اسم الخدمة:  خدمة صدى  مميزات الخدمة:  يمكن لعملاء خدمة صدى تفعيل أي من النغمات المجانية المتاحه مع الاشتراك في خدمة صدى   السعر : 5 ريال شهريا  الصلاحية: شهر    اسم الخدمة: نغمات صدى الاضافية  مميزات الخدمة:  هي النغمات التي يمكن للعميل الاشتراك بها ليسمعها المتصلين به، مثال (دعاء، شعر، أناشيد، وغيرها).  السعر:  5 ريال شهريا  الصلاحية:  شهر    اسم الخدمة: نغمة صلاتي  مميزات الخدمة: هذه الخدمة تتيح للعميل وبشكل آلي تغيير النغمة العادية التي يسمعها المتصل الى صوت الاذان، وذلك بالتزامن مع مواقيت الصلاة في المدينة التي يتواجد فيها العميل .  السعر :  5 ريال شهريا  الصلاحية: شهر</t>
  </si>
  <si>
    <t>Voice SIM Prepaid customers can subscribe to the "Sada service" that allows the customer to choose the desired tones and assign them to a person or group of people or to all callers while they call him according to the following features and conditions    Service features: Sada service customers can activate any of the free ringtones available while subscribing to the Sada service  Price: 5 riyals per month  Validity: a month    Service name: Additional Sada Tones  Service features: These are the tones that the customer can subscribe to so that the callers can hear them, for example (supplications, poetry, chants, and others).  Price: 5 riyals per month  Validity: a month    Service name: My Prayer Tone  Service features: This service allows the customer to automatically change the normal tone that the caller hears to the call to prayer, in conjunction with prayer times  Price: 5 riyals per month  Validity: a month</t>
  </si>
  <si>
    <t>• يمكن للعملاء المشتركين في خدمة صدى الاختيار من النغمات المجانية المتاحة او الاشتراك في أي من نغمات صدى الإضافية المدفوعة  • لأي مشترك جديد لم يسبق له الاشتراك بخدمة صدى يتم إعطاء 7 أيام مجانية لتجربة خدمة صدى ولا يتم استقطاع أي رسوم في حال قام العميل بإلغاء الخدمة أثناء الفترة التجريبية المجانية  • سوف يتم ابلاغ العميل برسالة نصية حال تفعيل الاشتراك   • خدمة صدى وصلاتي ونغمات صدى، تتجدد تلقائيا، ويمكن للعميل الغاء الاشتراك في أي وقت  • خدمة صدى تعمل أثناء التجوال خارج المملكة من دون تكلفة إضافية  • خدمة صلاتي تعمل وفق مواقيت الصلوات المحلية (داخل المملكة فقط)  • خدمة صدى وصلاتي ونغمات صدى، متوافقة مع جميع الأجهزة كون النغمات مسجلة على نظام خدمة صدى وتعمل من خلاله مباشرة  • الأسعار غير شاملة ضريبة القيمة المضافة  • الخدمة غير متاحة لعملاء باقات جوي</t>
  </si>
  <si>
    <t>خدمة صدى للمفوتر</t>
  </si>
  <si>
    <t>SADA Service for Postpaid</t>
  </si>
  <si>
    <t>يمكن لعملاء الشرائح الصوتية المفوترة والهايبرد الاشتراك ب "خدمة صدى" التي تتيح للعميل اختيار النغمات المرغوبة وتخصيصها لشخص أو مجموعة أشخاص أو لجميع المتصلين أثناء اتصالهم به حسب المميزات والشروط التالية:  اسم الخدمة:  خدمة صدى  مميزات الخدمة:  يمكن لعملاء خدمة صدى تفعيل أي من النغمات المجانية المتاحه مع الاشتراك في خدمة صدى   السعر : 5 ريال شهريا  الصلاحية: شهر    اسم الخدمة: نغمات صدى الاضافية  مميزات الخدمة:  هي النغمات التي يمكن للعميل الاشتراك بها ليسمعها المتصلين به، مثال (دعاء، شعر، أناشيد، وغيرها).  السعر:  5 ريال شهريا  الصلاحية:  شهر    اسم الخدمة: نغمة صلاتي  مميزات الخدمة: هذه الخدمة تتيح للعميل وبشكل آلي تغيير النغمة العادية التي يسمعها المتصل الى صوت الاذان، وذلك بالتزامن مع مواقيت الصلاة في المدينة التي يتواجد فيها العميل .  السعر :  5 ريال شهريا  الصلاحية: شهر</t>
  </si>
  <si>
    <t>Voice SIM Postpaid and Hybrid customers can subscribe to the "Sada service" that allows the customer to choose the desired tones and assign them to a person or group of people or to all callers while they call him according to the following features and conditions:  Service name: Sada service  Service features: Sada service customers can activate any of the free ringtones available while subscribing to the Sada service  Price: 5 riyals per month  Validity: 1 month    Service name: Additional Sada Tones  Service Features: Customers of the Sada service can choose from the distinctive Sada tones  Price: 5 riyals per month  Validity: 1month    Service name: Salaty Tone  Service features: This service allows the customer to automatically change the normal tone that the caller hears to the call to prayer, in conjunction with the prayer times in the city in which the customer is located.  Price: 5 riyals per month  Validity: 1month</t>
  </si>
  <si>
    <t>باقة ‏ سوا 30 بلس الدولية</t>
  </si>
  <si>
    <t>Sawa 30 plus International package</t>
  </si>
  <si>
    <t>يمكن لعملاء الشرائح الصوتية مسبقة الدفع وسوا هايبرد الحصول على باقة سوا 30‏‎ ‎بلس الدولية بمزايا للمكالمات المحلية والدولية بالإضافة ‏للبيانات حسب التفاصيل التالية:‏  الباقة: سوا 30 بلس الدولية  السعر: 35 ريال  الدقائق المحلية لجميع الشبكات ‏والدولية: ‎50‎ دقيقة  البيانات: 1 جيجا  شبكات التواصل: 1 جيجا  الصلاحية: 28 يوم    الدول المشمولة في الدقائق الدولية  اليمن  السودان  الفلبين  مصر  بنغلاديش  الهند  باكستان  اندونيسيا</t>
  </si>
  <si>
    <t>Prepaid voice SIM and Sawa Hybrid customers can get the Sawa 30 Plus international package with benefits for local and international calls in addition to data according to the following details:  Package: Sawa 30 Plus International  Price: 35 riyals  Local and international minutes : 50 minutes  Data: 1 GB  Social media: 1 GB  Validity: 28 days    Countries included in the international minutes  Yemen  Sudan  Philippines  Egypt  Bangladesh  India  Pakistan  Indonesia</t>
  </si>
  <si>
    <t>• وحدة التحاسب للدقائق الدولية 60 ثانية وللدقائق المحلية 30 ثانية.  •      تحسب المكالمات للأرقام التي تبدأ 9200 من الدقائق المحلية ‏وخارج الشبكة المضمنة بالباقة، وعند انتهاء الدقائق تحسب ‏المكالمة ب 55 هلله للدقيقة.</t>
  </si>
  <si>
    <t>يوتيوب، سناب شات، واتساب، تويتر، انستجرام، فيسبوك ولينكد ان</t>
  </si>
  <si>
    <t>سلام فايبر 500</t>
  </si>
  <si>
    <t>Slam  fiber 500</t>
  </si>
  <si>
    <t>- هي خدمة الإنترنت عريض النطاق وتعرف بتقنية الألياف الضوئية - فايبر- وهي توفر سرعات أتصال بالإنترنت عالية السرعة تصل الى 500 ميجابت بالثانية إضافة لخدمة الإتصال المباشر  - توفر شركة الاتصالات المتكاملة خدمة الانترنت المخصص واللتي تعدُّ من بين أحدث التقنيا</t>
  </si>
  <si>
    <t>• It is a broadband internet service known as optical fiber technology - Viber - it provides high speed internet speeds of up to 500Mbps.  Integrated Telecom provides customized internet service</t>
  </si>
  <si>
    <t>1.  مدة الاشتراك في الباقة – سلام فايبر مفوتر 500 (12 شهر) تبدا من تاريخ تفعيل الخدمة.   2. سداد أجرة الباقة بقيمة: (608.70 ) ريال بصورة شهرية.  3. خيار الباقة للسداد( خدمة سداد - بطاقات الائتمان فيزا وماستر كارد) ويستفيد العميل الذي يقوم بالسداد من خلال البطاقة الائتمانية على خصم بنسبة 10% من قيمة الفاتورة .  4. رسوم نقل الخدمة من مكان الى آخر بمبلغ (615) في حال توفر خدمة الفايبر يتم دفع المبلغ فوري وليس على الفاتورة .  5. حجم البيانات لا محدود ولا يستخدم سياسة الاستخدام العادل.  6. يؤجل سداد رسوم تأسيس الخدمة لحين انتهاء مدة التعاقد وفقاً للآلية المحددة في حقل الشروط الجزائية ويعفى المشترك من سداد هذه الرسوم بشرط استمرار الخدمة لديه مفعلة لمدة (12) شهر من تاريخ الاشتراك.  7. المكالمات الدولية يتم حسبة الدقيقة كل بلد على حده بناء على سعر الدقيقة.  8. تعرفة الاتصال خارج الشبكة إلى الأرقام المتنقلة بعد استهلاك الدقائق المضمنة فيها: (0.0825) ريال في الدقيقة..  9. تعرفة الاتصال إلى أرقام الخدمات مثل الأرقام البادئة بـ (9200) بعد استهلاك الدقائق المجانية خارج الشبكة المضمنة في العرض بسعر: (0.1215) ريال في الدقيقة. ويتحمل العميل 50% من التكلفة والشركة 50% من التكلفة  10. تعرفة الاتصال إلى أرقام مركز خدمة العملاء في شركات الاتصال موضحة في الملف المرفق بأسم تسعيرة المكالمات.  11. اسعار المكالمات المحلية والدولية واسعار الارقام المجانية واسعار الاتصال بين الشركات موضحة في الملف الاكسل المرفق.  12. يسمح للعميل بطلب إيقاف مؤقت حسابه 6 مرات خلال السنه من بدء فترة تفعيل الخدمة، ورسوم إيقاف الخدمة هي 50 ريال عن كل شهر يتم فيه إيقاف الخدمة، وفي حال كانت مدة إيقاف الخدمة أقل من شهر يتوجب على العميل دفع الرسم كاملا 50 ريال.  13. الأسعار غير شاملة القيمة المضافة.  14. أقصى سرعة تحميل تصل للعميل هي 500 ميجابايت.  15. الحد الأدنى لسرعة التنزيل نسبة 50 % من سرعة التنزيل المحددة في عقد الخدمة  وهي (250) ميجابايت.    • الشروط تبديل جهاز المودم (الراوتر) الخاص بخدمة الألياف البصرية:  1. في حال ثبت وجود خلل أوعيب مصنعي لجهاز المودم، يحق للعميل طلب تغير الجهاز(مجانا) من الشركة.   2. بإمكان العملاء طلب تبديل جهاز التشغيل (الراوتر) في حال تلف الجهاز أو خلل ناتج عن سوء استخدم من العميل ففي هذا الحال يتم تغير الجهاز برسوم (660) ريال وهي تمثل قيمة الجهاز فقط تحمل القيمة مقسطة على الفواتير المتبقية إلى نهاية العقد.    • إتفاقية مستوى الخدمة:  1. تضمن شركة الاتصالات المتكاملة ما نسبته 99.98% من وقت التشغيل لشبكتنا الرئيسية الوطنية باستثناء اوقات أعمال الصيانة المجدولة.  2. يمكن تعريف توافر الخدمة بأنه عدد الساعات التي تتوفر فيها الخدمات المقدمه للاستخدام من خلال العميل في موقع معين مقسمة على عدد الساعات في الشهر الميلادى ومضروبة في 100.</t>
  </si>
  <si>
    <t>1. يطبق الشرط الجزائي على العملاء في حال فسخ العقد وإلغاء الخدمة من قبل العميل قبل نهاية مدة الالتزام بالعقد (12) شهر، حيث يتوجب عليه دفع قيمة الشرط الجزئي المتفق علية عند التعاقد وهو مبلغ (130) ريال عن كل شهر متبقي من مدة العقد.   2. تفصيل الشرط الجزائي هو أجمالي مبالغ رسوم التأسيس والتركيب والأجهزة والمقدرة بمبلغ = (1560) ريال وهي تمثل قيمة (رسوم التأسيس والتركيب 900 ريال) مضاف إليها قيمة (جهاز المودم 660 ريال).   3.  سيترتب على المشترك حال إخلاله بالتزامه في الاستمرار بالخدمة لمدة (12) شهر حلول رسم تأسيس الخدمة والتركيب، ويتم مراعات الأشهر التي تم إمضاؤها في العقد، حيث سيتم احتساب القيمة بطريقة النسبة والتناسب.</t>
  </si>
  <si>
    <t>سلام فايبر 240</t>
  </si>
  <si>
    <t>Slam fiber 240</t>
  </si>
  <si>
    <t>- هي خدمة الإنترنت عريض النطاق وتعرف بتقنية الألياف الضوئية - فايبر- وهي توفر سرعات أتصال بالإنترنت عالية السرعة تصل الى 240 ميجابت بالثانية إضافة لخدمة الإتصال المباشر  - توفر شركة الاتصالات المتكاملة خدمة الانترنت المخصص واللتي تعدُّ من بين أحدث التقنيا</t>
  </si>
  <si>
    <t>• It is a broadband internet service known as optical fiber technology - Viber - it provides high speed internet speeds of up to 240 Mbps.  Integrated Telecom provides customized internet service</t>
  </si>
  <si>
    <t>1.  مدة الاشتراك في الباقة – سلام فايبر مفوتر 240 ) 12 شهر) تبدا من تاريخ تفعيل الخدمة.   2. سداد أجرة الباقة بقيمة: (313.04) ريال بصورة شهرية.  3. خيار الباقة للسداد( خدمة سداد - بطاقات الائتمان فيزا وماستر كارد) ويستفيد العميل الذي يقوم بالسداد من خلال البطاقة الائتمانية على خصم بنسبة 10% من قيمة الفاتورة .  4. رسوم نقل الخدمة من مكان الى آخر بمبلغ (615) في حال توفر خدمة الفايبر يتم دفع المبلغ فوري وليس على الفاتورة .  5. حجم البيانات لا محدود ولا يستخدم سياسة الاستخدام العادل.  6. يؤجل سداد رسوم تأسيس الخدمة لحين انتهاء مدة التعاقد وفقاً للآلية المحددة في حقل الشروط الجزائية ويعفى المشترك من سداد هذه الرسوم بشرط استمرار الخدمة لديه مفعلة لمدة (12) شهر من تاريخ الاشتراك.  7. المكالمات الدولية يتم حسبة الدقيقة كل بلد على حده بناء على سعر الدقيقة.  8. تعرفة الاتصال خارج الشبكة إلى الأرقام المتنقلة بعد استهلاك الدقائق المضمنة فيها: (0.0825) ريال في الدقيقة..  9. تعرفة الاتصال إلى أرقام الخدمات مثل الأرقام البادئة بـ (9200) بعد استهلاك الدقائق المجانية خارج الشبكة المضمنة في العرض بسعر: (0.1215) ريال في الدقيقة. ويتحمل العميل 50% من التكلفة والشركة 50% من التكلفة  10. تعرفة الاتصال إلى أرقام مركز خدمة العملاء في شركات الاتصال موضحة في الملف المرفق بأسم تسعيرة المكالمات.  11. اسعار المكالمات المحلية والدولية واسعار الارقام المجانية واسعار الاتصال بين الشركات موضحة في الملف الاكسل المرفق.  12. يسمح للعميل بطلب إيقاف مؤقت حسابه 6 مرات خلال السنه من بدء فترة تفعيل الخدمة، ورسوم إيقاف الخدمة هي 50 ريال عن كل شهر يتم فيه إيقاف الخدمة، وفي حال كانت مدة إيقاف الخدمة أقل من شهر يتوجب على العميل دفع الرسم كاملا 50 ريال.  13. الأسعار غير شاملة القيمة المضافة.  14. أقصى سرعة تحميل تصل للعميل هي 240 ميجابايت.  15. الحد الأدنى لسرعة التنزيل نسبة 50 % من سرعة التنزيل المحددة في عقد الخدمة  وهي (120) ميجابايت.    • الشروط تبديل جهاز المودم (الراوتر) الخاص بخدمة الألياف البصرية:  1. في حال ثبت وجود خلل أوعيب مصنعي لجهاز المودم، يحق للعميل طلب تغير الجهاز(مجانا) من الشركة.   2. بإمكان العملاء طلب تبديل جهاز التشغيل (الراوتر) في حال تلف الجهاز أو خلل ناتج عن سوء استخدم من العميل ففي هذا الحال يتم تغير الجهاز برسوم (660) ريال وهي تمثل قيمة الجهاز فقط تحمل القيمة مقسطة على الفواتير المتبقية إلى نهاية العقد.    • إتفاقية مستوى الخدمة:  1. تضمن شركة الاتصالات المتكاملة ما نسبته 99.98% من وقت التشغيل لشبكتنا الرئيسية الوطنية باستثناء اوقات أعمال الصيانة المجدولة.  2. يمكن تعريف توافر الخدمة بأنه عدد الساعات التي تتوفر فيها الخدمات المقدمه للاستخدام من خلال العميل في موقع معين مقسمة على عدد الساعات في الشهر الميلادى ومضروبة في 100.</t>
  </si>
  <si>
    <t>سلام فايبر 100</t>
  </si>
  <si>
    <t>Slam Fiber 100</t>
  </si>
  <si>
    <t>- هي خدمة الإنترنت عريض النطاق وتعرف بتقنية الألياف الضوئية - فايبر- وهي توفر سرعات أتصال بالإنترنت عالية السرعة تصل الى 100 ميجابت بالثانية إضافة لخدمة الإتصال المباشر  - توفر شركة الاتصالات المتكاملة خدمة الانترنت المخصص واللتي تعدُّ من بين أحدث التقنيا</t>
  </si>
  <si>
    <t>• It is a broadband internet service known as optical fiber technology - Viber - it provides high speed internet speeds of up to 100Mbps.  Integrated Telecom provides customized internet service</t>
  </si>
  <si>
    <t>1.  مدة الاشتراك في الباقة – سلام فايبر مفوتر 100 ) 12 شهر) تبدا من تاريخ تفعيل الخدمة.   2. سداد أجرة الباقة بقيمة: (252.17 ) ريال بصورة شهرية.  3. خيار الباقة للسداد (خدمة سداد - بطاقات الائتمان فيزا وماستر كارد) ويستفيد العميل الذي يقوم بالسداد من خلال البطاقة الائتمانية على خصم بنسبة 10% من قيمة الفاتورة .  4. رسوم نقل الخدمة من مكان الى آخر بمبلغ (615) في حال توفر خدمة الفايبر يتم دفع المبلغ فوري وليس على الفاتورة .  5. حجم البيانات لا محدود ولا يستخدم سياسة الاستخدام العادل.  6. يؤجل سداد رسوم تأسيس الخدمة لحين انتهاء مدة التعاقد وفقاً للآلية المحددة في حقل الشروط الجزائية ويعفى المشترك من سداد هذه الرسوم بشرط استمرار الخدمة لديه مفعلة لمدة (12) شهر من تاريخ الاشتراك.  7. المكالمات الدولية يتم حسبة الدقيقة كل بلد على حده بناء على سعر الدقيقة.  8. تعرفة الاتصال خارج الشبكة إلى الأرقام المتنقلة بعد استهلاك الدقائق المضمنة فيها: (0.0825) ريال في الدقيقة..  9. تعرفة الاتصال إلى أرقام الخدمات مثل الأرقام البادئة بـ (9200) بعد استهلاك الدقائق المجانية خارج الشبكة المضمنة في العرض بسعر: (0.1215) ريال في الدقيقة. ويتحمل العميل 50% من التكلفة والشركة 50% من التكلفة  10. تعرفة الاتصال إلى أرقام مركز خدمة العملاء في شركات الاتصال موضحة في الملف المرفق بأسم تسعيرة المكالمات.  11. اسعار المكالمات المحلية والدولية واسعار الارقام المجانية واسعار الاتصال بين الشركات موضحة في الملف الاكسل المرفق.  12. يسمح للعميل بطلب إيقاف مؤقت حسابه 6 مرات خلال السنه من بدء فترة تفعيل الخدمة، ورسوم إيقاف الخدمة هي 50 ريال عن كل شهر يتم فيه إيقاف الخدمة، وفي حال كانت مدة إيقاف الخدمة أقل من شهر يتوجب على العميل دفع الرسم كاملا 50 ريال.  13. الأسعار غير شاملة القيمة المضافة.  14. أقصى سرعة تحميل تصل للعميل هي 100 ميجابايت.  15. الحد الأدنى لسرعة التنزيل نسبة 50 % من سرعة التنزيل المحددة في عقد الخدمة  وهي (50) ميجابايت.    • الشروط تبديل جهاز المودم (الراوتر) الخاص بخدمة الألياف البصرية:  1. في حال ثبت وجود خلل أوعيب مصنعي لجهاز المودم، يحق للعميل طلب تغير الجهاز(مجانا) من الشركة.   2. بإمكان العملاء طلب تبديل جهاز التشغيل (الراوتر) في حال تلف الجهاز أو خلل ناتج عن سوء استخدم من العميل ففي هذا الحال يتم تغير الجهاز برسوم (660) ريال وهي تمثل قيمة الجهاز فقط تحمل القيمة مقسطة على الفواتير المتبقية إلى نهاية العقد.    • إتفاقية مستوى الخدمة:  1. تضمن شركة الاتصالات المتكاملة ما نسبته 99.98% من وقت التشغيل لشبكتنا الرئيسية الوطنية باستثناء اوقات أعمال الصيانة المجدولة.  2. يمكن تعريف توافر الخدمة بأنه عدد الساعات التي تتوفر فيها الخدمات المقدمه للاستخدام من خلال العميل في موقع معين مقسمة على عدد الساعات في الشهر الميلادى ومضروبة في 100.</t>
  </si>
  <si>
    <t>• الشرط الجزئي:   1. يطبق الشرط الجزائي على العملاء في حال فسخ العقد وإلغاء الخدمة من قبل العميل قبل نهاية مدة الالتزام بالعقد (12) شهر، حيث يتوجب عليه دفع قيمة الشرط الجزئي المتفق علية عند التعاقد وهو مبلغ (130) ريال عن كل شهر متبقي من مدة العقد.   2. تفصيل الشرط الجزائي هو أجمالي مبالغ رسوم التأسيس والتركيب والأجهزة والمقدرة بمبلغ = (1560) ريال وهي تمثل قيمة (رسوم التأسيس والتركيب 900 ريال) مضاف إليها قيمة (جهاز المودم 660 ريال).   3.  سيترتب على المشترك حال إخلاله بالتزامه في الاستمرار بالخدمة لمدة (12) شهر حلول رسم تأسيس الخدمة والتركيب، ويتم مراعات الأشهر التي تم إمضاؤها في العقد، حيث سيتم احتساب القيمة بطريقة النسبة والتناسب.</t>
  </si>
  <si>
    <t>سلام فايبر مفوتر 1000</t>
  </si>
  <si>
    <t>Slam fiber 1000</t>
  </si>
  <si>
    <t>هي خدمة الإنترنت عريض النطاق وتعرف بتقنية الألياف الضوئية - فايبر- وهي توفر سرعات أتصال بالإنترنت عالية السرعة تصل الى 930 ميجابت بالثانية إضافة لخدمة الإتصال المباشر.   - توفر شركة الاتصالات المتكاملة خدمة الانترنت المخصص واللتي تعدُّ من بين أحدث التقنيات التي توفر سرعات إنترنت عالية بدون مشاركة ولا تخضع لسياسة الاستخدام العادل ويتم تقديم خدمة الإتصال المباشر (الصوتي)</t>
  </si>
  <si>
    <t>• It is a broadband internet service known as optical fiber technology - Viber - it provides high speed internet speeds of up to 930 Mbps.  Integrated Telecom provides customized internet service</t>
  </si>
  <si>
    <t>مدة الاشتراك في الباقة – زوم فايبر صوتي 1000) 12 شهر) تبدا من تاريخ تفعيل الخدمة.    سداد أجرة الباقة بقيمة: (869.57) ريال بصورة شهرية + الضريبة 130.43 = 1000 ريال    خيار الباقة للسداد( خدمة سداد - بطاقات الائتمان فيزا وماستر كارد) ويستفيد العميل الذي يقوم بالسداد من خلال البطاقة الائتمانية على خصم بنسبة 10% من قيمة الفاتورة .   رسوم نقل الخدمة من مكان الى آخر بمبلغ (615) في حال توفر خدمة الفايبر يتم دفع المبلغ فوري وليس على الفاتورة .   حجم البيانات لا محدود ولا يستخدم سياسة الاستخدام العادل.   يؤجل سداد رسوم تأسيس الخدمة لحين انتهاء مدة التعاقد وفقاً للآلية المحددة في حقل الشروط الجزائية ويعفى المشترك من سداد هذه الرسوم بشرط استمرار الخدمة لديه مفعلة لمدة (12) شهر من تاريخ الاشتراك.   المكالمات الدولية يتم حسبة الدقيقة كل بلد على حده بناء على سعر الدقيقة.   تعرفة الاتصال خارج الشبكة إلى الأرقام المتنقلة بعد استهلاك الدقائق المضمنة فيها: (0.0825) ريال في الدقيقة..   تعرفة الاتصال إلى أرقام الخدمات مثل الأرقام البادئة بـ (9200) بعد استهلاك الدقائق المجانية خارج الشبكة المضمنة في العرض بسعر: (0.1215) ريال في الدقيقة.. ويتحمل العميل 50% من التكلفة والشركة 50% من التكلفة   تعرفة الاتصال إلى أرقام مركز خدمة العملاء في شركات الاتصال موضحة في الملف المرفق بأسم تسعيرة المكالمات.   اسعار المكالمات المحلية والدولية واسعار الارقام المجانية واسعار الاتصال بين الشركات موضحة في الملف الاكسل المرفق.   يسمح للعميل بطلب إيقاف مؤقت حسابه 6 مرات خلال السنه من بدء فترة تفعيل الخدمة، ورسوم إيقاف الخدمة هي 50 ريال عن كل شهر يتم فيه إيقاف الخدمة، وفي حال كانت مدة إيقاف الخدمة أقل من شهر يتوجب على العميل دفع الرسم كاملا 50 ريال.   الأسعار غير شاملة القيمة المضافة.   أقصى سرعة تحميل تصل للعميل هي 930 ميجابايت.   الحد الأدنى لسرعة التنزيل نسبة 50 % من سرعة التنزيل المحددة في عقد الخدمة  وهي (465) ميجابايت.    • الشروط تبديل جهاز المودم (الراوتر) الخاص بخدمة الألياف البصرية:  1. في حال ثبت وجود خلل أوعيب مصنعي لجهاز المودم، يحق للعميل طلب تغير الجهاز(مجانا) من الشركة.   2. بإمكان العملاء طلب تبديل جهاز التشغيل (الراوتر) في حال تلف الجهاز أو خلل ناتج عن سوء استخدم من العميل ففي هذا الحال يتم تغير الجهاز برسوم (660) ريال وهي تمثل قيمة الجهاز فقط تحمل القيمة مقسطة على الفواتير المتبقية إلى نهاية العقد.  • إتفاقية مستوى الخدمة:  1. تضمن شركة الاتصالات المتكاملة ما نسبته 99.98% من وقت التشغيل لشبكتنا الرئيسية الوطنية باستثناء اوقات أعمال الصيانة المجدولة.  2. يمكن تعريف توافر الخدمة بأنه عدد الساعات التي تتوفر فيها الخدمات المقدمه للاستخدام من خلال العميل في موقع معين مقسمة على عدد الساعات في الشهر الميلادى ومضروبة في 100.</t>
  </si>
  <si>
    <t>الحد الادنى لسرعة الانترنت</t>
  </si>
  <si>
    <t>Minimum download speed</t>
  </si>
  <si>
    <t>تعتزم الشركة تحديد الحد الادنى لسرعة التنزيل للباقة هو 50% من السرعة لتنزيل المحددة في عقد الخدمة</t>
  </si>
  <si>
    <t>باقة مرحبا 30</t>
  </si>
  <si>
    <t>Welcome Bundle 30</t>
  </si>
  <si>
    <t>باقة مرحبا 30  تقوم شركة ليبارا بتوفير باقة دائمة بحيث يحصل العميل على المزايا التالية:  3 جيجابايت بيانات  100 دقيقة محلية  السعر 26.09 ريال  صلاحية المزايا 14 يوماً</t>
  </si>
  <si>
    <t>Welcome Bundle 30  Lebara is offering new permanent bundle and below are the benefits   3 GB   100 Local Minutes   Valid for 14 Days  Price is 26.09  Price Doesn't Include the VAT</t>
  </si>
  <si>
    <t>السعر لا يشمل ضريبة القيمة المضافة  الباقة للمشتركين الجدد فقط</t>
  </si>
  <si>
    <t>باقة سوا 30 الدولية</t>
  </si>
  <si>
    <t>Sawa 30 International package</t>
  </si>
  <si>
    <t>يمكن لعملاء الشرائح الصوتية مسبقة الدفع  الحصول على باقة سوا 30 الدولية بمزايا للمكالمات المحلية والدولية بالإضافة ‏للبيانات حسب التفاصيل التالية:‏  الباقة: سوا 30 الدولية ‏  السعر ‏: ‎30‎ ريال  الدقائق المحلية لجميع الشبكات ‏والدولية: ‎30‎ دقيقة  البيانات ‏: 1 جيجابايت  شبكات التواصل: 1 جيجابايت  الصلاحية: 28 يوم  الدول المشمولة في الدقائق الدولية:  اليمن  السودان  الفلبين  مصر  بنغلاديش  الهند  باكستان  اندونيسيا</t>
  </si>
  <si>
    <t>Prepaid Voice SIM customers can obtain the Sawa 30 International Package with benefits for local and international calls in addition to data according to the following details:    Package: Sawa 30 International  Price: 30 riyals  Local and international minutes : 30 minutes  Data: 1 GB  Social media : 1 GB  Validity: 28 days  Countries included in the international minutes  Yemen  Sudan  Philippines  Egypt  Bangladesh  India  Pakistan  Indonesia</t>
  </si>
  <si>
    <t>• وحدة التحاسب للدقائق الدولية 60 ثانية وللدقائق المحلية 30 ثانية.  •      تحسب المكالمات للأرقام التي تبدأ 9200 من الدقائق المحلية وخارج الشبكة المضمنة بالباقة، وعند ‏انتهاء الدقائق تحسب المكالمة ب 55 هلله          للدقيقة.</t>
  </si>
  <si>
    <t>عرض سوا 30 الدولية لسوا هايبرد</t>
  </si>
  <si>
    <t>Sawa 30 International for Sawa Hybrid</t>
  </si>
  <si>
    <t>يمكن لعملاء سوا هايبرد الحصول على باقة سوا 30 الدولية بمزايا للمكالمات المحلية والدولية بالإضافة ‏للبيانات حسب التفاصيل التالية:‏  الباقة: سوا 30 الدولية ‏  السعر ‏: ‎30‎ ريال  الدقائق المحلية لجميع الشبكات ‏والدولية: ‎30‎ دقيقة  البيانات ‏: 1 جيجابايت  شبكات التواصل: 1 جيجابايت  الصلاحية: 28 يوم  الدول المشمولة في الدقائق الدولية:  اليمن  السودان  الفلبين  مصر  بنغلاديش  الهند  باكستان  اندونيسيا</t>
  </si>
  <si>
    <t>Sawa Hybrid customers can obtain the Sawa 30 International Package with benefits for local and international calls in addition to data according to the following details:    Package: Sawa 30 International  Price: 30 riyals  Local and international minutes : 30 minutes  Data: 1 GB  Social media : 1 GB  Validity: 28 days  Countries included in the international minutes  Yemen  Sudan  Philippines  Egypt  Bangladesh  India  Pakistan  Indonesia</t>
  </si>
  <si>
    <t>• وحدة التحاسب للدقائق الدولية 60 ثانية وللدقائق المحلية 30 ثانية.  •      تحسب المكالمات للأرقام التي تبدأ 9200 من الدقائق المحلية وخارج الشبكة المضمنة بالباقة، وعند ‏انتهاء الدقائق تحسب المكالمة ب 55          هلله          للدقيقة.</t>
  </si>
  <si>
    <t>باقة انترنت 40 جيجا المفوترة</t>
  </si>
  <si>
    <t>40GB Internet Package postpaid</t>
  </si>
  <si>
    <t>يمكن لعملاء الشرائح الصوتية المفوترة الاشتراك في "باقة انترنت 40 جيجا “حسب المميزات والشروط التالية:    إسم الباقة  :  باقة انترنت 40 جيجا المفوترة  المميزات    :  40 جيجا بايت انترنت  السعر          :  120 ريال  الصلاحية    :  شهر</t>
  </si>
  <si>
    <t>Postpaid voice customers can subscribe to "40 GB Internet Package" according to the following features and conditions:    Package name: 40 GB Internet Postpaid Package  Features: 40 GB of Internet  Price: 120 SR  Validity: a month</t>
  </si>
  <si>
    <t>• يخير العميل بين اشتراك لمرة واحدة او التجديد التلقائي  • السعر لا يشمل ضريبة القيمة المضافة  • الشرائح الصوتية المفوترة تعمل على شبكات الجيل الخامس والجيل الرابع  • لا يمكن الاستفادة من هذه الباقة على الشرائح المتعددة</t>
  </si>
  <si>
    <t>باقة أسبوع انترنت لا محدود المفوترة</t>
  </si>
  <si>
    <t>1 week add-on postpaid</t>
  </si>
  <si>
    <t>يمكن لعملاء الشرائح الصوتية المفوترة الاشتراك في (باقة أسبوع انترنت لا محدود المفوترة) حسب الشروط والمميزات التالية:    إسم الباقة  :  باقة أسبوع انترنت لا محدود المفوترة  المميزات     :  انترنت لا محدود  السعر           :  85 ريال   الصلاحية     :   اسبوع</t>
  </si>
  <si>
    <t>Postpaid voice customers can subscribe to (Unlimited Postpaid Internet Package) according to the following conditions and features:    Package name: One week unlimited postpaid internet package  Features: Unlimited Internet  Price: 85 SR  Validity: a week</t>
  </si>
  <si>
    <t>• تفعل مرا واحده ولا تتجدد تلقائيا  • السعر غير شامل ضريبة القيمة المضافة  • لا تطبق سياسة الاستخدام العادل  • الشرائح الصوتية المفوترة تعمل على شبكات الجيل الخامس والجيل الرابع  • لا يمكن الاستفادة من هذه الباقة على الشرائح المتعددة</t>
  </si>
  <si>
    <t>باقة أسبوعين انترنت لا محدود المفوترة</t>
  </si>
  <si>
    <t>2 week add-on postpaid</t>
  </si>
  <si>
    <t>يمكن لعملاء الشرائح الصوتية المفوترة الاشتراك في (باقة أسبوعين انترنت لا محدود المفوترة) حسب الشروط والمميزات التالية:    إسم الباقة  :  باقة أسبوعين انترنت لا محدود المفوترة  المميزات    :  انترنت لا محدود  السعر          :  165 ريال   الصلاحية    :  أسبوعين</t>
  </si>
  <si>
    <t>Postpaid voice customers can subscribe to (two-week unlimited postpaid internet package) according to the following conditions and features:    Package name: Two-week unlimited postpaid internet package  Features: Unlimited Internet  Price: 165 SR  Validity: two weeks</t>
  </si>
  <si>
    <t>• تفعل مرة واحدة ولا تتجدد تلقائياً  • السعر غير شامل ضريبة القيمة المضافة  • لا تطبق سياسة الاستخدام العادل  • الشرائح الصوتية المفوترة تعمل على شبكات الجيل الخامس والجيل الرابع  • لا يمكن الاستفادة من هذه الباقة على الشرائح المتعددة</t>
  </si>
  <si>
    <t>خدمة مكالمات عبر تقنية LTE</t>
  </si>
  <si>
    <t>Voice Calls via the LTE</t>
  </si>
  <si>
    <t>ستقوم موبايلي بتقديم خدمة لنقل الصوت عبر تقنية LTE وهي باختصارٍ خدمة تتيح للمستخدم استخدام شبكات الجيل الرابع LTEلإتمام المكالمات الصوتية مع إمكانية استمرار تصفحه للإنترنت أثناء المكالمة دون انقطاع.</t>
  </si>
  <si>
    <t>Mobily will provide VoLTE which is a service that allows the user to use 4G LTE networks to complete voice calls while being able to continue using the Internet during the call without interruption</t>
  </si>
  <si>
    <t>باقة فايبر برودباند المسبقة للسرعة 200Mbps للمدة 6 أشهر</t>
  </si>
  <si>
    <t>فعّل شريحتك بنفسك- مسبق الدفع</t>
  </si>
  <si>
    <t>Self Activated SIM- Prepaid</t>
  </si>
  <si>
    <t>سوف تقوم شركة فيرجن موبايل بطرح شرائح اتصال خاصة بأسلوب مبتكر وفريد من نوعه يواكب رؤية المملكة في تحقيق التحول الرقمي لخدمات الاتصالات، ولتحسين خبرات المستخدمين. حيث ستقوم الشركة بعرض شرائحها المبتكرة في أماكن بارزة في أسواق الهايبر ماركت المنتشرة في جميع مناطق المملكة. وسوف تكون قيمة هذه الشريحة هي 10 ريال سعودي يتم دفعها لأسواق الهايبر وسوف تقوم الشركة بإيداع هذا المبلغ في رصيد العميل بعد تفعيل الشريحة. ويتم تفعيل هذه الشريحة من خلال تطبيق الشركة الالكتروني عن طريق ادوات التفعيل الالكترونية (IAM Online)</t>
  </si>
  <si>
    <t>Virgin Mobile will introduce special SIM cards in an innovative and unique manner in line with the Kingdom's vision to achieve digital transformation of communications services, and to improve user experiences. Where the company will display its innovative SIMs in distinguished places in the hypermarkets Widespread in all regions of the Kingdom. The cost of this SIM will be 10 Saudi riyals to be paid to the hypermarkets. The customer will be compensated with 10 SAR in his wallet after activating the SIM. In addition, this SIM will be activated through the company's App through the electronic activation tools (IAM Online)</t>
  </si>
  <si>
    <t>- سعر الشريحة (10 ريالات) غير متضمن قيمة الضريبة المضافة، وسوف يتم احتساب قيمة الضربية عند الدفع لدى البائع (المحاسب).  - يتوجب على العميل تحميل تطبيق الشركة الالكتروني والتسجيل فيه لتفعيل هذه الشريحة  - يجب أن يختار العميل رقم الخدمة و باقة من باقات الشر</t>
  </si>
  <si>
    <t>فعّل شريحتك بنفسك-مفوتر</t>
  </si>
  <si>
    <t>Self Activated SIM-Postpaid</t>
  </si>
  <si>
    <t>Virgin Mobile will introduce special SIM cards in an innovative and unique manner in line with the Kingdom's vision to achieve digital transformation of communications services, and to improve user experiences. Where the company will display its innovative SIMs in distinguished places in the hypermarkets Widespread in all regions of the Kingdom. The cost of this SIM will be 10 Saudi riyals to be paid to the hypermarkets. The customer will be compensated with 10 SAR in his wallet after activating the SIM. In addition, this SIM will be activated through the company's App through the digital activation tools (IAM Online)</t>
  </si>
  <si>
    <t>باقة جوي 30 مسبقة الدفع</t>
  </si>
  <si>
    <t>Jawwy 30 prepaid package</t>
  </si>
  <si>
    <t>سيحصل عملاء جوي 30 مسبقة الدفع على مزايا الباقة حسب التالي:    جوي 30    المزايا الممنوحة  30 ريال                السعر   28 يوم              الصلاحية   100 دقيقة          دقائق محلية  1 جيجا بايت      بيانات محلية  1 جيجا بايت       بيانات سوشال</t>
  </si>
  <si>
    <t>Jawwy 30 prepaid customers will get the benefits of the package as follows    Price               30     Validity            28                                                  100    Local minutes                                   Local data        1GB                                                         Social data       1GB</t>
  </si>
  <si>
    <t>• سيتاح للعملاء شراء باقة جوي 30 مسبقة الدفع من خلال التطبيق أو قنوات البيع.  • الاتصال على أرقام 9200 مضمنة في الدقائق المحلية الممنوحة للعميل ضمن الباقة، وعند انتهائها يمكن للعميل شراء إحدى حزم الدقائق المتوفرة.  • المكالمات المحلية تشمل جميع الشبكات.  • يقتصر استخدام تطبيقات السوشال على العميل الأساسي.   • وحدة التحاسب للمكالمات ستكون بالثانية وللإنترنت ستكون 1كيلوبايت.  • يمكن للعملاء إهداء مميزات الباقة لغيرهم من عملاء جوي.  • يمكن للعميل التحكم في خدمات الباقة عبر القنوات الرقمية فقط.  • يمكن استخدام البيانات على شبكتي الجيل الخامس والرابع حسب توفرها.  • السعر غير شامل ضريبة القيمة المضافة.</t>
  </si>
  <si>
    <t>• التطبيقات المشمولة في السوشال اللامحدود (واتساب – سناب شات – انستقرام – تويتر – يوتيوب – فيسبوك – تيليقرام ).</t>
  </si>
  <si>
    <t>باقة جوي 60 مسبقة الدفع</t>
  </si>
  <si>
    <t>Jawwy 60  prepaid package</t>
  </si>
  <si>
    <t>سيحصل عملاء جوي 60  مسبقة الدفع على مزايا الباقة حسب التالي:     المزايا الممنوحة                           جوي 60          السعر                                              60 ريال       الصلاحية                                          28 يوم       دقائق محلية                                275 دقيقة    بيانات محلية                            5 جيجا بايت    بيانات سوشال                       10 جيجا بايت</t>
  </si>
  <si>
    <t>Jawwy 60 prepaid customers will get the benefits of the package as follows  Jawwy 60   Price                                                            60 riyals       Validity                                                    28 days      Local minutes                                     275 minutes     Local data                                                           5 GB     Social data                                                       10 GB</t>
  </si>
  <si>
    <t>• سيتاح للعملاء شراء باقة جوي 60 مسبقة الدفع من خلال التطبيق أو قنوات البيع.  • الاتصال على أرقام 9200 مضمنة في الدقائق المحلية الممنوحة للعميل ضمن الباقة، وعند انتهائها يمكن للعميل شراء إحدى حزم الدقائق المتوفرة.  • المكالمات المحلية تشمل جميع الشبكات.  • يقتصر استخدام تطبيقات السوشال على العميل الأساسي.   • يمكن للعملاء إهداء مميزات الباقة لغيرهم من عملاء جوي.  • يمكن للعميل التحكم في خدمات الباقة عبر القنوات الرقمية فقط.  • يمكن استخدام البيانات على شبكتي الجيل الخامس والرابع حسب توفرها.  • السعر غير شامل ضريبة القيمة المضافة.</t>
  </si>
  <si>
    <t>(واتساب – سناب شات – انستقرام – تويتر – يوتيوب – فيسبوك – تيليقرام )</t>
  </si>
  <si>
    <t>باقة eSim اللامحدودة (مفوترة)</t>
  </si>
  <si>
    <t>ESIM Unlimited Package (Screwdriver)</t>
  </si>
  <si>
    <t>باقة رقمية جديدة مفوترة بالمزايا</t>
  </si>
  <si>
    <t>A new digital package in the benefits below</t>
  </si>
  <si>
    <t>o لن يتم ترحيل المميزات المتبقية من الباقة إلى الشهر التالي.  العرض فقط من خلال القنوات الإلكترونية.  • ينحصر تقديم العرض للمستخدمين الحاصلين على الشرائح المدمجة E-sim والتي تم توثيقها من خلال خدمة النفاذ الوطني (I am token)  • تقدم طلبات الاشتراك للعرض عبر موقع أو تطبيق  الشركة الإلكتروني أو الخاص بهذا العرض  • سيقتصر تقديم ومعالجة طلبات وشكاوي المستخدمين – إن امكن – على القنوات الإلكترونية العائدة للشركة   o تقتصر عمليات شحن الرصيد الخاص بهذا العرض على نظم الدفع الإلكترونية، ولا تشمل خاصية الشحن من خلال بطاقات الشحن التقليدية."  o سيتم احتساب ضريبة القيمة المضافةعلى الفاتورة الشهرية.</t>
  </si>
  <si>
    <t>باقة eSim اللامحدودة  (مسبقة الدفع)</t>
  </si>
  <si>
    <t>ESIM Unlimited Package (Prepaid)</t>
  </si>
  <si>
    <t>باقة رقمية جديدة مسبقة الدفع بالمزايا  أدناه</t>
  </si>
  <si>
    <t>A new prepaid digital package below</t>
  </si>
  <si>
    <t>o لن يتم ترحيل المميزات المتبقية من الباقة إلى الشهر التالي.  - السعر  لا يشمل الضريبة  • ينحصر تقديم العرض للمستخدمين الحاصلين على الشرائح المدمجة E-sim والتي تم توثيقها من خلال خدمة النفاذ الوطني (I am token)  • تقدم طلبات الاشتراك للعرض عبر موقع أو تطبيق  الشركة الإلكتروني أو الخاص بهذا العرض  • سيقتصر تقديم ومعالجة طلبات وشكاوي المستخدمين – إن امكن – على القنوات الإلكترونية العائدة للشركة   o تقتصر عمليات شحن الرصيد الخاص بهذا العرض على نظم الدفع الإلكترونية، ولا تشمل خاصية الشحن من خلال بطاقات الشحن التقليدية."</t>
  </si>
  <si>
    <t>باقة eSim الأساسية (مسبقة الدفع)</t>
  </si>
  <si>
    <t>ESim Basic Package (prepaid)</t>
  </si>
  <si>
    <t>باقة رقمية جديدة مسبقة الدفع بالمزايا  المبينة أدناه</t>
  </si>
  <si>
    <t>A new digital prepaid package with the benefits shown below</t>
  </si>
  <si>
    <t>o لن يتم ترحيل المميزات المتبقية من الباقة إلى الشهر التالي.  - العرض فقط من خلال القنوات الإلكترونية.  - السعر لا يشمل الضريبة  • ينحصر تقديم العرض للمستخدمين الحاصلين على الشرائح المدمجة E-sim والتي تم توثيقها من خلال خدمة النفاذ الوطني (I am token)  • تقدم طلبات الاشتراك للعرض عبر موقع أو تطبيق  الشركة الإلكتروني أو الخاص بهذا العرض  • سيقتصر تقديم ومعالجة طلبات وشكاوي المستخدمين – إن امكن – على القنوات الإلكترونية العائدة للشركة   o تقتصر عمليات شحن الرصيد الخاص بهذا العرض على نظم الدفع الإلكترونية، ولا تشمل خاصية الشحن من خلال بطاقات الشحن التقليدية."</t>
  </si>
  <si>
    <t>التزام بالحد الأدنى لسرعة التزيل لباقات FWA المفوترة</t>
  </si>
  <si>
    <t>Minimum download speed adherence to FWA postpaid packages</t>
  </si>
  <si>
    <t>تلتزم زين بما جاء في قرار الهيئة فيما يتعلق بالحد الأدنى لسرعة باقات FWA المفوترة وذلك على النحو التالي:    • أن لا تقل سرعة التنزيل في باقات الانترنت النفاذ اللاسلكي الثابت FWA  عن نسبة 50% من سرعة التزيل المحددة في عقد الخدمة وذلك لمعدل العينات التي يتم قياسها خلال فترة يوم كامل</t>
  </si>
  <si>
    <t>Zain is committed to what was stated in the authority’s decision regarding the minimum speed for FWA postpaid packages as follows:    • That the download speed of FWA internet packages is not less than 50% of the download speed specified in the service contract, for the sample rate that is measured during a full day</t>
  </si>
  <si>
    <t>أصدقاء ليبارا</t>
  </si>
  <si>
    <t>Lebara Friend Referral</t>
  </si>
  <si>
    <t>أصدقاء ليبارا هي باقة دائمة من ليبارا، حيث يقوم مشترك ليبارا بدعوة صديق له للاشتراك باحدى باقات ليبارا وحين اشتراك الصديق وتفعيل بطاقته يحصل كلا الطرفين (الطرف الداعي والطرف المدعو) على رصيد اضافي مقداره 25 ريال سعودي.</t>
  </si>
  <si>
    <t>Friend Referral is a permanent Package from Lebara' a subscriber from Lebara will invite his friend to subscribe to one of Lebara Packages. upon subscription and activating the SIM, both parties the invitee and the inviter will get 25 SAR as additional balance</t>
  </si>
  <si>
    <t xml:space="preserve">- يتم استخدام الرصيد الاضافي للدفع حسب الاستخدام ولا يمكن استخدامه لشراء أي حزمة أو باقة.  - الحد الاقصى المسموح للدعوات هو عشر دعوات  - يحصل الصديق الداعي على الرصيد الاضافي فقط حين تفعيل الشريحة المشتراة من قبل الصديق المدعو  - صلاحية الرصيد الاضافي 30 </t>
  </si>
  <si>
    <t>الشريحة المدمجة لساعات أبل - لمسبق الدفع</t>
  </si>
  <si>
    <t>Apple Watch eSIM service - Prepaid</t>
  </si>
  <si>
    <t>يمكن لعملاء شرائح مسبق الدفع الصوتية الاشتراك بخدمة " الشريحة المدمجة لساعات أبل " بحسب المميزات والشروط التالية، علما ان شريحة ساعة أبل المدمجة هي عبارة عن امتداد لنفس رقم الجوال للعميل بحيث يمكنه إجراء واستقبال المكالمات واستعمال الإنترنت من باقة العميل الأساسية:    مميزات الشريحة المدمجة لساعات أبل :  رسوم تأسيس الشريحة لمسبق الدفع  :  50 ريال    غير شاملة لضريبة القيمة المضافة لتحصيلها مسبقاً عند عملية الشحن  الاشتراك لمسبق الدفع                            :   25 ريال     غير شاملة لضريبة القيمة المضافة لتحصيلها مسبقاً عند عملية الشحن  رسوم تغيير شريحة ساعة eSIM لمسبق الدفع في حال أراد العميل تغيير الساعة  :    50 ريال    غير شاملة لضريبة القيمة المضافة لتحصيلها مسبقاً عند عملية الشحن    تعرفة المكالمات والانترنت   :  حسب تعرفة الباقة للرقم الأساسي، يتم استهلاك الدقائق والانترنت من محتوى الرقم الاساسي</t>
  </si>
  <si>
    <t>Apple Watch service allows prepaid customers to subscribe to a service plan that allows them to make and receive calls, access internet on cellular apple watch models and the plan is an extension of the customer’s original number so the usage is consumed from the original package of the number.     Apple Watch service fees  :  prepaid connection Fee     :  50 SAR does not include value-added tax, as it may be collected in advance when charging  prepaid monthly subscription   : 25 SAR does not include value-added tax, as it may be collected in advance when recharging    eSIM Connection fee in case customer want to change the watch (prepaid)   : 50 SAR does not include value-added tax, as it may be collected in advance when charging   Price of data usage and calls  :  Depending on the customer’s original plan on his number. The minutes and data are consumed from his original number.</t>
  </si>
  <si>
    <t>1. يمكن للعميل إضافة بحد اقصى شريحتين لساعة آبل على نفس الرقم   2. الشريحة الإضافية تعمل فقط على ساعة أبل الداعمة لهذه الخدمة  3. الشريحة الإضافية مرتبطة بالرقم الأساسي، وفي حال الغاء الرقم الأساسي تلغى الخدمة تلقائيا  4. الخدمة لا تعمل اثناء التجول الدولي  5. في حال تجديد الخدمة وعدم توفر الرصيد الكافي لمدة 90 يوم، سيتم إلغاء شريحة ال eSIM للساعة وفي حال أراد العميل الاشتراك بعد هذه المدة، فسيتعين عليه دفع رسوم تأسيس شريحة مجدداً.       6.     تقدم هذه الخاصية من خلال كافة باقات مسبق الدفع (يشمل ذلك باقات  Pay As You Go ).  7.      الأسعار لمسبق الدفع غير شاملة لضريبة القيمة المضافة لتحصيلها مسبقاً عند عملية الشحن</t>
  </si>
  <si>
    <t>الشريحة المدمجة لساعات أبل - للمفوتر</t>
  </si>
  <si>
    <t>Apple Watch eSIM service - Postpaid</t>
  </si>
  <si>
    <t>يمكن لعملاء شرائح المفوتر الصوتية الاشتراك بخدمة " الشريحة المدمجة لساعات أبل " بحسب المميزات والشروط التالية، علما ان شريحة ساعة أبل المدمجة هي عبارة عن امتداد لنفس رقم الجوال للعميل بحيث يمكنه إجراء واستقبال المكالمات واستعمال الإنترنت من باقة العميل الأساسية:    مميزات الشريحة المدمجة لساعات أبل :  رسوم تأسيس الشريحة  للمفوتر             :    50 ريال                                                                                                                                     الاشتراك الشهري للمفوتر                      :     25 ريال                     رسوم تغيير شريحة ساعة eSIM في حال أراد العميل تغيير الساعة  للمفوتر : 50  ريال     تعرفة المكالمات والانترنت : حسب تعرفة الباقة للرقم الأساسي، يتم استهلاك الدقائق والانترنت من محتوى الرقم الاساسي</t>
  </si>
  <si>
    <t>Apple Watch service allows postpaid customers to subscribe to a service plan that allows them to make and receive calls, access internet on cellular apple watch models and the plan is an extension of the customer’s original number so the usage is consumed from the original package of the number.     Apple Watch service fees  :  Postpaid connection Fee     :  50 SAR VAT excluded  Postpaid monthly subscription   :  25 SAR VAT excluded    eSIM Connection fee in case customer want to change the watch (postpaid)   :  50 SAR VAT excluded  Price of data usage and calls  :  Depending on the customer’s original plan on his number. The minutes and data are consumed from his original number.</t>
  </si>
  <si>
    <t>1. يمكن للعميل إضافة بحد أقصى شريحتين لساعات آبل على نفس الرقم.   2. الشريحة الإضافية تعمل فقط على ساعة أبل الداعمة لهذه الخدمة.  3. الشريحة الإضافية مرتبطة بالرقم الأساسي، وفي حال إلغاء الرقم الأساسي تلغى الخدمة تلقائيًا.  4. الخدمة لا تعمل أثناء التجول الدولي.  5.    تقدم هذه الخاصية من خلال كافة باقات المفوتر.  6.     الأسعار غير شاملة ضريبة القيمة المضافة،</t>
  </si>
  <si>
    <t>خدمة المكالمات عبر Wi-Fi</t>
  </si>
  <si>
    <t>Voice Calls via the Wi-Fi</t>
  </si>
  <si>
    <t>ستقوم موبايلي بتقديم خدمة المكالمات عبر Wi-Fi وهي خدمة تمكنك من إجراء مكالمات وإرسال رسائل نصية قصيرة عبر الاتصال في شبكة Wi-Fi</t>
  </si>
  <si>
    <t>Mobily will provide VoWiFi which is a service that allow user to make and receive calls and SMS over WiFi network</t>
  </si>
  <si>
    <t>- الخدمة لا تعمل اثناء التجوال   - يتم تقديم الخدمة مجانًا وبدون أي رسوم إضافية، بينما سيتم احتساب المكالمات الصوتية والإنترنت حسب الباقة</t>
  </si>
  <si>
    <t>باقة التواصل الاجتماعي بلس اللامحدودة</t>
  </si>
  <si>
    <t>Postpaid Unlimited social media plus</t>
  </si>
  <si>
    <t>يمكن لعملاء الشرائح الصوتية المفوترة الاشتراك في " باقة التواصل الاجتماعي بلس اللامحدودة " حسب المميزات والشروط التالية:    إسم الباقة :  باقة التواصل الاجتماعي بلس اللامحدودة  المميزات    :  انترنت لا محدود لاستخدامها في برامج التواصل الاجتماعي  السعر          :   140 ريال  الصلاحية    :  شهر</t>
  </si>
  <si>
    <t>Postpaid voice customers can subscribe to the "Unlimited Social Media Plus Package" according to the following features and conditions:    Package name: Unlimited Social Media Plus Package  Advantages: Unlimited internet to be used in social networking programs  Price: 140 SR  Validity: a month</t>
  </si>
  <si>
    <t>• يختار العميل بين التفعيل لمرة واحدة او تجديد الاشتراك شهريا  • لا تطبق سياسة الاستخدام العادل  • خاصية البث لمشاركة البيانات غير متاحة (no tethering)  • السعر لا يشمل ضريبة القيمة المضافة  • الشرائح الصوتية المفوترة تعمل على شبكات الجيل الخامس والجيل الرابع  • لا يمكن الاستفادة من هذه الباقة على الشرائح المتعددة</t>
  </si>
  <si>
    <t>• برامج التواصل الاجتماعي هي: (فيس بوك، انستجرام، تويتر، لينكد إن، سناب شات، يوتيوب، واتس اب)</t>
  </si>
  <si>
    <t>سلام فايبر مسبقة الدفع 1000 (6 اشهر)</t>
  </si>
  <si>
    <t>Salam Fiber prepaid 1000 (6 Months)</t>
  </si>
  <si>
    <t>للمشتركين الجدد (إشتراك لمدة 6 أشهر) بقيمة 5217.39 ريال.  - توفر شركة سلام للاتصالات خدمة الانترنت المخصص واللتي تعدُّ من بين أحدث التقنيات التي توفر سرعات إنترنت عالية بدون مشاركة ولا تخضع لسياسة الاستخدام العادل.</t>
  </si>
  <si>
    <t>For new subscribers (subscription for 6 months) of 5217.39 SAR.  Salam Telecom Company provides dedicated internet service, which is among the latest technologies that provide high internet speeds without participation and is not subject to the fair use policy</t>
  </si>
  <si>
    <t>مدة الاشتراك في الباقة  سلام فايبر مسبقة الدفع 1000 (6 اشهر) تبدا من تاريخ تفعيل الخدمة.   2. سداد أجرة الباقة بقيمة 5217.39 لمدة (6 أشهر)   3. عند الاشتراك في الخدمة للأول مرة يحصل على شهر مجاني.  4. في حال انتهاء الأشتراك يحق للعميل تجديد اشتراكة لمدة 3 اشهر (بدون اشهر مجانية اضافية) او 6 اشهر (الحصول على شهرين اضافيين مجانية) او 12 شهر (الحصول على 4 اشهر اضافية مجانية).  5. رسوم نقل الخدمة من مكان الى آخر بمبلغ (615) في حال توفر خدمة الفايبر يتم دفع المبلغ فوري.  6. لا توجد خاصية الدفع الشهري.  7. حجم البيانات لا محدود ولا يستخدم سياسة الاستخدام العادل.  8. يؤجل سداد رسوم تأسيس الخدمة لحين انتهاء مدة التعاقد وفقاً للآلية المحددة في حقل الشروط الجزائية ويعفى المشترك من سداد هذه الرسوم بشرط استمرار الخدمة لديه مفعلة لمدة (6) شهر من تاريخ الاشتراك.  9. يسمح للعميل بطلب إيقاف مؤقت حسابه 6 مرات خلال السنه من بدء فترة تفعيل الخدمة، ورسوم إيقاف الخدمة هي 50 ريال عن كل شهر يتم فيه إيقاف الخدمة، وفي حال كانت مدة إيقاف الخدمة أقل من شهر يتوجب على العميل دفع الرسم كاملا 50 ريال.  10. الأسعار غير شاملة القيمة المضافة.  11. خيار الباقة للسداد( خدمة سداد - بطاقات الائتمان فيزا وماستر كارد)   12. أقصى سرعة تحميل تصل للعميل هي 930 ميجابايت.  13. الحد الأدنى لسرعة التنزيل نسبة 50 % من سرعة التنزيل المحددة في عقد الخدمة  وهي 465 ميجابايت.</t>
  </si>
  <si>
    <t>سلام فايبر مسبقة الدفع 100 (12 شهر)</t>
  </si>
  <si>
    <t>Salam Fiber Prepaid 100 (12 Months)</t>
  </si>
  <si>
    <t>- للمشتركين الجدد (إشتراك لمدة 12 شهر) بقيمة 3026.04 ريال.  - توفر شركة سلام للاتصالات خدمة الانترنت المخصص واللتي تعدُّ من بين أحدث التقنيات التي توفر سرعات إنترنت عالية بدون مشاركة ولا تخضع لسياسة الاستخدام العادل.</t>
  </si>
  <si>
    <t>- For new subscribers (subscription for 12 months) of 3026.04 riyals.  Salam Telecom Company provides dedicated internet service, which is among the latest technologies that provide high internet speeds without participation and is not subject to the fair</t>
  </si>
  <si>
    <t>مدة الاشتراك في الباقة سلام فايبر مسبقة الدفع 100 (12اشهر) تبدا من تاريخ تفعيل الخدمة.   2. سداد أجرة الباقة بقيمة 3026.04  ريال لمدة (12 أشهر)   3. عند الاشتراك في الخدمة للأول مرة يحصل على 3 اشهر مجانية.  4. في حال انتهاء الأشتراك يحق للعميل تجديد اشتراكة لمدة 3 اشهر (بدون اشهر مجانية اضافية) او 6 اشهر (الحصول على شهرين اضافيين مجانية) او 12 شهر (الحصول على 4 اشهر اضافية مجانية).  5. رسوم نقل الخدمة من مكان الى آخر بمبلغ (615) في حال توفر خدمة الفايبر يتم دفع المبلغ فوري.  6. لا توجد خاصية الدفع الشهري.  7. حجم البيانات لا محدود ولا يستخدم سياسة الاستخدام العادل.  8. يؤجل سداد رسوم تأسيس الخدمة لحين انتهاء مدة التعاقد وفقاً للآلية المحددة في حقل الشروط الجزائية ويعفى المشترك من سداد هذه الرسوم بشرط استمرار الخدمة لديه مفعلة لمدة (12) شهر من تاريخ الاشتراك.  9. يسمح للعميل بطلب إيقاف مؤقت حسابه 6 مرات خلال السنه من بدء فترة تفعيل الخدمة، ورسوم إيقاف الخدمة هي 50 ريال عن كل شهر يتم فيه إيقاف الخدمة، وفي حال كانت مدة إيقاف الخدمة أقل من شهر يتوجب على العميل دفع الرسم كاملا 50 ريال.  10. الأسعار غير شاملة القيمة المضافة.  11. خيار الباقة للسداد( خدمة سداد - بطاقات الائتمان فيزا وماستر كارد)   12. أقصى سرعة تحميل تصل للعميل هي 100 ميجابايت.  13. الحد الأدنى لسرعة التنزيل نسبة 50 % من سرعة التنزيل المحددة في عقد الخدمة  وهي 50 ميجابايت.</t>
  </si>
  <si>
    <t>باقة البيانات 1جيجا - 7 ايام - مسبقة الدفع</t>
  </si>
  <si>
    <t>Data package 1 GB - 7 days - prepaid</t>
  </si>
  <si>
    <t>تعتزم شركة زين إطلاق باقة جديدة ضمن باقات الإنترنت مسبقة الدفع وهي باقة البيانات 1 جيجابايت</t>
  </si>
  <si>
    <t>Zain plans to launch a new package within the prepaid internet packages, which is the 1 GB data package</t>
  </si>
  <si>
    <t>الاسعار لاتشمل ضريبة القيمة المضافة.</t>
  </si>
  <si>
    <t>باقة البيانات 250  ميجابايت مسبقة الدفع</t>
  </si>
  <si>
    <t>Data package  OF 250 MB prepaid</t>
  </si>
  <si>
    <t>تعتزم شركة زين إطلاق باقة جديدة ضمن باقات الإنترنت مسبقة الدفع وهي باقة البيانات 250 ميجابايت</t>
  </si>
  <si>
    <t>Zain plans to launch a new package as part of its prepaid internet packages, which is the 250 MB data package</t>
  </si>
  <si>
    <t>باقة البيانات 2جيجا للباقات الصوتية مسبقة الدفع</t>
  </si>
  <si>
    <t>2 GB data package for prepaid voice plans</t>
  </si>
  <si>
    <t>تعتزم شركة زين اطلاق باقة الانترنت للخطوط الصوتية مسبقة الدفع.</t>
  </si>
  <si>
    <t>Zain plans to launch internet addon for prepaid voice lines</t>
  </si>
  <si>
    <t>باقة المكالمات الدولية ( أمريكا الشمالية\أوروبا\دول الخليج)</t>
  </si>
  <si>
    <t>IDD (North America\Europe\GCC)</t>
  </si>
  <si>
    <t>تعتزم شركة فيرجن موبايل باطلاق باقة المكالمات الدولية حسب المزايا التالية:-     1-  دول الخليج: -   اسم الباقة            الدقائق              السعر   باقة 1 يوم          20 دقيقة          11.99 ريال   باقة 7 أيام          42 دقيقة          24.99 ريال  باقة 30 يوم        68 دقيقة        39.99 ريال    دول قارة امريكا الشمالية : -   اسم الباقة            الدقائق              السعر   باقة 1 يوم          20 دقيقة          11.99 ريال   باقة 7 أيام          42 دقيقة          24.99 ريال  باقة 30 يوم        68 دقيقة        39.99 ريال    دول أوروبا:-   اسم الباقة            الدقائق              السعر   باقة 1 يوم          20 دقيقة          11.99 ريال   باقة 7 أيام          42 دقيقة          24.99 ريال  باقة 30 يوم        75 دقيقة        39.99 ريال      * الاسعار لا تشمل ضريبة القيمة المضافة</t>
  </si>
  <si>
    <t>Virgin Mobile is launching the international package for North America\Europe\GCC</t>
  </si>
  <si>
    <t>1. يستطيع العميل ان يشترك في أكثر من باقة في نفس الوقت.  2. يمكن للعميل الاشتراك عن طريق تطبيق الشركة الرسمي.   3. لكل باقة لها اشتراكها الخاص و مدتها الخاصة عندما يشترك العميل في أكثر من باقة.   4. عند نفاد الرصيد أو انتهاء اشتراك الخدمة ، وليس لدى العميل باقة أخرى للبلد الذي يتصل به ، سيتم ارسال رسالة نصية لانهاء الخدمة كما سيتم محاسبة العميل حسب التسعيرة لهذه الدولة لأي دقائق اضافية.  5-الدول المشمولة :-    باقة الخليج:-     عمان-قطر-الامارات-الكويت-البحرين     باقة امريكا الشمالية:-    أمريكا-كندا     باقة أوروبا:-     النمسا-بلجيكا-قبرص-استونيا-فنلندا فرنسا-المانيا-اليونان-ايرلندا-ايطاليا-لاتيفيا-ليتوانيا-لوكسومبروج- مالطا-هولندا-البرتغال-سلوفينيا-سلوفاكيا-اسبانيا-بلغاريا-كرواتيا- هنغاريا-بولندا-رومانيا-السويد-روسيا-بريطانيا-البوسنه والهرسك-تركيا-سويسرا</t>
  </si>
  <si>
    <t>باقة مفوتر 4</t>
  </si>
  <si>
    <t>Mofawtar 4 Package</t>
  </si>
  <si>
    <t>المزايا الممنوحة (باقة مفوتر 4)  -واي فاي لا محدود  - انترنت التجوال في الدول المحددة في ملحق (أ) بمقدر ( 1 جيجا بايت\ بالشهر)  -مكالمات التجوال في الدول المحددة في ملحق (أ) الصادرة المحلية أثناء التجوال والمكالمات إلى المملكة العربية السعودية  (100 دقيقة\ بالشهر).   - الرسائل الدولية                                                              45 هللة للرسالة   - الاتصال المرئي خارج الشبكة                                     80 هللة \ للدقيقة    - خدمة الجيل الخامس                                                              مضمنة  - تطبيقات التلفزيون التفاعلي جوّي تي في                     مضمنة</t>
  </si>
  <si>
    <t>Mofawtar 4 Package :  Unlimited Wi-Fi  Roaming Internet 1 GB / month  - Domestic outgoing roaming calls while roaming, and calls to the Kingdom of Saudi Arabia  100 munities / month  International messages:    45 halalas per message  - Video calling outside the network is     80 halalas / minute       included   : 5G service   Jawwy TV Interactive TV Applications  : included</t>
  </si>
  <si>
    <t>•       يمكن لعملاء مفوتر 4 الحصول على خصم 20% على قيمة الباقات الدائمة لكويك نت مفوتر 16 جيجا و 80 جيجا.  •      عند اشتراك العميل بخدمة الشرائح المتعددة سوف يتم تطبيق سياسة الاستخدام العادل على جميع الشرائح بما فيها الشريحة الرئيسية.  • اشتراك شهري مضمن في الباقة على تطبيق جوّي تي في للعملاء الذين ليس لديهم شرائح متعددة   • عند اشتراك العميل بالباقة لا يمكنه تغيير باقته خلال الشهر الأول، ويترتب حال قيام المشترك بإلغاء الباقة في الشهر الأول احتساب           كامل رسوم الباقة (450) ريال غير شاملة  الضريبة. ثم يتم احتساب تعرفة الباقة بعد مضي الشهر الأول بطريقة نسبة وتناسب.  • الاتصال ب 9200 تحسب من ضمن دقائق خارج الشبكة المضمنة في الباقة.  • وحدة التحاسب للدقائق اثناء للتجوال هي لكل دقيقة.  • تعرفة وحدة التحاسب لبيانات التجوال هي لكل 1 ميجابايت.  • مكالمات التجوال الممنوحة مع باقة مفوتر 4 يقصد بها المكالمات الصادرة المحلية والمكالمات الى المملكة العربية السعودية أثناء          التجوال في الدول المشمولة.  • الباقة تدعم خاصية تقسيط الأجهزة بحسب السياسة المعتمدة.  • الأسعار غير شاملة ضريبة القيمة المضافة.</t>
  </si>
  <si>
    <t>• في حال أراد العميل إلغاء عقد الجهاز، سيترتب عليه دفع المبلغ المتبقي لأقساط الجهاز  كما هو موضح في السياسة المعتمدة لخاصية تقسيط الأجهزة.</t>
  </si>
  <si>
    <t>باقة eSIM  100GBمسبقة الدفع</t>
  </si>
  <si>
    <t>Package ESIM 100GB prepaid</t>
  </si>
  <si>
    <t>باقة رقمية جديدة مسبقة الدفع بالمزايا أدناه</t>
  </si>
  <si>
    <t>o لن يتم ترحيل المميزات المتبقية من الباقة إلى الشهر التالي.  o السعر لا يشمل الضريبة  العرض فقط من خلال القنوات الإلكترونية.  • ينحصر تقديم العرض للمستخدمين الحاصلين على الشرائح المدمجة E-sim والتي تم توثيقها من خلال خدمة النفاذ الوطني (I am token)  • تقدم طلبات الاشتراك للعرض عبر موقع أو تطبيق  الشركة الإلكتروني أو الخاص بهذا العرض  • سيقتصر تقديم ومعالجة طلبات وشكاوي المستخدمين – إن امكن – على القنوات الإلكترونية العائدة للشركة   o تقتصر عمليات شحن الرصيد الخاص بهذا العرض على نظم الدفع الإلكترونية، ولا تشمل خاصية الشحن من خلال بطاقات الشحن التقليدية."</t>
  </si>
  <si>
    <t>باقة eSIM لامحدودة البيانات (مفوترة)</t>
  </si>
  <si>
    <t>ESIM package for data (billed)</t>
  </si>
  <si>
    <t>باقة رقمية جديدة مفوترة بالمزايا أدناه</t>
  </si>
  <si>
    <t>o لن يتم ترحيل المميزات المتبقية من الباقة إلى الشهر التالي.  - السعر لا يشمل الضريبة  - العرض فقط من خلال القنوات الإلكترونية.  • ينحصر تقديم العرض للمستخدمين الحاصلين على الشرائح المدمجة E-sim والتي تم توثيقها من خلال خدمة النفاذ الوطني (I am token)  • تقدم طلبات الاشتراك للعرض عبر موقع أو تطبيق  الشركة الإلكتروني أو الخاص بهذا العرض  • سيقتصر تقديم ومعالجة طلبات وشكاوي المستخدمين – إن امكن – على القنوات الإلكترونية العائدة للشركة   o تقتصر عمليات شحن الرصيد الخاص بهذا العرض على نظم الدفع الإلكترونية، ولا تشمل خاصية الشحن من خلال بطاقات الشحن التقليدية."  سيتم احتساب ضريبة القيمة المضافة 15% على الفاتورة الشهرية.</t>
  </si>
  <si>
    <t>باقة eSim  100GB(مفوترة)</t>
  </si>
  <si>
    <t>ESIM 100GB package (cash)</t>
  </si>
  <si>
    <t>o لن يتم ترحيل المميزات المتبقية من الباقة إلى الشهر التالي.  العرض فقط من خلال القنوات الإلكترونية.  • ينحصر تقديم العرض للمستخدمين الحاصلين على الشرائح المدمجة E-sim والتي تم توثيقها من خلال خدمة النفاذ الوطني (I am token)  • تقدم طلبات الاشتراك للعرض عبر موقع أو تطبيق  الشركة الإلكتروني أو الخاص بهذا العرض  • سيقتصر تقديم ومعالجة طلبات وشكاوي المستخدمين – إن امكن – على القنوات الإلكترونية العائدة للشركة   o تقتصر عمليات شحن الرصيد الخاص بهذا العرض على نظم الدفع الإلكترونية، ولا تشمل خاصية الشحن من خلال بطاقات الشحن التقليدية."  o سيتم احتساب ضريبة القيمة المضافة  على الفاتورة الشهرية.</t>
  </si>
  <si>
    <t>باقة eSim الأساسية  (مفوترة)</t>
  </si>
  <si>
    <t>ESIM Basic Package (postpaid)</t>
  </si>
  <si>
    <t>باقة رقمية جديدة مفوترة بالمزايا  ادناه</t>
  </si>
  <si>
    <t>A new digital package  in the benefits below</t>
  </si>
  <si>
    <t>o لن يتم ترحيل المميزات المتبقية من الباقة إلى الشهر التالي.  العرض فقط من خلال القنوات الإلكترونية.  • ينحصر تقديم العرض للمستخدمين الحاصلين على الشرائح المدمجة E-sim والتي تم توثيقها من خلال خدمة النفاذ الوطني (I am token)  • تقدم طلبات الاشتراك للعرض عبر موقع أو تطبيق  الشركة الإلكتروني أو الخاص بهذا العرض  • سيقتصر تقديم ومعالجة طلبات وشكاوي المستخدمين – إن امكن – على القنوات الإلكترونية العائدة للشركة   o تقتصر عمليات شحن الرصيد الخاص بهذا العرض على نظم الدفع الإلكترونية، ولا تشمل خاصية الشحن من خلال بطاقات الشحن التقليدية."  o سيتم احتساب ضريبة القيمة المضافة على الفاتورة الشهرية.</t>
  </si>
  <si>
    <t>باقة eSim لامحدودة البيانات (مسبقة الدفع)</t>
  </si>
  <si>
    <t>ESIM package for data (prepaid)</t>
  </si>
  <si>
    <t>o لن يتم ترحيل المميزات المتبقية من الباقة إلى الشهر التالي.  - السعر لا يشمل الضريبة  العرض فقط من خلال القنوات الإلكترونية.  • ينحصر تقديم العرض للمستخدمين الحاصلين على الشرائح المدمجة E-sim والتي تم توثيقها من خلال خدمة النفاذ الوطني (I am token)  • تقدم طلبات الاشتراك للعرض عبر موقع أو تطبيق  الشركة الإلكتروني أو الخاص بهذا العرض  • سيقتصر تقديم ومعالجة طلبات وشكاوي المستخدمين – إن امكن – على القنوات الإلكترونية العائدة للشركة   تقتصر عمليات شحن الرصيد الخاص بهذا العرض على نظم الدفع الإلكترونية، ولا تشمل خاصية الشحن من خلال بطاقات الشحن التقليدية."</t>
  </si>
  <si>
    <t>باقة eSim 200GB (مسبقة الدفع)</t>
  </si>
  <si>
    <t>ESIM 200GB Package (Pre-Paid)</t>
  </si>
  <si>
    <t>باقة التجوال الدولي</t>
  </si>
  <si>
    <t>Int'l Roaming Package</t>
  </si>
  <si>
    <t>ترغب شركة فيرجن موبايل السعودية باطلاق خدمة (التجوال الدولي الاضافية) بحسب المميزات والشروط التالية :-    باقة 3 أيام:-   الدولة                                               كمية البيانات                           الولايات المتحدة الامريكية                      1.5 جيجا   المملكة المتحدة                                         2 جيجا  فرنسا                                                             2 جيجا  المانيا                                                             2 جيجا  ايطاليا                                                            2 جيجا  اسبانيا                                                            2 جيجا  النمسا                                                           1.5 جيحا   سويسرا                                                          2 جيجا  البوسة والهيرسك                                      2 جيجا  تركيا                                                                 2 جيجا  استراليا                                                           1.5 جيجا  جورجيا                                                             1.5 جيجا   اذربيجان                                                          1.5 جيجا  اندونيسيا                                                       1.5 جيجا   ماليزيا                                                             1.5 جيجا   اليابان                                                             1.5 جيجا  كوريا الجنوبية                                               1.5 جيجا   مصر                                                                 2 جيجا   الاردن                                                               2 جيحا   المغرب                                                            2 جيجا   الصين                                                               2 جيجا   الهند                                                                 2 جيجا   هولندا                                                               2 جيجا     السعر: 100 ريال ( غير شامل ضريبة القيمة المضافة )    باقة 7 أيام:-   الدولة                                               كمية البيانات                           الولايات المتحدة الامريكية                      4 جيجا   المملكة المتحدة                                         10 جيجا  فرنسا                                                             8 جيجا  المانيا                                                             8 جيجا  ايطاليا                                                           8 جيجا  اسبانيا                                                           8 جيجا  النمسا                                                           4 جيحا   سويسرا                                                          8 جيجا  البوسة والهيرسك                                      8 جيجا  تركيا                                                                 10 جيجا  استراليا                                                           4 جيجا  جورجيا                                                             4 جيجا   اذربيجان                                                          4 جيجا  اندونيسيا                                                       4 جيجا   ماليزيا                                                             4 جيجا   اليابان                                                             4 جيجا  كوريا الجنوبية                                               4 جيجا   مصر                                                                 5 جيجا   الاردن                                                               7 جيحا   المغرب                                                            10 جيجا   الصين                                                               9 جيجا   الهند                                                                 5 جيجا   هولندا                                                               10 جيجا     السعر: 220 ريال ( غير شامل ضريبة القيمة المضافة )    باقة 14 يوم:-   الدولة                                               كمية البيانات                           الولايات المتحدة الامريكية                       9 جيجا   المملكة المتحدة                                         20 جيجا  فرنسا                                                             16 جيجا  المانيا                                                             16 جيجا  ايطاليا                                                           16 جيجا  اسبانيا                                                           16 جيجا  النمسا                                                           9 جيحا   سويسرا                                                         16 جيجا  البوسة والهيرسك                                    18 جيجا  تركيا                                                               20 جيجا  استراليا                                                          9 جيجا  جورجيا                                                            9 جيجا   اذربيجان                                                         9 جيجا  اندونيسيا                                                      9 جيجا   ماليزيا                                                            9 جيجا   اليابان                                                            9  جيجا  كوريا الجنوبية                                              9  جيجا   مصر                                                                10 جيجا   الاردن                                                              15 جيحا   المغرب                                                          20 جيجا   الصين                                                             18 جيجا   الهند                                                              10 جيجا   هولندا                                                             20 جيجا       السعر: 410 ريال ( غير شامل ضريبة القيمة المضافة )</t>
  </si>
  <si>
    <t>International Roaming Package 3,7,14 days   3days: 100SAR  7days: 220 SAR  14days: 410 SAR</t>
  </si>
  <si>
    <t>1. يستطيع العميل ان يشترك في أكثر من باقة في نفس الوقت.  2. عندما ينتهي الاشتراك، يخسر العميل ما بقى من الباقة  3. يتوفر الاشتراك عن طريق التطبيق  4. عند نفاد الرصيد أو انتهاء اشتراك الخدمة ، تتوقف الخدمة الى أن يفعل العميل خدمة جديدة.  5. لكل باقة لها اشتراكها الخاص و مدتها الخاصة عندما يشترك العميل في أكثر من باقة</t>
  </si>
  <si>
    <t>باقة تطبيقات التواصل الاجتماعي المفوترة لامحدود- بدون يوتيوب</t>
  </si>
  <si>
    <t>Unlimited social media Postpaid</t>
  </si>
  <si>
    <t>يمكن لعملاء الشرائح الصوتية المفوترة الاشتراك في" باقة تطبيقات التواصل الاجتماعي المفوترة لامحدود- بدون يوتيوب " حسب المميزات والشروط التالية:    إسم الباقة :  باقة التواصل الاجتماعي المفوترة لا محدود – بدون يوتيوب  المميزات    :  انترنت لا محدود لاستخدامها في برامج التواصل الاجتماعي  السعر          :  70 ريال  الصلاحية    :  شهر</t>
  </si>
  <si>
    <t>Postpaid voice customers can subscribe to "Unlimited Postpaid Social Media Package - Without YouTube" according to the following features and conditions:    Package name: Unlimited postpaid social media package - without YouTube  Advantages: Unlimited internet to be used in social networking programs  Price: 70 SR  Validity: a month</t>
  </si>
  <si>
    <t>• يختار العميل بين التفعيل لمرة واحدة او تجديد الاشتراك شهريا  • لا تطبق سياسة الاستخدام العادل  •      خاصية البث لمشاركة البيانات غير متاحة (no tethering)  • السعر لا يشمل ضريبة القيمة المضافة  • الشرائح الصوتية المفوترة تعمل على شبكات الجيل الخامس والجيل الرابع  • لا يمكن الاستفادة من هذه الباقة على الشرائح المتعددة</t>
  </si>
  <si>
    <t>• برامج التواصل الاجتماعي هي: (فيس بوك، انستجرام، تويتر، لينكد إن، سناب شات، واتس اب)</t>
  </si>
  <si>
    <t>باقة البيانات اللآمحدودة - 7 ايام - مسبقة الدفع</t>
  </si>
  <si>
    <t>Unlimited data package - 7 days - prepaid</t>
  </si>
  <si>
    <t>تعتزم شركة زين إطلاق باقة جديدة ضمن باقات الإنترنت مسبقة الدفع وهي باقة البيانات اللآمحدودة</t>
  </si>
  <si>
    <t>Zain plans to launch a new package as part of its prepaid internet packages, which is the unlimited data package</t>
  </si>
  <si>
    <t>مفوتر بيسك- 70</t>
  </si>
  <si>
    <t>Mofawtar Basic Package</t>
  </si>
  <si>
    <t>مفوتر بيسك - 70    خدمة الجيل الخامس                                            مضمنة    واي فاي                                                             3 جيجا  الرسائل الدولية                                             45 هللة للرسالة   رسائل الوسائط النصية داخل الشبكة      50 هللة للرسالة    رسائل الوسائط النصية خارج الشبكة         50 هللة للرسالة    الاتصال المرئي داخل الشبكة                    30 هللة \ للدقيقة    الاتصال المرئي خارج الشبكة                     80 هللة \ للدقيقة</t>
  </si>
  <si>
    <t>Mofawtar Basic Package - 70  5G service is Included  Wi-Fi 3 GB  International messages 45 halala per message  Text media messages within the network: 50 halalas per message  Text media messages outside the network: 50 halalas per message  Video calling within the network is 30 halalas / minute  Video calling outside the network is 80 halalas / minute</t>
  </si>
  <si>
    <t>•       يمكن لعملاء مفوتر بيسك الحصول على خصم 20% على الباقات الدائمة لكويك نت مفوتر 16 جيجا و 80 جيجا.  • يمكن للعملاء الاشتراك في خدمة الشرائح المتعددة.  • عند اشتراك العميل بالباقة لا يمكنه تغيير باقته خلال الشهر الأول ويترتب حال قيام المشترك بإلغاء الباقة في الشهر الأول احتساب كامل           رسوم الباقة (70) ريال غير شاملة   الضريبة. ثم يتم احتساب تعرفة الباقة بعد مضي الشهر الأول بطريقة نسبة وتناسب.  • عند تغيير العملاء الحاليين المشتركين في خدمة الشرائح المتعددة باقاتهم إلى الباقات الجديدة سيتم احتساب سعر الشرائح المتعددة لديهم           ب 25 ريال/للشريحة.  • لا يمكن للعملاء الحصول على عقد أجهزة على باقة مفوتر بيسك.  • تعرفة وحدة التحاسب للدقائق اثناء التجوال: لكل دقيقة.  • تعرفة وحدة التحاسب لبيانات التجوال هي: لكل 1 ميجابايت.  • الأسعار غير شاملة ضريبة القيمة المضافة.</t>
  </si>
  <si>
    <t>• تطبيقات بيانات السوشال المضمنة في الباقة هي: واتساب، تويتر، انستقرام، سناب شات، يوتيوب، فيسبوك، لينكد ان</t>
  </si>
  <si>
    <t>باقة مفوتر 2</t>
  </si>
  <si>
    <t>Mofwatar 2 Package</t>
  </si>
  <si>
    <t>مفوتر 2 - 120    خدمة الجيل الخامس                                                مضمنة  واي فاي                                                               8 جيجا  الرسائل الدولية                                              45 هللة للرسالة   رسائل الوسائط النصية داخل الشبكة      50 هللة للرسالة    رسائل الوسائط النصية خارج الشبكة        50 هللة للرسالة    الاتصال المرئي داخل الشبكة                    30 هللة \ للدقيقة    الاتصال المرئي خارج الشبكة                     80 هللة \ للدقيقة</t>
  </si>
  <si>
    <t>Mofawtar 2  Package - 120    5G service is      Included  Wi-Fi        8 GB  International messages     45 halala per message  Text media messages within the network     :    50 halalas per message  Text media messages outside the network:       50 halalas per message  Video calling within the network is              30 halalas / minute  Video calling outside the network is              80 halalas / minute</t>
  </si>
  <si>
    <t>•      يمكن لعملاء مفوتر 2 الحصول على خصم 20% على الباقات الدائمة  لكويك نت مفوتر 16 جيجا و 80 جيجا.  • عند تغيير العملاء الحاليين المشتركين في خدمة الشرائح المتعددة باقاتهم إلى الباقات الجديدة سيتم احتساب سعر الشرائح          المتعددة لديهم بـ 25 ريال للشريحة.   • عند اشتراك العميل بالباقة لا يمكنه تغيير باقته خلال الشهر الأول ويترتب حال قيام المشترك بإلغاء الباقة في الشهر الأول          احتساب كامل رسوم الباقة (120) ريال غير شاملة الضريبة. ثم يتم احتساب تعرفة الباقة بعد مضي الشهر الأول بطريقة نسبة           وتناسب.  • وحدة التحاسب للدقائق اثناء التجوال هي لكل دقيقة.  • وحدة التحاسب لبيانات التجوال هي لكل 1 ميجابايت.  • تحسب المكالمات للأرقام التي تبدأ 9200 من دقائق خارج الشبكة المضمنة بالباقة، وعند انتهاء الدقائق تحسب المكالمة ب           30هللة للدقيقة.  • خدمة "ما يوقف" هي خدمة تتيح للعميل الاستمتاع بالأنترنت بعد استهلاك الانترنت بباقة العميل الأساسية بسرعة تصل الى           (256 كيلوبت/ثانية) وكمية البيانات تصل الى 8 جيجابايت.  • الباقة تدعم خاصية تقسيط الأجهزة بحسب السياسة المعتمدة.  • الأسعار غير شاملة ضريبة القيمة المضافة</t>
  </si>
  <si>
    <t>• في حال أراد العميل إلغاء عقد الجهاز، سيترتب عليه دفع المبلغ المتبقي لأقساط الجهاز  كما هو موضح في السياسة المعتمدة لخاصية تقسيط الأجهزة</t>
  </si>
  <si>
    <t>باقة مفوتر 3 بلس</t>
  </si>
  <si>
    <t>Mofawtar 3 plus Package</t>
  </si>
  <si>
    <t>• باقة مفوتر 3 بلس  :  خدمة الجيل الخامس                                            مضمنة  واي فاي                                                              100 جيجا  الرسائل الدولية                                                 45 هللة للرسالة   رسائل الوسائط النصية داخل الشبكة         50 هللة للرسالة    رسائل الوسائط النصية خارج الشبكة          50 هللة للرسالة    الاتصال المرئي داخل الشبكة                      30 هللة \ للدقيقة    الاتصال المرئي خارج الشبكة                       80 هللة \ للدقيقة</t>
  </si>
  <si>
    <t>* Mofawtar 3 Plus package  5G service is     Included  Wi-Fi       100 GB  International messages      45 halala per message  Text media messages within the network     :      50 halalas per message  Text media messages outside the network       : 50 halalas per message  Video calling within the network is                                 30 halalas / minute  Video calling outside the network is                            80 halalas / minute</t>
  </si>
  <si>
    <t>• يمكن لعملاء مفوتر 3 بلس الحصول على خصم 20% على قيمة الباقات الدائمة لكويك نت مفوتر 16 جيجا و 80 جيجا.  • تحسب المكالمات للأرقام التي تبدأ 9200 من دقائق خارج الشبكة المضمنة بالباقة، وعند انتهاء الدقائق تحسب المكالمة ب 30 هللة للدقيقة.   • عند اشتراك العميل بالباقة لا يمكنه تغيير باقته خلال الشهر الأول ويترتب حال قيام المشترك بإلغاء الباقة في الشهر الأول احتساب كامل           رسوم الباقة (230) ريال غير شاملة  الضريبة. ثم يتم احتساب تعرفة الباقة بعد مضي الشهر الأول بطريقة نسبة وتناسب.  • وحدة التحاسب للدقائق اثناء للتجوال هي: لكل دقيقة.  • وحدة التحاسب لبيانات التجوال هي: لكل 1 ميجابايت.  • لا يمكن للعملاء على باقة مفوتر 3 بلس الاشتراك بخدمة الشرائح المتعددة.  • الباقة تدعم خاصية تقسيط الأجهزة بحسب السياسة المعتمدة.  • الأسعار غير شاملة ضريبة القيمة المضافة.</t>
  </si>
  <si>
    <t>باقة البيانات 25+ 25 جيجا يوتيوب - مسبقة الدفع</t>
  </si>
  <si>
    <t>YouTube 25+ 25GB Data Package - prepaid</t>
  </si>
  <si>
    <t>تعتزم شركة زين إطلاق باقة جديدة ضمن باقات الإنترنت مسبقة الدفع وهي باقة البيانات 25جيجا + 25جيجا يوتيوب</t>
  </si>
  <si>
    <t>Zain plans to launch a new package within the prepaid internet packages, which is the 25 GB data package + 25 GB YouTube</t>
  </si>
  <si>
    <t>• تُطبق المزايا على الباقة الرئيسية وعند إعادة الشحن.  • 25 جيجا لتصفح اليوتيوب بغض النظر عن طريقة التصفح سواءً كان عن طريق تطبيق اليوتيوب او الموقع . بعد استنفاذ 25 جيجا المخصصة لليوتيوب, يتم إحتساب البيانات عند تصفح اليوتيوب من الباقة الرئيسية.  • الاسعار لا تشمل قيمة الضريبة.</t>
  </si>
  <si>
    <t>باقة البيانات 75 جيجا+75 جيجا يوتيوب - مسبقة الدفع</t>
  </si>
  <si>
    <t>Data package 75 GB + 75 GB YouTube - prepaid</t>
  </si>
  <si>
    <t>تعتزم شركة زين إطلاق باقة جديدة ضمن باقات الإنترنت مسبقة الدفع وهي باقة البيانات  75 جيجا+ 75جيجا يوتيوب</t>
  </si>
  <si>
    <t>Zain plans to launch a new package within the prepaid Internet packages, which is the 75 GB data package + 75 GB YouTube data</t>
  </si>
  <si>
    <t>• تُطبق المزايا المذكورة على الباقة الرئيسية وفي حال إعادة الشحن.  • 75 جيجا لتصفح اليوتيوب بغض النظر عن طريقة التصفح سواءً كان عن طريق تطبيق اليوتيوب او الموقع . بعد استنفاذ 75 جيجا المخصصة لليوتيوب, يتم إحتساب البيانات عند تصفح اليوتيوب من الباقة الرئيسية.    •    الاسعار لا تشمل قيمة الضريبة.</t>
  </si>
  <si>
    <t>باقة البيانات 100 جيجا+100 جيجا يوتيوب - مسبقة الدفع</t>
  </si>
  <si>
    <t>Data package 100 GB + 100 GB YouTube - prepaid</t>
  </si>
  <si>
    <t>تعتزم شركة زين إطلاق باقة جديدة ضمن باقات الإنترنت مسبقة الدفع وهي باقة البيانات 100 جيجا +100 جيجا يوتيوب</t>
  </si>
  <si>
    <t>Zain plans to launch a new package within the prepaid Internet packages, which is the 100 GB + 100 GB YouTube data package</t>
  </si>
  <si>
    <t>• تُطبق المزايا على الباقة الرئيسية وعند إعادة الشحن.  • 100 جيجا لتصفح اليوتيوب بغض النظر عن طريقة التصفح سواءً كان عن طريق تطبيق اليوتيوب او الموقع . بعد استنفاذ 100 جيجا المخصصة لليوتيوب, يتم إحتساب البيانات عند تصفح اليوتيوب من الباقة الرئيسية.  • الاسعار لا تشمل قيمة الضريبة.</t>
  </si>
  <si>
    <t>باقة الإنترنت 150+150 جيجا يوتيوب - مسبقة الدفع</t>
  </si>
  <si>
    <t>Internet Package 150 GB + 150 GB YouTube - prepaid</t>
  </si>
  <si>
    <t>تعتزم شركة زين إطلاق باقة جديدة ضمن باقات الإنترنت مسبقة الدفع وهي باقة البيانات 150 جيجا +150 جيجا يوتيوب.</t>
  </si>
  <si>
    <t>Zain plans to launch a new package within the prepaid Internet packages, which is the 150 GB data package + 150 GB YouTube.</t>
  </si>
  <si>
    <t>• تُطبق المزايا على الباقة الرئيسية وعند إعادة الشحن.  • 150 جيجا لتصفح اليوتيوب بغض النظر عن طريقة التصفح سواءً كان عن طريق تطبيق اليوتيوب او الموقع . بعد استنفاذ 150 جيجا المخصصة لليوتيوب, يتم إحتساب البيانات عند تصفح اليوتيوب من الباقة الرئيسية.  • الاسعار لا تشمل قيمة الضريبة.</t>
  </si>
  <si>
    <t>باقة البيانات  4جيجا - شهر - مسبقة الدفع</t>
  </si>
  <si>
    <t>Data package 4 GB - 1 month - prepaid</t>
  </si>
  <si>
    <t>تعتزم شركة زين إطلاق باقة جديدة ضمن باقات الإنترنت مسبقة الدفع وهي باقة البيانات  4جيجا</t>
  </si>
  <si>
    <t>Zain plans to launch a new package within the prepaid internet packages, which is the 4GB data package</t>
  </si>
  <si>
    <t>الاسعار لاتشمل ضريبة القيمة المضافة</t>
  </si>
  <si>
    <t>باقة البيانات  8جيجا - شهر - مسبقة الدفع</t>
  </si>
  <si>
    <t>Data package 8 GB - 1 month - prepaid</t>
  </si>
  <si>
    <t>تعتزم شركة زين إطلاق باقة جديدة ضمن باقات الإنترنت مسبقة الدفع وهي باقة البيانات  8جيجا</t>
  </si>
  <si>
    <t>Zain plans to launch a new package within the prepaid Internet packages, which is the 8 GB data package</t>
  </si>
  <si>
    <t>باقة البيانات 30 جيجا- ثلاث اشهر - مسبقة الدفع</t>
  </si>
  <si>
    <t>Data package 30 GB - three months - prepaid</t>
  </si>
  <si>
    <t>تعتزم شركة زين إطلاق باقة جديدة ضمن باقات الإنترنت مسبقة الدفع وهي باقة البيانات  30جيجا</t>
  </si>
  <si>
    <t>Zain plans to launch a new package within the prepaid Internet packages, which is the 30 GB data package</t>
  </si>
  <si>
    <t>خدمة الشريحة اللإلكترونية لساعة Apple</t>
  </si>
  <si>
    <t>Apple watch eSIM service</t>
  </si>
  <si>
    <t>ستقوم موبايلي بتقديم خدمة الشريحة الإلكترونية لساعة Apple، حيث سيتمكن العملاء من تشغيل الشريحة الإلكترونية في ساعاتهم عن طريق الاقتران بجهاز الـiPhone، سيتمكن العملاء من الاتصال واستقبال المكالمات، وإرسال رسائل الـ SMS واستقبالها دون الحاجة إلى وجود جهاز الـ iPhoneبالجوار.  -إذا قام العميل بالاشتراك خلال أول ثلاثة أشهر من تاريخ الإطلاق، فستكون رسوم التأسيس والرسوم الشهرية لهذه الثلاثة أشهر مجانية مرة واحدة لكل عميل.</t>
  </si>
  <si>
    <t>1. يجب ألا يتجاوز عدد الشرائح الإلكترونية لساعة Apple شريحة واحدة على خط العميل.    2. سيستطيع العميل إجراء المكالمات وإرسال الرسائل واستخدام البيانات، وسيتم احتسابها من تكلفة الخط الرئيسي.    3. لن يتم احتساب الشريحة الإلكترونية الجديدة لساعة Apple من العدد الحالي المسموح به من شرائح SIM المتعددة تحت حساب واحد، ستكون الشريحة متاحة كشريحة متعددة إضافية وليس كبديل لشرائح SIM المتعددة الحالية.    4. إذا قام العميل بتفعيل خدمة الشريحة الإلكترونية لساعة Apple وكان لديه شريحة متعددة سيتم إتاحة المكالمات الصادرة على جميع الشرائح المتعددة تلقائيا، دون تغيير في الرسوم الشهرية للشرائح المتعددة. إذا قام العميل بإلغاء الشريحة الإلكترونية لساعة Apple، فسيتم إرجاع جميع الشرائح المتعددة إلى شكلها الافتراضي.    5. يمكن إصدار الشريحة الإلكترونية لساعة Apple لأي باقة صوتية للعميل (الدفع المسبق، الدفع الآجل) وغير مسموح بخطوط البيانات.    6. في حال التأخير بالسداد أو عدم وجود رصيد كافي لتجديد الخدمة سيتم فصل الشريحة الإلكترونية لساعة Apple.     7. في حال استبدل العميل شريحته الإلكترونية من ساعة إلى أخرى فسوف تطبق رسوم التأسيس بعد إنتهاء العرض.     8. لا يوجد تجوال البيانات على الشريحة الإلكترونية لساعة Apple.</t>
  </si>
  <si>
    <t>باقة التجوال للمكالمات والانترنت 10 ايام مسبقة الدفع</t>
  </si>
  <si>
    <t>Roaming Calls &amp; Internet Bundle 10 Days Prepaid</t>
  </si>
  <si>
    <t>تقدم موبايلي باقة التجوال للمكالمات والانترنت 10 ايام مسبقة الدفع حيث هذه الباقة تتضمن دقائق لامحدودة للمكالمات الصادرة والمكالمات الواردة بالاضافة الى انترنت لامحدود اثناء التجوال في بعض البلدان حول العالم. المكالمات الصادرة تتضمن المكالمات الصادرة سواء داخل بلد التجوال او الى السعودية.</t>
  </si>
  <si>
    <t>Mobily will introduce Roaming Calls &amp; Internet Bundle 10 Days Prepaid where it includes Unlimited outgoing calls, incoming calls and internet. This bundle will be available in some countries around the world</t>
  </si>
  <si>
    <t>باقة التجوال للمكالمات والانترنت 10 ايام المفوترة</t>
  </si>
  <si>
    <t>Roaming Calls &amp; Internet Bundle 10 Days Postapid</t>
  </si>
  <si>
    <t>تقدم موبايلي باقة التجوال للمكالمات والانترنت 10 ايام المفوترة حيث هذه الباقة تتضمن دقائق لامحدودة للمكالمات الصادرة والمكالمات الواردة بالاضافة الى انترنت لامحدود اثناء التجوال في بعض البلدان حول العالم. المكالمات الصادرة تتضمن المكالمات الصادرة سواء داخل بلد التجوال او الى السعودية.</t>
  </si>
  <si>
    <t>Mobily will introduce Roaming Calls &amp; Internet Bundle 10 Days Postpaid where it includes unlimited outgoing calls, incoming calls and internet. This bundle will be available in some countries around the world</t>
  </si>
  <si>
    <t>باقة 100 أعمال</t>
  </si>
  <si>
    <t>100 B2B</t>
  </si>
  <si>
    <t>تقوم شركة ليبارا بتوفير باقة دائمة لقطاع الاعمال بحيث يحصل العميل على المزايا التالية:  15 جيجابايت بيانات   1000 دقيقة خارج الشبكة  2000 دقيقة  داخل الشبكة   السعر 100 ريال  السعر لا يشمل الضريبة  صلاحية المزايا 30 يوماً</t>
  </si>
  <si>
    <t>Libara provides a permanent package so that the customer receives the following benefits:  15GB data  2000  On-Net Minute  1000 Off-Net Minute   Price 100 Riyals   Benefits validity 30 days</t>
  </si>
  <si>
    <t>السعر لا يشمل ضريبة القيمة المضافة</t>
  </si>
  <si>
    <t>باقة التجوال اللامحدود لدول الخليج لمدة نصف يوم ‏ - المفوتر</t>
  </si>
  <si>
    <t>The unlimited roaming package for the Gulf countries for half a day - Postpaid</t>
  </si>
  <si>
    <t>يمكن لعملاء الشرائح الصوتية المفوترة الاشتراك في باقة التجوال اللامحدود لدول الخليج لمدة‎ ‎نصف يوم بحسب المميزات ‏والشروط التالية:‏  باقة التجوال اللامحدود لدول الخليج ‏: نصف يوم  رسوم الاشتراك : ‏50 ريال  صلاحية الباقة : ‎12 ‎ساعة  حجم البيانات الممنوحة : لا محدود  المكالمات الى السعودية: لا محدود  المكالمات داخل الدولة المتجول بها: لا محدود  المكالمات إلى دول الخليج: لا محدود  استقبال المكالمات: لا محدود</t>
  </si>
  <si>
    <t>Postpaid voice customers can subscribe to the unlimited roaming package for the Gulf countries for half a day according to the following features and conditions:  Unlimited Roaming Package for Gulf Countries: Half a day  Subscription fee: 50 riyals  Package validity: 12 hours  Donated data size: Unlimited  Calls to Saudi Arabia: unlimited  Calls within the country in roaming: unlimited  Calls to Gulf Countries: Unlimited  Receiving calls: unlimited</t>
  </si>
  <si>
    <t>• عند الاشتراك وانتهاء الاشتراك سيتم اشعار العميل برسالة نصية بذلك .  • يستطيع العميل الاستفادة من المميزات المتبقية في الباقة عند سفره مرة أخرى خلال فترة صلاحية الباقة.‏  • لمعرفة المشغلين المفضلين المشمولين بهذه الباقة يرجى إرسال اسم الدولة إلى 900 أو عن طريق استخدام تطبيق ‏MySTC‏ أو عن طريق الاتصال على 900.‏  • في‎ ‎حال‎ ‎رغبة‎ ‎العميل‎ ‎بالاشتراك‎ ‎يتوجب‎ ‎عليه‎ ‎استخدام‎ ‎أحد‎ ‎قنوات‎ ‎الاشتراك‎ ‎التالية‎:‎          الاتصال‎ ‎على‎ 900 ‎   استخدام‎ ‎تطبيق ‏‎ MySTC  • الباقة لا تتجدد تلقائيا ‏  • عند‎ ‎انتهاء‎ ‎صلاحية‎ ‎الباقة‎ ‎يستطيع‎ ‎العميل‎ ‎الاشتراك‎ ‎مرة‎ ‎أخرى‎ ‎في‎ ‎حال‎ ‎رغب‎ ‎ذلك‎.‎  • العرض لا يشمل المكالمات الدولية والرسائل النصية.‏  • السعر لا يشمل ضريبة القيمة المضافة‏‏</t>
  </si>
  <si>
    <t>• الدول المشمولة في باقات الخليج الامحدود لمدة نصف يوم هي: الإمارات العربية المتحدة، البحرين، الكويت، وعمان.</t>
  </si>
  <si>
    <t>باقة التجوال اللامحدود لدول الخليج لمدة نصف يوم – ‏مسبق الدفع</t>
  </si>
  <si>
    <t>The unlimited roaming package for the Gulf countries for half a day - prepaid</t>
  </si>
  <si>
    <t>يمكن لعملاء الشرائح الصوتية مسبقة الدفع الاشتراك في باقة التجوال اللامحدود لدول الخليج لمدة‎ ‎نصف يوم بحسب المميزات ‏والشروط التالية:‏  باقة التجوال اللامحدود لدول الخليج ‏: نصف يوم  رسوم الاشتراك : ‏50 ريال  صلاحية الباقة : ‎12 ‎ساعة  حجم البيانات الممنوحة : لا محدود  المكالمات الى السعودية: لا محدود  المكالمات داخل الدولة المتجول بها: لا محدود  المكالمات إلى دول الخليج: لا محدود  استقبال المكالمات: لا محدود</t>
  </si>
  <si>
    <t>Prepaid voice SIM customers can subscribe to the unlimited roaming package for the Gulf countries for half a day according to the following features and conditions:  Unlimited Roaming Package for Gulf Countries: Half a day  Subscription fee: 50 riyals  Package validity: 12 hours  Donated data size: Unlimited  Calls to Saudi Arabia: unlimited  Calls within the country in roaming: unlimited  Calls to Gulf Countries: Unlimited  Receiving calls: unlimited</t>
  </si>
  <si>
    <t>• عند‎ ‎الاشتراك وانتهاء الاشتراك سيتم اشعار‎ ‎العميل‎ ‎برسالة‎ ‎نصية بذلك‎.‎  • يستطيع العميل الاستفادة من المميزات المتبقية في الباقة عند سفره مرة أخرى خلال فترة صلاحية الباقة.‏  • لمعرفة المشغلين المفضلين المشمولين بهذه الباقة يرجى إرسال اسم الدولة إلى 900 أو عن طريق استخدام تطبيق ‏MySTC‏ أو عن طريق الاتصال على 900.‏  • في‎ ‎حال‎ ‎رغبة‎ ‎العميل‎ ‎بالاشتراك‎ ‎يتوجب‎ ‎عليه‎ ‎استخدام‎ ‎أحد‎ ‎قنوات‎ ‎الاشتراك‎ ‎التالية‎:‎          الاتصال‎ ‎على‎ 900 ‎          استخدام‎ ‎تطبيق ‏‎ MySTC  • الباقة لا تتجدد تلقائيا  • عند‎ ‎انتهاء‎ ‎صلاحية‎ ‎الباقة‎ ‎يستطيع‎ ‎العميل‎ ‎الاشتراك‎ ‎مرة‎ ‎أخرى‎ ‎في‎ ‎حال‎ ‎رغب‎ ‎ذلك‎.‎  • العرض لا يشمل المكالمات الدولية والرسائل النصية.‏  • السعر غير شامل ضريبة القيمة المضافة</t>
  </si>
  <si>
    <t>• الدول المشمولة في باقة الخليج الامحدود لمدة نصف يوم هي: الإمارات العربية المتحدة، البحرين، الكويت، وعمان.‏</t>
  </si>
  <si>
    <t>سلام فايبر مسبقة الدفع 100 (6 اشهر)</t>
  </si>
  <si>
    <t>Salam Fiber Prepaid 100 (6 Months)</t>
  </si>
  <si>
    <t>- للمشتركين الجدد (إشتراك لمدة 6 أشهر) بقيمة 1513.02 ريال + شهر اضافة مجاني  - توفر سلام للاتصالات خدمة الانترنت المخصص واللتي تعدُّ من بين أحدث التقنيات التي توفر سرعات إنترنت عالية بدون مشاركة ولا تخضع لسياسة الاستخدام العادل.</t>
  </si>
  <si>
    <t>- For new subscribers (subscription for 6 months) of 1513.02 riyals.  Salam Telecom provides dedicated internet service, which is among the latest technologies that provide high internet speeds and is not subject to the fair use policy.</t>
  </si>
  <si>
    <t>1.  مدة الاشتراك في الباقة  سلام فايبر مسبقة الدفع 100 (6 اشهر) تبدا من تاريخ تفعيل الخدمة.   2. المشتركين الجدد (اشتراك لمدة 6 أشهر) بقيمة 1513.02 ريال إضافة شهر مجاني،   3. في حال انتهاء الاشتراك يحق للعميل تجديد اشتراكه لمدة 3 أشهر (بدون اشهر مجانية اضافية) بقيمة 756 ريال او 6 اشهر (الحصول على شهرين اضافيين مجانية) بنفس قيمة الباقة 1513.02 ريال او 12 شهر (الحصول على 4 اشهر اضافية مجانية) بقيمة 3026.02 ريال  4. رسوم نقل الخدمة من مكان الى آخر بمبلغ (615) في حال توفر خدمة الفايبر يتم دفع المبلغ فوري.  5. لا توجد خاصية الدفع الشهري.  6. حجم البيانات لا محدود ولا يستخدم سياسة الاستخدام العادل.  7 يسمح للعميل بطلب إيقاف مؤقت حسابه 6 مرات خلال السنه من بدء فترة تفعيل الخدمة، ورسوم إيقاف الخدمة هي 50 ريال عن كل شهر يتم فيه إيقاف الخدمة، وفي حال كانت مدة إيقاف الخدمة أقل من شهر يتوجب على العميل دفع الرسم كاملا 50 ريال.  8. الأسعار غير شاملة القيمة المضافة.  9. خيار الباقة للسداد( خدمة سداد - بطاقات الائتمان فيزا وماستر كارد)   10. أقصى سرعة تحميل تصل للعميل هي 100 ميجابايت.  11. الحد الأدنى لسرعة التنزيل بنسبة 50% من سرعة التنزيل المحددة في عقد الخدمة.    • الشروط تبديل جهاز المودم (الراوتر) الخاص بخدمة الألياف البصرية:  1. في حال ثبت وجود خلل أوعيب مصنعي لجهاز المودم، يحق للعميل طلب تغير الجهاز(مجانا) من الشركة.   2. بإمكان العملاء طلب تبديل جهاز التشغيل (الراوتر) في حال تلف الجهاز أو خلل ناتج عن سوء استخدم من العميل ففي هذا الحال يتم تغير الجهاز برسوم (660) ريال وهي تمثل قيمة الجهاز فقط تحمل القيمة مقسطة على الفواتير المتبقية إلى نهاية العقد.  • إتفاقية مستوى الخدمة:  1. تضمن شركة الاتصالات المتكاملة ما نسبته 99.98% من وقت التشغيل لشبكتنا الرئيسية الوطنية باستثناء اوقات أعمال الصيانة المجدولة.  2. يمكن تعريف توافر الخدمة بأنه عدد الساعات التي تتوفر فيها الخدمات المقدمه للاستخدام من خلال العميل في موقع معين مقسمة على عدد الساعات في الشهر الميلادى ومضروبة في 100.</t>
  </si>
  <si>
    <t>سلام فايبر مسبقة الدفع 500 (6 اشهر)</t>
  </si>
  <si>
    <t>Salam Fiber prepaid  500 (6 Months)</t>
  </si>
  <si>
    <t>- للمشتركين الجدد (إشتراك لمدة 6 أشهر) بقيمة 1878.26 ريال.  - توفر شركة سلام للاتصالات خدمة الانترنت المخصص واللتي تعدُّ من بين أحدث التقنيات التي توفر سرعات إنترنت عالية بدون مشاركة ولا تخضع لسياسة الاستخدام العادل.</t>
  </si>
  <si>
    <t>- For new subscribers (subscription for 6 months) of 1878.26 SAR.  Salam Telecom Company provides dedicated internet service, which is among the latest technologies that provide high internet speeds and is not subject to the fair use policy.</t>
  </si>
  <si>
    <t>1. المشتركين الجدد (اشتراك لمدة 6 أشهر) بقيمة 3652.17 ريال إضافة لشهر مجاني،  2. مدة الاشتراك في الباقة سلام فايبر مسبقة الدفع 500 (6 أشهر) تبدا من تاريخ تفعيل الخدمة.   3. في حال انتهاء الاشتراك يحق للعميل تجديد اشتراكة لمدة 3 أشهر (بدون اشهر مجانية اضافية) او 6 اشهر (الحصول على شهرين اضافيين مجانية) او 12 شهر (الحصول على 5 اشهر اضافية مجانية).  4. في حال انتهاء الاشتراك يحق للعميل تجديد اشتراكه لمدة 3 أشهر (بدون أشهر مجانية اضافية) بقيمة 609.17 ريال او 6 اشهر (الحصول على شهرين اضافيين مجانية) بقيمة (3652.17  ريال) او 12 شهر (الحصول على 4 اشهر اضافية مجانية) بقيمة 7304.17ريال  5. رسوم نقل الخدمة من مكان الى آخر بمبلغ (615) في حال توفر خدمة الفايبر يتم دفع المبلغ فوري.  6. لا توجد خاصية الدفع الشهري.  7. حجم البيانات لا محدود ولا يستخدم سياسة الاستخدام العادل.  8. يسمح للعميل بطلب إيقاف مؤقت حسابه 6 مرات خلال السنه من بدء فترة تفعيل الخدمة، ورسوم إيقاف الخدمة هي 50 ريال عن كل شهر يتم فيه إيقاف الخدمة، وفي حال كانت مدة إيقاف الخدمة أقل من شهر يتوجب على العميل دفع الرسم كاملا 50 ريال.  9. الأسعار غير شاملة القيمة المضافة.  10. خيار الباقة للسداد (خدمة سداد - بطاقات الائتمان فيزا وماستر كارد)   11. أقصى سرعة تحميل تصل للعميل هي 500 ميجابايت.  12. الحد الأدنى لسرعة التنزيل بنسبة 50% من سرعة التنزيل المحددة في عقد الخدمة.    • الشروط تبديل جهاز المودم (الراوتر) الخاص بخدمة الألياف البصرية:  1. في حال ثبت وجود خلل أوعيب مصنعي لجهاز المودم، يحق للعميل طلب تغير الجهاز(مجانا) من الشركة.   2. بإمكان العملاء طلب تبديل جهاز التشغيل (الراوتر) في حال تلف الجهاز أو خلل ناتج عن سوء استخدم من العميل ففي هذا الحال يتم تغير الجهاز برسوم (660) ريال وهي تمثل قيمة الجهاز فقط تحمل القيمة مقسطة على الفواتير المتبقية إلى نهاية العقد.  • إتفاقية مستوى الخدمة:  1. تضمن شركة الاتصالات المتكاملة ما نسبته 99.98% من وقت التشغيل لشبكتنا الرئيسية الوطنية باستثناء اوقات أعمال الصيانة المجدولة.  2. يمكن تعريف توافر الخدمة بأنه عدد الساعات التي تتوفر فيها الخدمات المقدمه للاستخدام من خلال العميل في موقع معين مقسمة على عدد الساعات في الشهر الميلادى ومضروبة في 100.</t>
  </si>
  <si>
    <t>سلام فايبر مسبقة الدفع 500 (12 شهر)</t>
  </si>
  <si>
    <t>Salam Fiber Prepaid 500 (12 Months)</t>
  </si>
  <si>
    <t>- للمشتركين الجدد (إشتراك لمدة 12 شهر) بقيمة7304.35   ريال.  - توفر شركة سلام للتصالات خدمة الانترنت المخصص واللتي تعدُّ من بين أحدث التقنيات التي توفر سرعات إنترنت عالية بدون مشاركة ولا تخضع لسياسة الاستخدام العادل.</t>
  </si>
  <si>
    <t>- For new subscribers (subscription for 12 months) of 7304.35 SAR.  Salam Telecom provides dedicated internet service, which is among the latest technologies that provide high internet speeds without participation and is not subject to the fair use policy</t>
  </si>
  <si>
    <t>1. المشتركين الجدد (اشتراك لمدة 12 شهر) بقيمة7304.35   ريال إضافة لثلاثة اشهر مجانية.  2. مدة الاشتراك في الباقة  سلام فايبر مسبقة الدفع 500 (12 شهر) تبدا من تاريخ تفعيل الخدمة.   3. في حال انتهاء الاشتراك يحق للعميل تجديد اشتراكه لمدة 3 أشهر (بدون أشهر مجانية اضافية) بقيمة 609.17 ريال او 6 اشهر (الحصول على شهرين اضافيين مجانية) بقيمة (3652.17  ريال) او 12 شهر (الحصول على 4 اشهر اضافية مجانية) بقيمة 7304.17ريال  4. رسوم نقل الخدمة من مكان الى آخر بمبلغ (615) في حال توفر خدمة الفايبر يتم دفع المبلغ فوري.  5. لا توجد خاصية الدفع الشهري.  6. حجم البيانات لا محدود ولا يستخدم سياسة الاستخدام العادل.  7. يسمح للعميل بطلب إيقاف مؤقت حسابه 6 مرات خلال السنه من بدء فترة تفعيل الخدمة، ورسوم إيقاف الخدمة هي 50 ريال عن كل شهر يتم فيه إيقاف الخدمة، وفي حال كانت مدة إيقاف الخدمة أقل من شهر يتوجب على العميل دفع الرسم كاملا 50 ريال.  8. الأسعار غير شاملة القيمة المضافة.  9. خيار الباقة للسداد (خدمة سداد - بطاقات الائتمان فيزا وماستر كارد)   10. أقصى سرعة تحميل تصل للعميل هي 500 ميجابايت.  11. الحد الأدنى لسرعة التنزيل بنسبة 50% من سرعة التنزيل المحددة في عقد الخدمة.    • الشروط تبديل جهاز المودم (الراوتر) الخاص بخدمة الألياف البصرية:  1. في حال ثبت وجود خلل أوعيب مصنعي لجهاز المودم، يحق للعميل طلب تغير الجهاز(مجانا) من الشركة.   2. بإمكان العملاء طلب تبديل جهاز التشغيل (الراوتر) في حال تلف الجهاز أو خلل ناتج عن سوء استخدم من العميل ففي هذا الحال يتم تغير الجهاز برسوم (660) ريال وهي تمثل قيمة الجهاز فقط تحمل القيمة مقسطة على الفواتير المتبقية إلى نهاية العقد.  • إتفاقية مستوى الخدمة:  1. تضمن شركة الاتصالات المتكاملة ما نسبته 99.98% من وقت التشغيل لشبكتنا الرئيسية الوطنية باستثناء اوقات أعمال الصيانة المجدولة.  2. يمكن تعريف توافر الخدمة بأنه عدد الساعات التي تتوفر فيها الخدمات المقدمه للاستخدام من خلال العميل في موقع معين مقسمة على عدد الساعات في الشهر الميلادى ومضروبة في 100.</t>
  </si>
  <si>
    <t>سلام فايبر مسبقة الدفع 240 (12 شهر)</t>
  </si>
  <si>
    <t>Salam Fiber prepaid 240 (12 Months)</t>
  </si>
  <si>
    <t>- للمشتركين الجدد (إشتراك لمدة 12 شهر) بقيمة3756.52 ريال.  - توفر شركة سلام للاتصالات خدمة الانترنت المخصص واللتي تعدُّ من بين أحدث التقنيات التي توفر سرعات إنترنت عالية بدون مشاركة ولا تخضع لسياسة الاستخدام العادل.</t>
  </si>
  <si>
    <t>- For new subscribers (subscription for 12 months) of 3756.52 SAR.  Salam Telecom Company provides dedicated internet service, which is among the latest technologies that provide high internet speeds without participation and is not subject to the fair us</t>
  </si>
  <si>
    <t>1. المشتركين الجدد (اشتراك لمدة 12 شهر) بقيمة3756.52 ريال إضافة لثلاثة اشهر مجانية.  2.  مدة الاشتراك في الباقة  سلام فايبر مسبقة الدفع 240 (12 شهر) تبدا من تاريخ تفعيل الخدمة.   3. في حال انتهاء الاشتراك يحق للعميل تجديد اشتراكه لمدة 3 أشهر (بدون أشهر مجانية اضافية) بقيمة 313.52 ريال او 6 اشهر (الحصول على شهرين اضافيين مجانية) بقيمة (1878.52 ريال) او 12 شهر (الحصول على 4 اشهر اضافية مجانية) بقيمة 3757.52 ريال  4. رسوم نقل الخدمة من مكان الى آخر بمبلغ (615) في حال توفر خدمة الفايبر يتم دفع المبلغ فوري.  5. لا توجد خاصية الدفع الشهري.  6. حجم البيانات لا محدود ولا يستخدم سياسة الاستخدام العادل.  7. يسمح للعميل بطلب إيقاف مؤقت حسابه 6 مرات خلال السنه من بدء فترة تفعيل الخدمة، ورسوم إيقاف الخدمة هي 50 ريال عن كل شهر يتم فيه إيقاف الخدمة، وفي حال كانت مدة إيقاف الخدمة أقل من شهر يتوجب على العميل دفع الرسم كاملا 50 ريال.  8. الأسعار غير شاملة القيمة المضافة.  9. خيار الباقة للسداد (خدمة سداد - بطاقات الائتمان فيزا وماستر كارد)   10. أقصى سرعة تحميل تصل للعميل هي 240 ميجابايت.  11. الحد الأدنى لسرعة التنزيل بنسبة 50% من سرعة التنزيل المحددة في عقد الخدمة.    • الشروط تبديل جهاز المودم (الراوتر) الخاص بخدمة الألياف البصرية:  1. في حال ثبت وجود خلل أوعيب مصنعي لجهاز المودم، يحق للعميل طلب تغير الجهاز(مجانا) من الشركة.   2. بإمكان العملاء طلب تبديل جهاز التشغيل (الراوتر) في حال تلف الجهاز أو خلل ناتج عن سوء استخدم من العميل ففي هذا الحال يتم تغير الجهاز برسوم (660) ريال وهي تمثل قيمة الجهاز فقط تحمل القيمة مقسطة على الفواتير المتبقية إلى نهاية العقد.  • إتفاقية مستوى الخدمة:  1. تضمن شركة الاتصالات المتكاملة ما نسبته 99.98% من وقت التشغيل لشبكتنا الرئيسية الوطنية باستثناء اوقات أعمال الصيانة المجدولة.  2. يمكن تعريف توافر الخدمة بأنه عدد الساعات التي تتوفر فيها الخدمات المقدمه للاستخدام من خلال العميل في موقع معين مقسمة على عدد الساعات في الشهر الميلادى ومضروبة في 100.</t>
  </si>
  <si>
    <t>سلام فايبر مسبقة الدفع 240 (6 اشهر)</t>
  </si>
  <si>
    <t>Salam Fiber Prepaid 240 (6 Months)</t>
  </si>
  <si>
    <t>1. المشتركين الجدد (اشتراك لمدة 6 أشهر) بقيمة 1878.26 ريال إضافة لشهر مجاني،   2.  مدة الاشتراك في الباقة سلام فايبر مسبقة الدفع 240 (6 أشهر) تبدأ من تاريخ تفعيل الخدمة.   3. في حال انتهاء الاشتراك يحق للعميل تجديد اشتراكه لمدة 3 أشهر (بدون أشهر مجانية اضافية) بقيمة 313.26 ريال او 6 اشهر (الحصول على شهرين اضافيين مجانية) بقيمة (1878.26 ريال) او 12 شهر (الحصول على 4 اشهر اضافية مجانية) بقيمة 3757.26 ريال  4. رسوم نقل الخدمة من مكان الى آخر بمبلغ (615) في حال توفر خدمة الفايبر يتم دفع المبلغ فوري.  5. لا توجد خاصية الدفع الشهري.  6. حجم البيانات لا محدود ولا يستخدم سياسة الاستخدام العادل.  7. يسمح للعميل بطلب إيقاف مؤقت حسابه 6 مرات خلال السنه من بدء فترة تفعيل الخدمة، ورسوم إيقاف الخدمة هي 50 ريال عن كل شهر يتم فيه إيقاف الخدمة، وفي حال كانت مدة إيقاف الخدمة أقل من شهر يتوجب على العميل دفع الرسم كاملا 50 ريال.  8. الأسعار غير شاملة القيمة المضافة.  9. خيار الباقة للسداد (خدمة سداد - بطاقات الائتمان فيزا وماستر كارد)   10. أقصى سرعة تحميل تصل للعميل هي 240 ميجابايت.  11. الحد الأدنى لسرعة التنزيل بنسبة 50% من سرعة التنزيل المحددة في عقد الخدمة.    • الشروط تبديل جهاز المودم (الراوتر) الخاص بخدمة الألياف البصرية:  1. في حال ثبت وجود خلل أوعيب مصنعي لجهاز المودم، يحق للعميل طلب تغير الجهاز(مجانا) من الشركة.   2. بإمكان العملاء طلب تبديل جهاز التشغيل (الراوتر) في حال تلف الجهاز أو خلل ناتج عن سوء استخدم من العميل ففي هذا الحال يتم تغير الجهاز برسوم (660) ريال وهي تمثل قيمة الجهاز فقط تحمل القيمة مقسطة على الفواتير المتبقية إلى نهاية العقد.  • إتفاقية مستوى الخدمة:  1. تضمن شركة الاتصالات المتكاملة ما نسبته 99.98% من وقت التشغيل لشبكتنا الرئيسية الوطنية باستثناء اوقات أعمال الصيانة المجدولة.  2. يمكن تعريف توافر الخدمة بأنه عدد الساعات التي تتوفر فيها الخدمات المقدمه للاستخدام من خلال العميل في موقع معين مقسمة على عدد الساعات في الشهر الميلادى ومضروبة في 100.</t>
  </si>
  <si>
    <t>خدمة مشاركة البيانات</t>
  </si>
  <si>
    <t>Data Sharing Service</t>
  </si>
  <si>
    <t>ترغب شركة فيرجن موبايل السعودية باطلاق خدمة (مشاركة البيانات للعائلة و الأصدقاء) عبر تطبيق شركة فيرجن موبايل السعودية حسب المميزات والشروط التالية :-  - سيستطيع الاباء مشاركة بيانات باقاتهم الرئيسية مع ابنائهم والاستمتاع باستخدام الانترنت في حال انتهاء بيانات باقات الابناء قبيل انتهاء مدة صلاحية الباقة. وذلك لتعزيز تجربة العميل باستخدام التطبيق الالكتروني وتحفيز تجاربهم مع الشركة من خلال خدماتها الرقمية.  الرسوم:  0 ريال  المدة: حسب المدة المتبقية في باقة المُرسل.</t>
  </si>
  <si>
    <t>Virgin Mobile KSA launching the data sharing service via its App where the parents and friends would be able to share their core data with their children\friends to utilize and enhance the customer's digital experience through its App and to enhance customer's engagement.</t>
  </si>
  <si>
    <t>1. أن يكون العميل المُرسل والمستقبل على احدى الباقات النشطة و التي تشمل فيها الخدمة الصوتية و البيانات ليمكن مشاركة البيانات فيما بينهم.  2. يستطيع العميل ان يشارك بياناته الى رقم واحد الى 5 أرقام كحد أقصى. و أن تكون هذه الأرقام في احدى الباقات المدمجة (التي تشمتل على الخدمات الصوتية و خدمات البيانات)  3. يستطيع العميل اضافة الارقام الراغب بمشاركة البيانات اليها و ادارة مشاركة البيانات عن طريق تطبيق فيرجن موبايل.  4. أن يكون الرقم المستخدم في مشاركة البيانات رقم مفعل ورئيسي.  5. أن تكون الأرقام المشاركة لها مفعلة ونشطة على احد باقات فيرجن موبايل ليتمكن من الاستفادة من البيانات المشتركة.   6. ييستطيع العميل الرئيسي ان يشارك البيانات الرئيسية في الباقة فقط (لا يستطيع العميل مشاركة بيانات العروض، بيانات التواصل الاجتماعي،أو بيانات التجوال)  7. يستطيع العميل أن يشارك 20 جيجا فقط كحد أقصى و 1 جيجا كحد أدنى.  8. في حال التفعيل ستكون الخدمة مجانية ودائمة الا في حال الغاها العميل عن طريق تطبيق شركة فيرجن موبايل.  9. في حال رغب العميل أن يضيف رقم خاص به في الحساب، لا يشترط رمز تحقق، بينما يحتاج العميل لوجود رمز تحقق في حال أن الرقم يتبع لعميل أخر.  10. بعد تفعيل الخدمة و اضافة الأرقام المسموح لها بالمشاركة، تكون البيانات قابله للمشاركة مباشرة.</t>
  </si>
  <si>
    <t>باقة eSIM 200GB  (مفوترة)</t>
  </si>
  <si>
    <t>ESIM 200GB Package - postpaid</t>
  </si>
  <si>
    <t>o لن يتم ترحيل المميزات المتبقية من الباقة إلى الشهر التالي.  العرض فقط من خلال القنوات الإلكترونية.  • ينحصر تقديم العرض للمستخدمين الحاصلين على الشرائح المدمجة E-sim والتي تم توثيقها من خلال خدمة النفاذ الوطني (I am token)  • تقدم طلبات الاشتراك للعرض عبر موقع أو تطبيق  الشركة الإلكتروني أو الخاص بهذا العرض  • سيقتصر تقديم ومعالجة طلبات وشكاوي المستخدمين – إن امكن – على القنوات الإلكترونية العائدة للشركة   تقتصر عمليات شحن الرصيد الخاص بهذا العرض على نظم الدفع الإلكترونية، ولا تشمل خاصية الشحن من خلال بطاقات الشحن التقليدية."  سيتم احتساب ضريبة القيمة المضافة  على الفاتورة الشهرية.</t>
  </si>
  <si>
    <t>5G   لا محدود</t>
  </si>
  <si>
    <t>5G Unlimited</t>
  </si>
  <si>
    <t>سيتم إطلاق باقة الإنترنت العريض من خلال تقنية النفاذ اللاسلكي الثابت (FWA) و توفر سرعات أتصال عالية السرعة بالإنترنت من خلال شبكة الجيل الخامس كما هو موضح أدناه:</t>
  </si>
  <si>
    <t>The broadband Internet package will be launched through FWA technology, providing high-speed Internet connection speeds through the 5G network.</t>
  </si>
  <si>
    <t>1. هذه الباقات توفر خدمة الانترنت فقط  2. رسوم التأسيس 500 ريال  3. سعر الباقة 260 ريال لكل شهر   4.  مدة عقد الاشتراك في باقات النفاذ اللاسلكي الثابت) شهر) تبدأ من تاريخ تفعيل الخدمة.   5. تصدر فاتورة العميل بشكل شهري في اليوم 28 من الشهر الميلادي   6. يؤجل سداد رسوم تأسيس الخدمة والذي قيمته (500) ريال وقيمة الجهاز (1900)لحين انتهاء مدة التعاقد وفقاً للآلية المحددة في حقل الشروط الجزائية ويعفى المشترك من سداد هذه الرسوم بشرط استمرار الخدمة لديه مفعلة لمدة (24) شهر من تاريخ الاشتراك.  7. خيار الباقة للسداد (خدمة سداد - بطاقات الائتمان فيزا وماستر كارد).  8. لا تتوفر خدمات الترحال لهذه الخدمة أو الباقات   9. هذا الباقات تقدم في احداثيات معينة يحددها العميل عند التفعيل وتدون في العقد وعدم امكانية الاستفادة من الخدمة خارج المكان المحدد في العقد  10. في حال رغب العميل نقل الخدمة لموقع أخر يتم دفع رسوم نقل خدمة وقيمتها (500ريال)  11. يتم تفعيل وتوثيق الشرائح من خلال شركة سلام  12. يتم استخدام البنية التحتية لشركة زين في تقديم خدمات النفاذ اللاسلكي الثابت  13. يسترد العميل مبلغ التأمين في الشهر الثالث من الاشتراك  14. حجم البيانات لا محدود ولا يستخدم سياسة الاستخدام العادل.  15. سرعة تحميل البيانات تصل إلى 280ميجابت/ثانية والشركة ملتزمة بما ورد في قرار الهيئة رقم 425   16. سرعة رفع البيانات تصل إلى 140ميجابت/ثانية والشركة ملتزمة بما ورد في قرار الهيئة رقم 425   17. يحق للعميل تجربة الخدمة مجاناً لمدة يومين عمل من تاريخ الاشتراك.  18. الأسعار غير شاملة لضريبة القيمة المضافة  19. ينحصر تفعيل الخدمة على جهاز مستخدم طرفي واحد فقط (sim- lock).  20. سوف يتم اقفال الشريحة على جهاز 5G  راوتر لإزالة القفل عن الجهاز على العميل تغيير الباقة لأنه لا يمكنه استخدام الشريحة على ماي فاي (راوتر متنقل) ولا على جوال.  21. تلتزم الشركة بما جاء في قرار الهيئة رقم 457 وخصوصا الفقرة السابعة المتعلقة بالمتطلبات الفنية والتنظيمة التي تحددها الهيئة بما فيها استخدام مجموعة عنواين IP مخصصة للأجهزة المستخدمة عبر هذه الباقة.)  22 . الحد الأدنى للسرعة 140 ميجابت/ ثانية      • شروط تبديل جهاز المودم (الراوتر) الخاص بخدمة النفاذ اللاسلكي الثابت:  في حال ثبت وجود خلل أوعيب مصنعي لجهاز المودم، يحق للعميل طلب تغير الجهاز(مجانا) من الشركة وذلك خلال سنتين من تأريخ الاشتراك</t>
  </si>
  <si>
    <t>يطبق الشرط الجزائي على العملاء بشكل تناقصي في حال فسخ العقد وإلغاء الخدمة من قبل العميل قبل نهاية مدة الالتزام بالعقد (24) شهر، حيث يتوجب عليه دفع قيمة الشرط الجزئي المتفق علية عند التعاقد وهو مبلغ (100) ريال عن كل شهر متبقي من مدة العقد   تفصيل الشرط الجزائي هو أجمالي مبالغ رسوم التأسيس والأجهزة والمقدرة بمبلغ = (2400) ريال وهي تمثل قيمة جهاز المودم (1900) وقيمة رسوم التأسيس (500)  سيترتب على المشترك حال إخلاله بالتزامه في الاستمرار بالخدمة لمدة (24) شهر حلول رسم تأسيس الخدمة والتركيب، ويتم مراعات الأشهر التي تم إمضاؤها في العقد، حيث سيتم احتساب القيمة بطريقة النسبة والتناسب.</t>
  </si>
  <si>
    <t>253ثابت 5G</t>
  </si>
  <si>
    <t>253-G5</t>
  </si>
  <si>
    <t>1. هذه الباقات توفر خدمة الانترنت فقط  2. رسوم التأسيس 500 ريال  3. سعر الباقة 253ريال لكل شهر   4.  مدة عقد الاشتراك في باقات النفاذ اللاسلكي الثابت) شهر) تبدأ من تاريخ تفعيل الخدمة.   5. تصدر فاتورة العميل بشكل شهري في اليوم 28 من الشهر الميلادي   6. يؤجل سداد رسوم تأسيس الخدمة والذي قيمته (500) ريال وقيمة الجهاز (1900)لحين انتهاء مدة التعاقد وفقاً للآلية المحددة في حقل الشروط الجزائية ويعفى المشترك من سداد هذه الرسوم بشرط استمرار الخدمة لديه مفعلة لمدة (24) شهر من تاريخ الاشتراك.  7. خيار الباقة للسداد (خدمة سداد - بطاقات الائتمان فيزا وماستر كارد).  8. لا تتوفر خدمات الترحال لهذه الخدمة أو الباقات   9. هذا الباقات تقدم في احداثيات معينة يحددها العميل عند التفعيل وتدون في العقد وعدم امكانية الاستفادة من الخدمة خارج المكان المحدد في العقد  10. في حال رغب العميل نقل الخدمة لموقع أخر يتم دفع رسوم نقل خدمة وقيمتها (500ريال)  11. يتم تفعيل وتوثيق الشرائح من خلال شركة سلام  12. يتم استخدام البنية التحتية لشركة زين في تقديم خدمات النفاذ اللاسلكي الثابت  13. يسترد العميل مبلغ التأمين في الشهر الثالث من الاشتراك  14. حجم البيانات لا محدود ولا يستخدم سياسة الاستخدام العادل.  15. سرعة تحميل البيانات تصل إلى 260ميجابت/ثانية والشركة ملتزمة بما ورد في قرار الهيئة رقم 425   16. سرعة رفع البيانات تصل إلى 130ميجابت/ثانية والشركة ملتزمة بما ورد في قرار الهيئة رقم 425   17. يحق للعميل تجربة الخدمة مجاناً لمدة يومين عمل من تاريخ الاشتراك.  18. الأسعار غير شاملة لضريبة القيمة المضافة  19. ينحصر تفعيل الخدمة على جهاز مستخدم طرفي واحد فقط (sim- lock).  20. سوف يتم اقفال الشريحة على جهاز 5G  راوتر لإزالة القفل عن الجهاز على العميل تغيير الباقة لأنه لا يمكنه استخدام الشريحة على ماي فاي (راوتر متنقل) ولا على جوال.  21. تلتزم الشركة بما جاء في قرار الهيئة رقم 457 وخصوصا الفقرة السابعة المتعلقة بالمتطلبات الفنية والتنظيمية التي تحددها الهيئة بما فيها استخدام مجموعة عنواين IP مخصصة للأجهزة المستخدمة عبر هذه الباقة.)  22 .الحد الأدنى للسرعة 130 ميجابت/ ثانية      • شروط تبديل جهاز المودم (الراوتر) الخاص بخدمة النفاذ اللاسلكي الثابت:  في حال ثبت وجود خلل أوعيب مصنعي لجهاز المودم، يحق للعميل طلب تغير الجهاز(مجانا) من الشركة وذلك خلال سنتين من تأريخ الاشتراك</t>
  </si>
  <si>
    <t>فايبرنت 200 ميجا</t>
  </si>
  <si>
    <t>Fiber Net 200MB</t>
  </si>
  <si>
    <t>- تعتزم موبايلي باطلاق خدمة الانترنت عالي السرعة عن طريق الألياف البصرية لقطاع الأعمال " فايبر نت / Fiber Net " بسعر 350 ريال</t>
  </si>
  <si>
    <t>Launch of FiberNet 200MB Package</t>
  </si>
  <si>
    <t>1. يتم تقديم الخدمة بشكل لا تناظري (Asymmetrical) حيث تختلف سرعة تحميل البيانات عن سرعة رفع البيانات (تصل سرعة رفع البيانات إلى 40 ميجا بايت في الثانية.     2. بعد انقضاء مدة العقد المتفق عليها سيتم القيام بتجديد الخدمة بشكل شهري تلقائيا بنفس الأسعار والشروط و الاحكام المطبقة إلى أن يقوم العميل بطلب إنهاء الخدمة.  3. تطبق سياسة رسوم الانهاء المبكر للخدمة وذلك في حال طلب العميل انهاء الخدمة خلال السنة الأولى، ويتم احتساب الرسوم حسب موعد طلب انهاء الخدمة على النحو التالي:  الرابع الثالث الثاني الأول الربع  12 11 10 9 8 7 6 5 4 3 2 1 الشهر  41.667 83.333 125 166.67 208.33 250 291.67 333.33 375 416.67 458.33 500 المجموع(ر.س)      4. يتحمل العميل مبلغ قدرة 600 ريال سعودي في حال تم تغيير الموقع، علي أن يكون الموقع الجديد يوجد به خدمة الألياف البصرية.  5. في حال عدم وجود الخدمة في الموقع الجديد ورغب العميل بإنهاء الخدمة قبل انتهاء مدة الإلتزام، سيتم تطبيق سياسة رسوم الانهاء المبكر للخدمة على العميل.  6. الأسعار لا تشمل ضريبة القيمة المضافة  7. خدمة الايقاف المؤقت لخدمة فايبرنت 200 ميجا/ Fiber Net 200MB" بسعر 50 ريال شهريا  a. يمكن للعميل الحصول علي الخدمة بأي وقت  b. اقصي فترة للحصول علي الخدمة 12 شهرا متواصلا  c. في حال كان ايقاف الخدمة خلال فترة الالتزام، فسيتم تمديد فترة الالتزام لمدة مساوية لفترة الايقاف.  d. سعر الخدمة الشهري 50 ريال، وفي حال تفعيل هذه الخدمة سيتم ايقاف الاشتراك الشهري بالباقة  e. بعد انتهاء فترة الايقاف المؤقت سيتم تفغيل الخدمة تلقائيا واعادة احتساب الاشتراك الشهري للباقة  8 يعفي العميل من الجهاز في حال التزام العميل مع موبايلي لمدة 12 شهر  9 يجب ألا يقل الحد الأدنى لسرعة التنزيل لخدمة عن نسبة ٥٠ % من سرعة التنزيل المحددة في عقد الخدمة وذلك لمعدل العينات التي تم قياسها خلال فترة يوم كامل</t>
  </si>
  <si>
    <t>- تطبق سياسة رسوم الانهاء المبكر للخدمة وذلك في حال طلب العميل انهاء الخدمة خلال السنة الأولى، ويتم احتساب الرسوم حسب موعد طلب انهاء الخدمة على النحو التالي:  الرابع الثالث الثاني الأول الربع  12 11 10 9 8 7 6 5 4 3 2 1 الشهر  41.667 83.333 125 166.67 208</t>
  </si>
  <si>
    <t xml:space="preserve"> </t>
  </si>
  <si>
    <t>الشريحة الأولى</t>
  </si>
  <si>
    <t>الشريحة الثانية</t>
  </si>
  <si>
    <t>الشريحة الثالثة</t>
  </si>
  <si>
    <t>الشريحة الرابعة</t>
  </si>
  <si>
    <t>الشريحة الخامسة</t>
  </si>
  <si>
    <t>الشريحة السادسة</t>
  </si>
  <si>
    <t>الشريحة  الثانية</t>
  </si>
  <si>
    <t>عدد الدقائق المضمنة في العرض</t>
  </si>
  <si>
    <t>داخل الشبكة</t>
  </si>
  <si>
    <t>خارج الشبكة</t>
  </si>
  <si>
    <t>داخل المجموعة</t>
  </si>
  <si>
    <t>عدد الرسائل المضمنة في العرض</t>
  </si>
  <si>
    <t xml:space="preserve">المحلية </t>
  </si>
  <si>
    <t>المحلية</t>
  </si>
  <si>
    <t>الدولية</t>
  </si>
  <si>
    <t xml:space="preserve">سعر الدقيقة </t>
  </si>
  <si>
    <t>للثابت</t>
  </si>
  <si>
    <t>الاتصال المرئي</t>
  </si>
  <si>
    <t xml:space="preserve">سعر الرسائل النصية </t>
  </si>
  <si>
    <t>الوسائط</t>
  </si>
  <si>
    <t>      عند إستهلاك باقة البيانات يتمكن المشترك من تجديد الإشتراك في إحدى باقات الإنترنت أو إستخدام الإنترنت بطريقة الدفع حسب الاستخدام كما هو موضح في الجدول أدناه:  السعر/ريال  قبل الضريبة   6 هللات/ميجابايت   وحدة التحاسب بالكيلوبايت</t>
  </si>
  <si>
    <t xml:space="preserve">• يمكن للعميل الاشتراك عن طريق إرسال الرموز اعلاه الى 959  • يتم تجديد جميع الباقات بشكل تلقائي ويمكن الإلغاء بإرسال الرمز المخصص حسب الجدول المرفق.  • يقوم المشترك بدفع ضريبة القيمة المضافة عند القيام بعميلة إعادة شحن الرصيد حيث يتم خصم ضريبة القيمة المضافة من الرصيد المشحون. لذا سوف يقوم المشترك بدفع السعر قبل الضريبة عند الإشتراك بالباقة و ذلك لتجنب دفع ضريبة القيمة المضافة مرتين.    • لا توجد سياسة ترحيل للدقائق المتبقية  </t>
  </si>
  <si>
    <t xml:space="preserve">• يمكن للعميل الاشتراك عن طريق إرسال الرموز اعلاه الى 959  • يتم تجديد جميع الباقات بشكل تلقائي ويمكن الإلغاء بإرسال الرمز المخصص حسب الجدول المرفق.  • يقوم المشترك بدفع ضريبة القيمة المضافة عند القيام بعميلة إعادة شحن الرصيد حيث يتم خصم ضريبة القيمة المضافة من الرصيد المشحون. لذا سوف يقوم المشترك بدفع السعر قبل الضريبة عند الإشتراك بالباقة و ذلك لتجنب دفع ضريبة القيمة المضافة مرتين.    • لا توجد سياسة ترحيل للدقائق المتبقية </t>
  </si>
  <si>
    <t xml:space="preserve">  * ملحق أ:  • الدول المشمولة في دقائق وبيانات التجوال واستقبال المكالمات مع باقات مفوتر ماكس :    الفلبين إيطاليا مصر أستراليا  بولندا اليابان فنلندا النمسا  روسيا الأردن فرنسا المملكة المتحدة  سنغافورة الولايات المتحدة ألمانيا بلجيكا  جنوب أفريقيا أوكرانيا اليونان البوسنة  كوريا الجنوبية ماليزيا هولندا البرازيل  إسبانيا المغرب المجر كندا  السويد نيوزيلندا الهند الصين  سويسرا النرويج إندونيسيا جمهورية التشيك   باكستان إيرلندا الدانمارك       الملحق (د):   الامارات والبحرين والكويت وعمان.    ملحق ب:  • الدول المشمولة في الدقائق الدولية مع باقة مفوترماكس:     Country الدولة  Egypt      مصر  United Arab Emirates الإمارات العربية المتحدة  Yemen اليمن  Sudan السودان  Kuwait الكويت  Jordan الأردن  India الهند  United Kingdom بريطانيا  Syria سوريا  Morocco  المغرب  Canada كندا  Lebanon لبنان  Bahrain البحرين  Pakistan باكستان  Ethiopia إثيوبيا  Philippines الفلبين  Bangladesh بنقلاديش  Indonesia إندونيسيا  Tunisia تونس  Somalia الصومال      *  الاستثناءات  :  احتساب المكالمة على رموز النفاذ القصيرة المكونة من ثلاثة الى ستة أرقام حسب تعرفة المكالمات داخل الشبكة ما عدا أرقام الطوارئ (مجانا)  تعرفة المكالمة على الرقم (905) : 2 ریال للمكالمة</t>
  </si>
  <si>
    <t>الدقائق في حقول النظام هي للثابت فقط.    الدقائق المتضمنة لكل خط :  دقائق ثابتة مجانية داخل الشبكة لا محدودة  100 دقيقة ثابت إلى الشبكات الثابتة الأخرى   50 دقيقة إلى عملاء شبكات المتنقل الأخرى باستثناء شبكة موبايلي  2000 دقيقة إلى عملاء موبايلي المتنقل  6000 دقيقة داخل مجموعة الاتصال للمتنقل    أسعار المكالمات (بعد نفاذ الدقائق المتضمنة)  - مكالمة إلى ثابت داخل الشبكة: مجاني  - مكالمة إلى ثابت خارج الشبكة: 5 هللة للدقيقة  - مكالمة إلى شبكة جوال: 25 هللة للدقيقة   - مكالمة إلى رقم دولي: حسب الدولة كما في المرفق    وحدة التحاسب للمكالمات الدولية: (30 ثانية).      اسعار المكالمات الدولية موضحه ادناه:  AFGHANISTAN 3.8  AFGHANISTAN 4.0  ALBANIA 3.3  ALBANIA 3.5  ALGERIA 2.1  ALGERIA 2.2  AMERICAN 1.8  AMERICAN 2.0  ANDORRA 3.0  ANDORRA 4.2  ANGOLA 4.0  ANGOLA 4.2  ANGUILLA 4.0  ANGUILLA 4.2  ANTARCTICA 4.5  ANTARCTICA 5.0  ANTIGUA 4.0  ANTIGUA 4.5  ARGENTINA 4.0  ARGENTINA 4.2  ARMENIA 3.3  ARMENIA 3.5  ARUBA 4.5  ARUBA 5.0  ASCENSION ISLAND 4.5  ASCENSION ISLAND 5.0  AUSTRIA 2.4  AUSTRIA 2.6  AUSTRALIA 3.8  AUSTRALIA 4.2  AZERBAIJAN 2.4  AZERBAIJAN 2.6  BAHAMAS 4.8  BAHAMAS 5.2  BAHRAIN 1.1  BAHRAIN 1.3  BANGLADESH 2.3  BANGLADESH 2.5  BARBADOS 4.2  BARBADOS 4.5  BELARUS 3.3  BELARUS 3.5  BELIZE 4.0  BELIZE 4.2  BELGIUM 2.4  BELGIUM 2.6  BENIN 3.2  BENIN 3.4  BERMUDA 4.2  BERMUDA 4.5  BHUTAN 3.2  BHUTAN 3.4  BOLIVIA 4.2  BOLIVIA 4.5  BOSNIA-HER 3.3  BOSNIA-HER 3.5  BOTSWANA 4.0  BOTSWANA 4.2  BRAZIL 3.8  BRAZIL 4.0  BRUNEI 3.5  BRUNEI 4.0  BULGARIA 4.2  BULGARIA 4.5  BURMA 4.0  BURMA 4.2  BURIKANA FASO 4.0  BURIKANA FASO 4.2  BURUNDI 4.5  BURUNDI 5.0  CAMBODIA 4.2  CAMBODIA 4.3  CAMEROON 4.2  CAMEROON 4.5  CAPE VERDE Island 4.0  CAPE VERDE Island 4.2  CAYMAN Islands 4.2  CAYMAN Islands 4.5  CENTRAL AFRICA  3.2  CENTRAL AFRICA  3.4  CHAD 3.8  CHAD 4.0  CHILE 2.1  CHILE 2.2  CHINA 3.3  CHINA 3.5  COLOMBIA 4.0  COLOMBIA 4.2  COMORO IS. 2.4  COMORO IS. 2.7  CONGO REPUBLIC 5.8  CONGO REPUBLIC 6.0  COOK ISLAN 4.5  COOK ISLAN 5.0  COSTA RICA 3.2  COSTA RICA 3.4  CROATIA 3.5  CROATIA 4.0  CUBA 5.3  CUBA 5.6  CYPRUS 2.4  CYPRUS 2.6  CZECH REPU 3.5  CZECH REPU 4.0  Canada 1.8  Canada 2.0  DENMARK 2.4  DENMARK 2.6  DIEGO GARC 23.0  DIEGO GARC 28.0  DJIBOUTI 2.1  DJIBOUTI 2.2  DOMINICA IS. 5.2  DOMINICA IS. 5.6  DOMINICAN 4.5  DOMINICAN 5.0  EAST TIMOR 5.8  EAST TIMOR 6.0  ECUADOR 4.5  ECUADOR 5.0  EGYPT 1.7  EGYPT 1.8  EL SALVADO 3.8  EL SALVADO 4.0  EQUITORIAL GUINEA 3.2  EQUITORIAL GUINEA  3.4  ERITREA 3.7  ERITREA 4.0  ESTONIA 3.5  ESTONIA 4.0  ETHIOPIA 3.2  ETHIOPIA 3.4  FALKLAND Is. 5.2  FALKLAND Is. 5.6  FAROE ISLA 3.8  FAROE ISLA 4.0  FIJI 4.8  FIJI 5.2  FINLAND 2.4  FINLAND 2.6  FRANCE 2.4  FRANCE 2.6  FRENCH GUI 2.4  FRENCH GUI 2.6  FRENCH POL 5.8  FRENCH POL 6.0  GABON 5.2  GABON 5.6  GAMBIA 4.0  GAMBIA 5.0  GEORGIA 4.0  GEORGIA 4.2  GERMANY 2.4  GERMANY 2.6  GHANA 4.0  GHANA 4.2  GIBRALTAR 4.5  GIBRALTAR 5.0  GRENADA 4.8  GRENADA 5.2  GREENLAND 3.8  GREENLAND 4.0  GREECE 2.4  GREECE 2.6  GUATEMALA 4.8  GUATEMALA 5.2  GUAM 1.9  GUAM 2.0  GUADELOUPE 2.4  GUADELOUPE 2.6  GUINEA REPUBLIC 5.2  GUINEA REPUBLIC 5.6  GUINEA BIS 5.8  GUINEA BIS 6.0  Madagascar Gulfsat telephonie 20.0  Madagascar Gulfsat telephonie 25.0  GUYANA 5.2  GUYANA 5.6  HAITI 4.5  HAITI 5.0  HONDURAS 3.8  HONDURAS 4.0  HONG KONG 1.8  HONG KONG 2.0  HUNGARY 2.4  HUNGARY 2.6  ICELAND 3.2  ICELAND 4.0  INDONESIA 2.2  INDONESIA 2.3  INDIA 1.8  INDIA 2.0  IRAQ  2.3  IRAQ  2.5  IRAN 3.0  IRAN 3.2  IRELAND 3.3  IRELAND 3.5  ITALY 2.4  ITALY 2.6  IVORY 3.8  IVORY 4.2  JAMAICA 3.8  JAMAICA 4.0  JAPAN 2.4  JAPAN 2.6  JORDAN 2.0  JORDAN 2.1  KENYA 3.2  KENYA 3.4  KIRIBATI 4.5  KIRIBATI 5.0  KOREA SOUT 3.2  KOREA SOUT 3.4  KOREA NORT 4.2  KOREA NORT 4.3  KUWAIT 1.1  KUWAIT 1.3  KYRGYZSTAN 4.0  KYRGYZSTAN 5.0  KZAKISTAN 3.3  KZAKISTAN 3.5  LAOS 3.2  LAOS 3.4  LATVIA 3.5  LATVIA 4.0  LEBANON 2.0  LEBANON 2.1  LESOTHO 3.2  LESOTHO 3.4  LIBYA 2.1  LIBYA 2.2  LIBERIA 4.2  LIBERIA 4.5  LIECHTENST 3.2  LIECHTENST 3.4  LITHUANIA 3.5  LITHUANIA 4.0  LUXEMBOURG 3.2  LUXEMBOURG 3.4  MACEDONIA 3.5  MACEDONIA 4.0  MACAU 4.0  MACAU 4.2  MADAGASCAR 2.4  MADAGASCAR 2.6  MALTA 3.2  MALTA 3.4  MALAYSIA 1.8  MALAYSIA 2.0  MALDIVE IS 2.4  MALDIVE IS 2.6  MALI 4.2  MALI 4.5  MALAWI 4.0  MALAWI 4.2  MARIANA 4.2  MARIANA 5.0  MARTINIQUE 2.4  MARTINIQUE 2.6  MARSHALL I  5.8  MARSHALL I 6.0  MAURITIANA 2.2  MAURITIANA 2.4  MAURITIUS 2.2  MAURITIUS 2.4  MAYOTTI 2.9  MAYOTTI 3.5  MEXICO 3.8  MEXICO 4.0  MICRONESIA 4.5  MICRONESIA 5.0  MOLDOVA 4.0  MOLDOVA 4.2  MONACO 3.0  MONACO 3.4  MONTSERRAT 4.5  MONTSERRAT 5.0  MONGOLIA 4.0  MONGOLIA 4.2  MOROCCO 2.4  MOROCCO 2.6  MOZAMBIQUE 4.0  MOZAMBIQUE 5.0  NAMIBIA 4.0  NAMIBIA 5.0  NAURU 5.8  NAURU 6.0  NEPAL 3.5  NEPAL 4.0  NETHERLAND ANT  4.2  NETHERLAND ANT  4.5  NETHERLAND 3.0  NETHERLAND 3.4  NEW ZEALAND 3.8  NEW ZEALAND 4.0  NEW CALEDO 4.0  NEW CALEDO 4.2  NICARAGUA 3.9  NICARAGUA 4.2  NIGER 4.0  NIGER 5.0  NIUE ISLAND 5.8  NIUE ISLAND 6.0  NORWAY 2.4  NORWAY 2.6  NORFOLK IS 6.5  NORFOLK IS 8.0  NORT AMERICA 2.0  NORT AMERICA 2.2  NiGERIA 2.4  NiGERIA 2.7  OMAN 1.1  OMAN 1.3  PAKISTAN 1.8  PAKISTAN 2.0  PALAU 5.2  PALAU 5.6  PALESTINE 2.2  PALESTINE 2.4  PANAMA 4.0  PANAMA 4.2  PAPUA 1 8.0  PAPUA 1 10.0  PARAGUAY 3.8  PARAGUAY 4.2  PERU 4.0  PERU 4.2  PHILIPPINE 2.6  PHILIPPINE 2.7  POLAND 3.5  POLAND 4.0  PORTUGAL 2.4  PORTUGAL 2.6  PUERTO RICO 1.9  PUERTO RICO 2.0  QATAR 1.1  QATAR 1.3  REUNION IS 2.0  REUNION IS 2.4  ROMANIA 3.3  ROMANIA 3.5  RUSSIA 3.3  RUSSIA 3.5  RWANDA 4.5  RWANDA 5.0  SAMOA WEST 5.8  SAMOA WEST 6.0  SAN MARINO 3.0  SAN MARINO 3.4  SAO TOME &amp; PRINCIPE 5.8  SAO TOME &amp; PRINCIPE 6.0  SENEGAL 3.2  SENEGAL 3.4  SERRO  LEONE 4.5  SERRO  LEONE 5.0  SEYCHELLES 4.0  SEYCHELLES 4.2  SINGAPORE 1.8  SINGAPORE 2.0  SLOVENIA 4.2  SLOVENIA 4.5  SLOVAKIA 3.5  SLOVAKIA 4.0  SOLOMON IS 8.0  SOLOMON IS 10.0  SOMALIA 2.4  SOMALIA 2.7  SOUTH AFRICA 2.4  SOUTH AFRICA 2.6  SPAIN 2.4  SPAIN 2.6  SRI LANKA 2.2  SRI LANKA 2.3  ST. LUCIA 4.5  ST. LUCIA 5.0  ST. VINCENT 4.5  ST. VINCENT 5.0  ST. KITTS &amp; NEVIS 4.5  ST. KITTS &amp; NEVIS 5.0  ST HELENA 4.8  ST HELENA 5.5  ST PIERRE 2 2.4  ST PIERRE 2 2.6  SUDAN (South) 4.0  SUDAN (South) 4.2  SUDAN 1.7  SUDAN 1.8  SURINAME 5.8  SURINAME 6.0  SWAZILAND 3.8  SWAZILAND 4.2  SWEDEN Zone 2.4  SWEDEN Zone 2.6  SWITZERLAN Zone 2.4  SWITZERLAN Zone 2.6  SYRIA Zone 2.1  SYRIA Zone 2.2  TAIWAN 2.4  TAIWAN 2.6  TAJAKISTAN 3.5  TAJAKISTAN 4.0  TANZANIA 4.2  TANZANIA 4.5  THAILAND 2.4  THAILAND 2.6  THURAYA 3.7  THURAYA 4.4  TOGO 4.2  TOGO 4.5  TOKELAU IS  7.0  TOKELAU IS  8.0  TONGA 4.8  TONGA 5.2  TRINIDAD &amp; TOBAGO 4.5  TRINIDAD &amp; TOBAGO 5.0  TUNISIA 2.1  TUNISIA 2.2  TURK &amp; CAICOS 4.0  TURK &amp; CAICOS 4.5  TURKEY 2.1  TURKEY 2.3  TURKMENIST 3.8  TURKMENIST 4.0  TUVALU 5.8  TUVALU 6.0  UGANDA 4.0  UGANDA 4.5  UKRAINE 3.2  UKRAINE 3.4  UNITED KINGDOM 2.4  UNITED KINGDOM 2.6  UNITED ARAB EMIRATES 1.1  UNITED ARAB EMIRATES 1.3  URUGUAY 4.0  URUGUAY 5.0  USA HAWAII 1.8  USA HAWAII 2.0  USA ALASKA 1.8  USA ALASKA 2.0  UZBEKISTAN 3.2  UZBEKISTAN 3.4  VANUATU 4.8  VANUATU 5.2  VENEZUELA 4.0  VENEZUELA 4.5  VIETNAM 4.0  VIETNAM 4.5  VIRGIN IS. (UK) 4.0  VIRGIN IS. (UK) 4.5  VIRGINIA ISLANDS 1.8  VIRGINIA ISLANDS 2.0  Vatican State 2.4  Vatican State 2.6  YEMEN 2.0  YEMEN 2.1  YUGOLSLAVIA 4.0  YUGOLSLAVIA 4.2  ZAIRE 5.2  ZAIRE 6.0  ZAMBIA 3.8  ZAMBIA 4.0  ZIMBABWE 3.8  ZIMBABWE 4.0</t>
  </si>
  <si>
    <t>- سيحصل على 50 رسالة دولية لمدة 7 أيام مقابل 5 ريال  - سيحصل على مكالمات داخل الشبكة بتكفة 5 هللات للدقيقة مقابل رسوم يومية مقدارها 1 ريال يومياً</t>
  </si>
  <si>
    <t>الارقام  مثل 800، 9200 ..الخ ستكون محجوبة خلال التجوال</t>
  </si>
  <si>
    <t xml:space="preserve"> - سيتم منح المشترك 20 ريال رصيد يتم استخدامه للمكالمات الدولية وقيمة احتساب المكالمات الدولية من هذه الحزمة ت</t>
  </si>
  <si>
    <t xml:space="preserve"> سيتم منح المشترك 20 ريال رصيد يتم استخدامه للمكالمات الدولية </t>
  </si>
  <si>
    <t>لدول التي يحضى فيها المشترك على تخفيض للمكالمات الدولية:    Country Retail Price    Egypt Vodafone 0.39 SAR  Egypt Etisalat 0.39 SAR  Egypt Orange 0.39 SAR  Bangladesh 0.19 SAR  India 0.19 SAR  Yemen 0.45 SAR  Pakistan Zong 0.19 SAR  Pakistan others 0.19 SAR  Philippines others 0.49 SAR  Philippines Globe 0.49 SAR  Sudan Zain 0.50 SAR  Sudan MTN 0.50 SAR  Sudan Others 0.50 SAR  Turkey 0.99 SAR  Jordan Umniah 0.55 SAR  Jordan Others 0.55 SAR  Nepal 0.55 SAR  Indonesia Indosat 0.55 SAR  Indonesia Others 0.55 SAR  Syria 0.99 SAR  Lebanon 0.99 SAR  Sri lanka Dialog 0.99 SAR  Sri lanka Others 0.99 SAR</t>
  </si>
  <si>
    <t xml:space="preserve">  الدول التي يحضى فيها المشترك على تخفيض للمكالمات الدولية:    Country Retail Price    Egypt Vodafone 0.39 SAR  Egypt Etisalat 0.39 SAR  Egypt Orange 0.39 SAR  Bangladesh 0.19 SAR  India 0.19 SAR  Yemen 0.45 SAR  Pakistan Zong 0.19 SAR  Pakistan others 0.19 SAR  Philippines others 0.49 SAR  Philippines Globe 0.49 SAR  Sudan Zain 0.50 SAR  Sudan MTN 0.50 SAR  Sudan Others 0.50 SAR  Turkey 0.99 SAR  Jordan Umniah 0.55 SAR  Jordan Others 0.55 SAR  Nepal 0.55 SAR  Indonesia Indosat 0.55 SAR  Indonesia Others 0.55 SAR  Syria 0.99 SAR  Lebanon 0.99 SAR  Sri lanka Dialog 0.99 SAR  Sri lanka Others 0.99 SAR</t>
  </si>
  <si>
    <t xml:space="preserve">•• رصيد للمكالمات و الرسائل القصيرة الدولية  ( 79ريال)  حسب التعرفة المبينة في المرفق </t>
  </si>
  <si>
    <t xml:space="preserve">• رصيد للمكالمات و الرسائل القصيرة الدولية  ( 149ريال)  حسب التعرفة المبينة في المرفق  </t>
  </si>
  <si>
    <t xml:space="preserve">•• رصيد للمكالمات و الرسائل القصيرة الدولية  ( 39ريال)  حسب التعرفة المبينة في المرفق  </t>
  </si>
  <si>
    <t xml:space="preserve">• • رصيد للمكالمات و الرسائل القصيرة الدولية  ( 39 ريال)  حسب التعرفة المبينة في المرفق  </t>
  </si>
  <si>
    <t>• تقدم ميزة الشرائح الاضافية للبيانات مجاناً لباقة أعمال 750  - استهلاك البيانات على خدمة الشرائح المتعددة ستكون محصورة بـ 100 جيجابايت شهرياً. فقط  ولن تشمل الاستخدامات الأخرى للبيانات من الخط الرئيسي (عروض البيانات الترويجية والتجوال، أو الانترنت بحسب الاستخدام).    - يحق للعميل الحصول على رقم مميز بقيمة تصل الى 25000 ريال بالتزام لمدة 24 شهر على الباقة.       كما يستفيد المشترك من خدمات التجوال الدولي التالية:  - 100 دقيقة ارسال اثناء التجوال الدولي  - استقبال لا محدو اثناء التجوال الدولي  - بيانات غير محدودة اثناء التجوال الدولي</t>
  </si>
  <si>
    <t xml:space="preserve">- تتضمن الباقة شرائح متعددة (2) - الاشتراك الشهري لكل شريحة 15 ريال تتشارك البيانات مع الشريحة الأساسية  </t>
  </si>
  <si>
    <t xml:space="preserve">- تتضمن الباقة شرائح متعددة (2) الاشتراك بكل شريحة 50 ريال لكل شهر تتشارك البيانات مع الشريحة الأساسية </t>
  </si>
  <si>
    <t xml:space="preserve">عدد الدقائق داخل الشبكة السعر الصلاحية  عرض فرندي موبايل غير محدودة 1.50 ريال 1 يوم   غير محدودة 7.00 ريال 7 أيام   غير محدودة 25.00 ريال 30 يوم  </t>
  </si>
  <si>
    <t xml:space="preserve"> - يستفيد المشتركون في هذه الباقة من خدمات التجوال الدولي التالية:  - 50 دقيقة استقبال وارسال أثناء التجوال  - و 2 جيجا بيانات تجوال</t>
  </si>
  <si>
    <t xml:space="preserve">    اسعار المكالمات بالدقيقة:  اسم الدولة  0.99  Afghanistan  3.30  Albania  2.10  Algeria  4.00  Angola  4.00  Anguilla  4.00  Antigua And Barbuda  4.20  Netherlands Antilles  4.00  Argentina  3.30  Armenia  4.50  Aruba  3.80  Australia  2.40  Austria  2.40  Azerbaijan  4.80  Bahamas  1.10  Bahrain  1.70  Bangladesh  4.20  Barbados  3.30  Belarus  2.40  Belgium  4.00  Belize  3.20  Benin  4.20  Bermuda  3.20  Bhutan  4.20  Bolivia  3.30  BOSNIA And Herzegovina  4.00  Botswana  3.80  Brazil  3.50  BRUNEI  4.20  Bulgaria  4.00  BURKINA Faso  اسعار المكالمات بالدقيقة ) ريال(  اسم الدولة  4.00  BURMA (Myanmar)  4.50  Burundi  4.20  Cambodia  4.20  Cameroon  1.80  Canada  4.00  CAPE Verde  4.20  Cayman Islands  3.20  CENTRAL African Republic  3.80  Chad  2.10  Chile  3.30  China  4.00  Colombia  5.80  CONGO  3.20  Costa Rica  3.50  Croatia  5.30  Cuba  2.40  Cyprus  3.50  Czech Republic  2.40  Denmark  2.10  Djibouti  4.50  DOMINICAN Republic  5.80  East Timor  4.50  Ecuador  0.55  Egypt  3.80  El Salvador  3.20  Equatorial Guinea  3.80  Eritrea  3.50  Estonia  3.20  Ethiopia  5.20  FALKLAND Islands  اسعار المكالمات بالدقيقة ) ريال(  اسم الدولة  3.80  FAROE Islands  4.80  FIJI  2.40  Finland  2.40  France  2.40  French Guinea  5.80  FRENCH Polynesia  5.20  Gabon  4.00  Gambia  4.00  Georgia  2.40  Germany  4.00  Ghana  4.50  Gibraltar  2.40  Greece  3.80  Greenland  4.80  GRENADA  2.40  GUADELOUPE - Fr.Antilles  1.90  Guam  4.80  Guatemala  5.80  Guinea-Bissau  5.20  Guinea  5.20  GUYANA  4.50  Haiti  3.80  Honduras  1.80  Hong Kong  2.40  Hungary  3.20  Iceland  0.55  India  1.70  Indonesia  3.00  Iran  2.30  Iraq  اسعار المكالمات بالدقيقة ) ريال(  اسم الدولة  3.30  Ireland  2.40  Italy  3.80  Jamaica  2.40  Japan  0.55  Jordan  3.30  KAZAKHSTAN  3.20  Kenya  4.50  KIRIBATI  4.20  North Korea  3.20  South Korea  1.10  Kuwait  4.00  KYRGYZSTAN  3.20  Laos  3.50  Latvia  0.99  Lebanon  3.20  Lesotho  4.20  Liberia  2.10  Libya  3.20  Liechtenstein  3.50  Lithuania  3.20  Luxembourg  4.00  Macau  3.50  Macedonia  3.20  MADAGASCAR  4.00  Malawi  1.80  Malaysia  2.40  MALDIVES  4.20  Mali  3.20  Malta  4.20  MARIANA - Saipan  اسعار المكالمات بالدقيقة ) ريال(  اسم الدولة  5.80  Marshall Islands  2.40  MARTINIQUE - Fr.Antilles  2.20  Mauritania  2.40  Mauritius  3.80  Mexico  4.50  Micronesia  4.00  Moldova  3.00  Monaco  4.00  Mongolia  4.00  Montenegro  4.00  Comoros  2.40  Morocco  4.00  Mozambique  4.00  Namibia  5.80  Nauru  0.65  Nepal  3.00  NETHERLANDS  4.00  New Caledonia  3.80  New Zealand  3.90  Nicaragua  4.00  Niger  2.40  Nigeria  5.80  NORFOLK Island  2.40  Norway  1.10  Oman  1.70  Pakistan  2.20  Palestine  4.00  Panama  4.00  PAPUA New Guinea  3.80  Paraguay  اسعار المكالمات بالدقيقة ) ريال(  اسم الدولة  4.00  Peru  0.65  Philippines  3.50  Poland  2.40  Portugal  1.90  Puerto Rico  1.10  Qatar  2.30  REUNION Island  3.30  Romania  3.30  Russia  4.50  Rwanda  3.20  Senegal  4.00  Serbia  4.00  Seychelles  4.50  Sierra Leone  1.80  Singapore  3.50  SLOVAKIA  4.20  Slovenia  2.40  Somalia  2.40  South Africa  2.40  Spain  0.99  Sri Lanka  4.50  Saint Helena  4.50  Saint Kitts And Nevis  4.50  Saint Lucia  2.40  Saint Pierre And Miquelon  4.50  Saint Vincent And The Grenadines  3.50  South Sudan  0.55  Sudan  5.80  Suriname  اسعار المكالمات بالدقيقة ) ريال(  اسم الدولة  3.80  Swaziland  2.40  Sweden  2.40  Switzerland  1.70  Syria  2.40  Taiwan  3.50  TAJIKISTAN  4.20  TANZANIA  2.40  Thailand  4.20  TOGO  4.80  Tonga  4.50  TRINIDAD And Tobago  2.10  Tunisia  1.70  Turkey  3.80  Turkmenistan  4.00  TURKS And Caicos Islands  4.00  Uganda  3.20  Ukraine  1.10  UNITED Arab Emirates  2.40  UNITED Kingdom  4.00  Uruguay  1.80  United States  3.20  Uzbekistan  4.00  Venezuela  4.00  Vietnam  4.00  British Virgin Islands  1.80  US Virgin Islands  5.80  Western Samao  1.70  Yemen  3.80  Zambia  3.80  Zimbabwe</t>
  </si>
  <si>
    <t>يمكن لعميل باقة مفوتر400 الاستفادة من خدمة الانترنت 1GB  خلال سفرة في حوالي 60 دولة حول العالم على الشريحة الرئيسة فقط ومن خلال قائمة المشغلين المتفق معهم. كما هو موضح ادناه:    قائمة الدول والمشغلين المتضمنة لخدمة بيانات التجوال والدقائق المجانية:  Country Operator  Albania  Vodafone  Algeria  Djezzy  Australia  Optus  Telstra  Vodafone  Austria  T Mobile  A1 Telekom Austria  Bahrain  Batelco  Zain  Belgium  Belgacom  Bangladesh  Axiata / Robi / Aktel  Banglalink  Airtel  Brunei  DST  Canada  Wind Mobile  Telus  Bell  China  China Unicom  China Mobile  Croatia  Tele2  T Mobile  Cyprus  MTN  Cyprus Northern  Turkcell  Czech Republic  T Mobile  Vodafone  Denmark  Telenor  Egypt  Etisalat  Vodafone  Orange/Mobinil  Finland  Elisa  France  ORANGE  SFR  Georgia  Geocell  GERMANY  T Mobile  Vodafone  Greece  Cosmote  Vodafone  Hong Kong  China Mobile  CSL  Hungary  T Mobile  Vodafone  India  Airtel  Indonesia  Indosat  Telkomsel  Hutchison 3G  Iran  MTN  Ireland  Meteor  Vodafone  Italy  Vodafone  Japan  Softbank  Jordan  ORANGE  Zain  Umniah  Lebanon  Touch  Kuwait  Zain  Wataniya/Oreedoo  Malaysia  Celcom  DiGi Maldives Dhiraagu  Malta  Vodafone  Go Mobile  Morocoo  Orange  Wana  Netherlands  T Mobile  KPN  Vodafone  New Zealand  Telecom New Zealand  Norway  Telenor  Oman  Omantel/Oman Mobile  Pakistan  Ufone  MOBILINK  Philippines  Globe  Poland  Polska/T Mobile  Portugal  MEO/TMN  Vodafone  Qatar  Oreedoo  Romania  Cosmote  Vodafone  Orange  ussia  VIMPLECOM  MTS  Singapore  M1  Starhub  Slovakia  T Mobile  South Africa  MTN  Vodafone  South Korea  SK Telecom  Spain  Vodafone  Orange  Sri Lanka  Etisalat Lanka  Dialogue  Mobitel  Sudan  MTN  Sweden  Tele2  Telenor  Switzerland  Sunrise  Swisscom  Thailand  DTAC/Total Access  DTN  Taiwan  Chunghwa  Tunisia  Oreedoo  Turkey  Turkcell  Vodafone  UAE  Etisalat, UAE  UK  Everything Everywhere  Vodafone  USA  AT&amp;T  T Mobile  Yemen  MTN      اسعار المكالمات بالدقيقة:  اسم الدولة  0.99  Afghanistan  3.30  Albania  2.10  Algeria  4.00  Angola  4.00  Anguilla  4.00  Antigua And Barbuda  4.20  Netherlands Antilles  4.00  Argentina  3.30  Armenia  4.50  Aruba  3.80  Australia  2.40  Austria  2.40  Azerbaijan  4.80  Bahamas  1.10  Bahrain  1.70  Bangladesh  4.20  Barbados  3.30  Belarus  2.40  Belgium  4.00  Belize  3.20  Benin  4.20  Bermuda  3.20  Bhutan  4.20  Bolivia  3.30  BOSNIA And Herzegovina  4.00  Botswana  3.80  Brazil  3.50  BRUNEI  4.20  Bulgaria  4.00  BURKINA Faso  اسعار المكالمات بالدقيقة ) ريال(  اسم الدولة  4.00  BURMA (Myanmar)  4.50  Burundi  4.20  Cambodia  4.20  Cameroon  1.80  Canada  4.00  CAPE Verde  4.20  Cayman Islands  3.20  CENTRAL African Republic  3.80  Chad  2.10  Chile  3.30  China  4.00  Colombia  5.80  CONGO  3.20  Costa Rica  3.50  Croatia  5.30  Cuba  2.40  Cyprus  3.50  Czech Republic  2.40  Denmark  2.10  Djibouti  4.50  DOMINICAN Republic  5.80  East Timor  4.50  Ecuador  0.55  Egypt  3.80  El Salvador  3.20  Equatorial Guinea  3.80  Eritrea  3.50  Estonia  3.20  Ethiopia  5.20  FALKLAND Islands  اسعار المكالمات بالدقيقة ) ريال(  اسم الدولة  3.80  FAROE Islands  4.80  FIJI  2.40  Finland  2.40  France  2.40  French Guinea  5.80  FRENCH Polynesia  5.20  Gabon  4.00  Gambia  4.00  Georgia  2.40  Germany  4.00  Ghana  4.50  Gibraltar  2.40  Greece  3.80  Greenland  4.80  GRENADA  2.40  GUADELOUPE - Fr.Antilles  1.90  Guam  4.80  Guatemala  5.80  Guinea-Bissau  5.20  Guinea  5.20  GUYANA  4.50  Haiti  3.80  Honduras  1.80  Hong Kong  2.40  Hungary  3.20  Iceland  0.55  India  1.70  Indonesia  3.00  Iran  2.30  Iraq  اسعار المكالمات بالدقيقة ) ريال(  اسم الدولة  3.30  Ireland  2.40  Italy  3.80  Jamaica  2.40  Japan  0.55  Jordan  3.30  KAZAKHSTAN  3.20  Kenya  4.50  KIRIBATI  4.20  North Korea  3.20  South Korea  1.10  Kuwait  4.00  KYRGYZSTAN  3.20  Laos  3.50  Latvia  0.99  Lebanon  3.20  Lesotho  4.20  Liberia  2.10  Libya  3.20  Liechtenstein  3.50  Lithuania  3.20  Luxembourg  4.00  Macau  3.50  Macedonia  3.20  MADAGASCAR  4.00  Malawi  1.80  Malaysia  2.40  MALDIVES  4.20  Mali  3.20  Malta  4.20  MARIANA - Saipan  اسعار المكالمات بالدقيقة ) ريال(  اسم الدولة  5.80  Marshall Islands  2.40  MARTINIQUE - Fr.Antilles  2.20  Mauritania  2.40  Mauritius  3.80  Mexico  4.50  Micronesia  4.00  Moldova  3.00  Monaco  4.00  Mongolia  4.00  Montenegro  4.00  Comoros  2.40  Morocco  4.00  Mozambique  4.00  Namibia  5.80  Nauru  0.65  Nepal  3.00  NETHERLANDS  4.00  New Caledonia  3.80  New Zealand  3.90  Nicaragua  4.00  Niger  2.40  Nigeria  5.80  NORFOLK Island  2.40  Norway  1.10  Oman  1.70  Pakistan  2.20  Palestine  4.00  Panama  4.00  PAPUA New Guinea  3.80  Paraguay  اسعار المكالمات بالدقيقة ) ريال(  اسم الدولة  4.00  Peru  0.65  Philippines  3.50  Poland  2.40  Portugal  1.90  Puerto Rico  1.10  Qatar  2.30  REUNION Island  3.30  Romania  3.30  Russia  4.50  Rwanda  3.20  Senegal  4.00  Serbia  4.00  Seychelles  4.50  Sierra Leone  1.80  Singapore  3.50  SLOVAKIA  4.20  Slovenia  2.40  Somalia  2.40  South Africa  2.40  Spain  0.99  Sri Lanka  4.50  Saint Helena  4.50  Saint Kitts And Nevis  4.50  Saint Lucia  2.40  Saint Pierre And Miquelon  4.50  Saint Vincent And The Grenadines  3.50  South Sudan  0.55  Sudan  5.80  Suriname  اسعار المكالمات بالدقيقة ) ريال(  اسم الدولة  3.80  Swaziland  2.40  Sweden  2.40  Switzerland  1.70  Syria  2.40  Taiwan  3.50  TAJIKISTAN  4.20  TANZANIA  2.40  Thailand  4.20  TOGO  4.80  Tonga  4.50  TRINIDAD And Tobago  2.10  Tunisia  1.70  Turkey  3.80  Turkmenistan  4.00  TURKS And Caicos Islands  4.00  Uganda  3.20  Ukraine  1.10  UNITED Arab Emirates  2.40  UNITED Kingdom  4.00  Uruguay  1.80  United States  3.20  Uzbekistan  4.00  Venezuela  4.00  Vietnam  4.00  British Virgin Islands  1.80  US Virgin Islands  5.80  Western Samao  1.70  Yemen  3.80  Zambia  3.80  Zimbabwe  قائمة الدول والمشغلين المتضمنة لخدمة بيانات التجوال والدقائق المجانية:    Albania Vodafone  Algeria Djezzy  Australia Optus   Telstra   Vodafone  Austria T Mobile   A1 Telekom Austria   Bahrain Batelco   Zain  Belgium Belgacom  Bangladesh Axiata / Robi / Aktel   Banglalink   Airtel  Brunei DST  Canada Wind Mobile   Telus   Bell  Croatia Tele2    T Mobile  Cyprus MTN  Cyprus Northern Turkcell  Czech Republic T Mobile   Vodafone  Denmark Telenor  Egypt Etisalat   Vodafone  Finland  Elisa  France ORANGE   SFR  Georgia Geocell  GERMANY T Mobile   Vodafone  Greece Cosmote   Vodafone  Hong Kong China Mobile   CSL  Hungary T Mobile   Vodafone  India Vodafone   Airtel   Indonesia Indosat   Telkomsel   Hutchison 3G   Iran MTN  Ireland Meteor   Vodafone  Italy Vodafone  Japan Softbank  Jordan ORANGE   Zain   Umniah  Kuwait Zain   Wataniya/Oreedoo  Malaysia Celcom   DiGi  Malta Vodafone  Morocoo Orange  Netherlands T Mobile   KPN   Vodafone  New Zealand Telecom New Zealand  Norway Telenor  Oman Omantel/Oman Mobile  Pakistan Ufone   MOBILINK  Philippines Globe  Poland Polska/T Mobile  Portugal   MEO/TMN   Vodafone  Romania Cosmote   Vodafone   Orange  Russia VIMPLECOM   MTS  Singapore M1   Starhub  Slovakia T Mobile  South Africa MTN   Vodafone  South Korea SK Telecom  Spain Vodafone   Orange  Sri Lanka Etisalat Lanka   Dialogue   Mobitel  Sudan MTN  Sweden Tele2   Telenor  Switzerland Sunrise   Swisscom  Thailand DTAC/Total Access   DTN  Taiwan Chunghwa  UAE Etisalat, UAE  UK Everything Everywhere      Vodafone  USA AT&amp;T   T Mobile  Yemen MTN</t>
  </si>
  <si>
    <t>أسعار مكالمات الاستقبال   مكالمة من ثابت داخل الشبكة  : 5 هلله للدقيقة   مكالمة من ثابت خارج الشبكة : 20 هلله للدقيقة   مكالمة من شبكة جوال: 20 هلله للدقيقة   أسعار المكالمات الخارجية   مكالمة إلى شبكة جوال: 25 هلله للدقيقة   مكالمة إلى رقم دولي    IMPACT_CATEGORY  COUNTRY  "PER_MIN_CHARGE  (SAR)" TIME_ZONE_NAME  AFG250 AFGHANISTAN 3.8 All days off peak  AFG250 AFGHANISTAN 4.0 All days peak for Etisalat  ALB100 ALBANIA 3.3 All days off peak  ALB100 ALBANIA 3.5 All days peak for Etisalat  ALG28 ALGERIA 2.1 All days off peak  ALG28 ALGERIA 2.2 All days peak for Etisalat  AME189 AMERICAN 1.8 All days off peak  AME189 AMERICAN 2.0 All days peak for Etisalat  AND112 ANDORRA 3.0 All days off peak  AND112 ANDORRA 4.2 All days peak for Etisalat  ANG4 ANGOLA 4.0 All days off peak  ANG4 ANGOLA 4.2 All days peak for Etisalat  ANG55 ANGUILLA 4.0 All days off peak  ANG55 ANGUILLA 4.2 All days peak for Etisalat  ANT177 ANTARCTICA 4.5 All days off peak  ANT177 ANTARCTICA 5.0 All days peak for Etisalat  ANT5 ANTIGUA 4.0 All days off peak  ANT5 ANTIGUA 4.5 All days peak for Etisalat  ARG149 ARGENTINA 4.0 All days off peak  ARG149 ARGENTINA 4.2 All days peak for Etisalat  ARM110 ARMENIA 3.3 All days off peak  ARM110 ARMENIA 3.5 All days peak for Etisalat  ARU87 ARUBA 4.5 All days off peak  ARU87 ARUBA 5.0 All days peak for Etisalat  ASC58 ASCENSION ISLAND 4.5 All days off peak  ASC58 ASCENSION ISLAND 5.0 All days peak for Etisalat  AUS128 AUSTRIA 2.4 All days off peak  AUS128 AUSTRIA 2.6 All days peak for Etisalat  AUS165 AUSTRALIA 3.8 All days off peak  AUS165 AUSTRALIA 4.2 All days peak for Etisalat  AZE271 AZERBAIJAN 2.4 All days off peak  AZE271 AZERBAIJAN 2.6 All days peak for Etisalat  BAH2 BAHAMAS 4.8 All days off peak  BAH2 BAHAMAS 5.2 All days peak for Etisalat  BAH263 BAHRAIN 1.1 All days off peak  BAH263 BAHRAIN 1.3 All days peak for Etisalat  BAN242 BANGLADESH 2.3 All days off peak  BAN242 BANGLADESH 2.5 All days peak for Etisalat  BAR3 BARBADOS 4.2 All days off peak  BAR3 BARBADOS 4.5 All days peak for Etisalat  BEL111 BELARUS 3.3 All days off peak  BEL111 BELARUS 3.5 All days peak for Etisalat  BEL137 BELIZE 4.0 All days off peak  BEL137 BELIZE 4.2 All days peak for Etisalat  BEL92 BELGIUM 2.4 All days off peak  BEL92 BELGIUM 2.6 All days peak for Etisalat  BEN40 BENIN 3.2 All days off peak  BEN40 BENIN 3.4 All days peak for Etisalat  BER9 BERMUDA 4.2 All days off peak  BER9 BERMUDA 4.5 All days peak for Etisalat  BHU265 BHUTAN 3.2 All days off peak  BHU265 BHUTAN 3.4 All days peak for Etisalat  BOL155 BOLIVIA 4.2 All days off peak  BOL155 BOLIVIA 4.5 All days peak for Etisalat  BOS120 BOSNIA-HER 3.3 All days off peak  BOS120 BOSNIA-HER 3.5 All days peak for Etisalat  BOT77 BOTSWANA 4.0 All days off peak  BOT77 BOTSWANA 4.2 All days peak for Etisalat  BRA150 BRAZIL 3.8 All days off peak  BRA150 BRAZIL 4.0 All days peak for Etisalat  BRU178 BRUNEI 3.5 All days off peak  BRU178 BRUNEI 4.0 All days peak for Etisalat  BUL104 BULGARIA 4.2 All days off peak  BUL104 BULGARIA 4.5 All days peak for Etisalat  BUR252 BURMA 4.0 All days off peak  BUR252 BURMA 4.2 All days peak for Etisalat  BUR37 BURIKANA FASO 4.0 All days off peak  BUR37 BURIKANA FASO 4.2 All days peak for Etisalat  BUR68 BURUNDI 4.5 All days off peak  BUR68 BURUNDI 5.0 All days peak for Etisalat  CAM209 CAMBODIA 4.2 All days off peak  CAM209 CAMBODIA 4.3 All days peak for Etisalat  CAM48 CAMEROON 4.2 All days off peak  CAM48 CAMEROON 4.5 All days peak for Etisalat  CAP49 CAPE VERDE Island 4.0 All days off peak  CAP49 CAPE VERDE Island 4.2 All days peak for Etisalat  CAY8 CAYMAN Islands 4.2 All days off peak  CAY8 CAYMAN Islands 4.5 All days peak for Etisalat  CEN47 CENTRAL AFRICA  3.2 All days off peak  CEN47 CENTRAL AFRICA  3.4 All days peak for Etisalat  CHA46 CHAD 3.8 All days off peak  CHA46 CHAD 4.0 All days peak for Etisalat  CHI151 CHILE 2.1 All days off peak  CHI151 CHILE 2.2 All days peak for Etisalat  CHI211 CHINA 3.3 All days off peak  CHI211 CHINA 3.5 All days peak for Etisalat  COL152 COLOMBIA 4.0 All days off peak  COL152 COLOMBIA 4.2 All days peak for Etisalat  COM80 COMORO IS. 2.4 All days off peak  COM80 COMORO IS. 2.7 All days peak for Etisalat  CON53 CONGO REPUBLIC 5.8 All days off peak  CON53 CONGO REPUBLIC 6.0 All days peak for Etisalat  COO187 COOK ISLAN 4.5 All days off peak  COO187 COOK ISLAN 5.0 All days peak for Etisalat  COS142 COSTA RICA 3.2 All days off peak  COS142 COSTA RICA 3.4 All days peak for Etisalat  CRO118 CROATIA 3.5 All days off peak  CRO118 CROATIA 4.0 All days peak for Etisalat  CUB148 CUBA 5.3 All days off peak  CUB148 CUBA 5.6 All days peak for Etisalat  CYP102 CYPRUS 2.4 All days off peak  CYP102 CYPRUS 2.6 All days peak for Etisalat  CZE125 CZECH REPU 3.5 All days off peak  CZE125 CZECH REPU 4.0 All days peak for Etisalat  Can1 Canada 1.8 All days off peak  Can1 Canada 2.0 All days peak for Etisalat  DEN130 DENMARK 2.4 All days off peak  DEN130 DENMARK 2.6 All days peak for Etisalat  DIE57 DIEGO GARC 23.0 All days off peak  DIE57 DIEGO GARC 28.0 All days peak for Etisalat  DJI64 DJIBOUTI 2.1 All days off peak  DJI64 DJIBOUTI 2.2 All days peak for Etisalat  DOM16 DOMINICA IS. 5.2 All days off peak  DOM16 DOMINICA IS. 5.6 All days peak for Etisalat  DOM21 DOMINICAN 4.5 All days off peak  DOM21 DOMINICAN 5.0 All days peak for Etisalat  EAS174 EAST TIMOR 5.8 All days off peak  EAS174 EAST TIMOR 6.0 All days peak for Etisalat  ECU157 ECUADOR 4.5 All days off peak  ECU157 ECUADOR 5.0 All days peak for Etisalat  EGY26 EGYPT 1.7 All days off peak  EGY26 EGYPT 1.8 All days peak for Etisalat  ELS139 EL SALVADO 3.8 All days off peak  ELS139 EL SALVADO 4.0 All days peak for Etisalat  EQU51 EQUITORIAL GUINEA 3.2 All days off peak  EQU51 EQUITORIAL GUINEA  3.4 All days peak for Etisalat  ERI86 ERITREA 3.7 All days off peak  ERI86 ERITREA 4.0 All days peak for Etisalat  EST108 ESTONIA 3.5 All days off peak  EST108 ESTONIA 4.0 All days peak for Etisalat  ETH62 ETHIOPIA 3.2 All days off peak  ETH62 ETHIOPIA 3.4 All days peak for Etisalat  FAL136 FALKLAND Is. 5.2 All days off peak  FAL136 FALKLAND Is. 5.6 All days peak for Etisalat  FAR88 FAROE ISLA 3.8 All days off peak  FAR88 FAROE ISLA 4.0 All days peak for Etisalat  FIJ184 FIJI 4.8 All days off peak  FIJ184 FIJI 5.2 All days peak for Etisalat  FIN103 FINLAND 2.4 All days off peak  FIN103 FINLAND 2.6 All days peak for Etisalat  FRA93 FRANCE 2.4 All days off peak  FRA93 FRANCE 2.6 All days peak for Etisalat  FRE158 FRENCH GUI 2.4 All days off peak  FRE158 FRENCH GUI 2.6 All days peak for Etisalat  FRE194 FRENCH POL 5.8 All days off peak  FRE194 FRENCH POL 6.0 All days peak for Etisalat  GAB52 GABON 5.2 All days off peak  GAB52 GABON 5.6 All days peak for Etisalat  GAM31 GAMBIA 4.0 All days off peak  GAM31 GAMBIA 5.0 All days peak for Etisalat  GEO272 GEORGIA 4.0 All days off peak  GEO272 GEORGIA 4.2 All days peak for Etisalat  GER135 GERMANY 2.4 All days off peak  GER135 GERMANY 2.6 All days peak for Etisalat  GHA44 GHANA 4.0 All days off peak  GHA44 GHANA 4.2 All days peak for Etisalat  GIB95 GIBRALTAR 4.5 All days off peak  GIB95 GIBRALTAR 5.0 All days peak for Etisalat  GRE10 GRENADA 4.8 All days off peak  GRE10 GRENADA 5.2 All days peak for Etisalat  GRE89 GREENLAND 3.8 All days off peak  GRE89 GREENLAND 4.0 All days peak for Etisalat  GRE90 GREECE 2.4 All days off peak  GRE90 GREECE 2.6 All days peak for Etisalat  GUA138 GUATEMALA 4.8 All days off peak  GUA138 GUATEMALA 5.2 All days peak for Etisalat  GUA14 GUAM 1.9 All days off peak  GUA14 GUAM 2.0 All days peak for Etisalat  GUA154 GUADELOUPE 2.4 All days off peak  GUA154 GUADELOUPE 2.6 All days peak for Etisalat  GUI35 GUINEA REPUBLIC 5.2 All days off peak  GUI35 GUINEA REPUBLIC 5.6 All days peak for Etisalat  GUI56 GUINEA BIS 5.8 All days off peak  GUI56 GUINEA BIS 6.0 All days peak for Etisalat  GULSAT Madagascar Gulfsat telephonie 20.0 All days off peak  GULSAT Madagascar Gulfsat telephonie 25.0 All days peak for Etisalat  GUY156 GUYANA 5.2 All days off peak  GUY156 GUYANA 5.6 All days peak for Etisalat  HAI145 HAITI 4.5 All days off peak  HAI145 HAITI 5.0 All days peak for Etisalat  HON140 HONDURAS 3.8 All days off peak  HON140 HONDURAS 4.0 All days peak for Etisalat  HON207 HONG KONG 1.8 All days off peak  HON207 HONG KONG 2.0 All days peak for Etisalat  HUN105 HUNGARY 2.4 All days off peak  HUN105 HUNGARY 2.6 All days peak for Etisalat  ICE99 ICELAND 3.2 All days off peak  ICE99 ICELAND 4.0 All days peak for Etisalat  IND168 INDONESIA 2.2 All days off peak  IND168 INDONESIA 2.3 All days peak for Etisalat  IND248 INDIA 1.8 All days off peak  IND248 INDIA 2.0 All days peak for Etisalat  IRA257 IRAQ  2.3 All days off peak  IRA257 IRAQ  2.5 All days peak for Etisalat  IRA268 IRAN 3.0 All days off peak  IRA268 IRAN 3.2 All days peak for Etisalat  IRE98 IRELAND 3.3 All days off peak  IRE98 IRELAND 3.5 All days peak for Etisalat  ITA122 ITALY 2.4 All days off peak  ITA122 ITALY 2.6 All days peak for Etisalat  IVO36 IVORY 3.8 All days off peak  IVO36 IVORY 4.2 All days peak for Etisalat  JAM24 JAMAICA 3.8 All days off peak  JAM24 JAMAICA 4.0 All days peak for Etisalat  JAP203 JAPAN 2.4 All days off peak  JAP203 JAPAN 2.6 All days peak for Etisalat  JOR255 JORDAN 2.0 All days off peak  JOR255 JORDAN 2.1 All days peak for Etisalat  KEN65 KENYA 3.2 All days off peak  KEN65 KENYA 3.4 All days peak for Etisalat  KIR191 KIRIBATI 4.5 All days off peak  KIR191 KIRIBATI 5.0 All days peak for Etisalat  KOR204 KOREA SOUT 3.2 All days off peak  KOR204 KOREA SOUT 3.4 All days peak for Etisalat  KOR206 KOREA NORT 4.2 All days off peak  KOR206 KOREA NORT 4.3 All days peak for Etisalat  KUW258 KUWAIT 1.1 All days off peak  KUW258 KUWAIT 1.3 All days peak for Etisalat  KYR273 KYRGYZSTAN 4.0 All days off peak  KYR273 KYRGYZSTAN 5.0 All days peak for Etisalat  KZA199 KZAKISTAN 3.3 All days off peak  KZA199 KZAKISTAN 3.5 All days peak for Etisalat  LAO210 LAOS 3.2 All days off peak  LAO210 LAOS 3.4 All days peak for Etisalat  LAT107 LATVIA 3.5 All days off peak  LAT107 LATVIA 4.0 All days peak for Etisalat  LEB254 LEBANON 2.0 All days off peak  LEB254 LEBANON 2.1 All days peak for Etisalat  LES76 LESOTHO 3.2 All days off peak  LES76 LESOTHO 3.4 All days peak for Etisalat  LIB30 LIBYA 2.1 All days off peak  LIB30 LIBYA 2.2 All days peak for Etisalat  LIB42 LIBERIA 4.2 All days off peak  LIB42 LIBERIA 4.5 All days peak for Etisalat  LIE127 LIECHTENST 3.2 All days off peak  LIE127 LIECHTENST 3.4 All days peak for Etisalat  LIT106 LITHUANIA 3.5 All days off peak  LIT106 LITHUANIA 4.0 All days peak for Etisalat  LUX97 LUXEMBOURG 3.2 All days off peak  LUX97 LUXEMBOURG 3.4 All days peak for Etisalat  MAC121 MACEDONIA 3.5 All days off peak  MAC121 MACEDONIA 4.0 All days peak for Etisalat  MAC208 MACAU 4.0 All days off peak  MAC208 MACAU 4.2 All days peak for Etisalat  MAD71 MADAGASCAR 2.4 All days off peak  MAD71 MADAGASCAR 2.6 All days peak for Etisalat  MAL101 MALTA 3.2 All days off peak  MAL101 MALTA 3.4 All days peak for Etisalat  MAL164 MALAYSIA 1.8 All days off peak  MAL164 MALAYSIA 2.0 All days peak for Etisalat  MAL253 MALDIVE IS 2.4 All days off peak  MAL253 MALDIVE IS 2.6 All days peak for Etisalat  MAL34 MALI 4.2 All days off peak  MAL34 MALI 4.5 All days peak for Etisalat  MAL75 MALAWI 4.0 All days off peak  MAL75 MALAWI 4.2 All days peak for Etisalat  42076 MARIANA 4.2 All days off peak  42076 MARIANA 5.0 All days peak for Etisalat  MAR160 MARTINIQUE 2.4 All days off peak  MAR160 MARTINIQUE 2.6 All days peak for Etisalat  MAR197 MARSHALL I  5.8 All days off peak  MAR197 MARSHALL I 6.0 All days peak for Etisalat  MAU33 MAURITIANA 2.2 All days off peak  MAU33 MAURITIANA 2.4 All days peak for Etisalat  MAU41 MAURITIUS 2.2 All days off peak  MAU41 MAURITIUS 2.4 All days peak for Etisalat  28976 MAYOTTI 2.9 All days off peak  28976 MAYOTTI 3.5 All days peak for Etisalat  MEX147 MEXICO 3.8 All days off peak  MEX147 MEXICO 4.0 All days peak for Etisalat  MIC196 MICRONESIA 4.5 All days off peak  MIC196 MICRONESIA 5.0 All days peak for Etisalat  MOL109 MOLDOVA 4.0 All days off peak  MOL109 MOLDOVA 4.2 All days peak for Etisalat  MON113 MONACO 3.0 All days off peak  MON113 MONACO 3.4 All days peak for Etisalat  MON12 MONTSERRAT 4.5 All days off peak  MON12 MONTSERRAT 5.0 All days peak for Etisalat  MON266 MONGOLIA 4.0 All days off peak  MON266 MONGOLIA 4.2 All days peak for Etisalat  MOR27 MOROCCO 2.4 All days off peak  MOR27 MOROCCO 2.6 All days peak for Etisalat  MOZ69 MOZAMBIQUE 4.0 All days off peak  MOZ69 MOZAMBIQUE 5.0 All days peak for Etisalat  NAM74 NAMIBIA 4.0 All days off peak  NAM74 NAMIBIA 5.0 All days peak for Etisalat  NAU179 NAURU 5.8 All days off peak  NAU179 NAURU 6.0 All days peak for Etisalat  NEP267 NEPAL 3.5 All days off peak  NEP267 NEPAL 4.0 All days peak for Etisalat  NET163 NETHERLAND ANT  4.2 All days off peak  NET163 NETHERLAND ANT  4.5 All days peak for Etisalat  NET91 NETHERLAND 3.0 All days off peak  NET91 NETHERLAND 3.4 All days peak for Etisalat  NEW170 NEW ZEALAND 3.8 All days off peak  NEW170 NEW ZEALAND 4.0 All days peak for Etisalat  NEW192 NEW CALEDO 4.0 All days off peak  NEW192 NEW CALEDO 4.2 All days peak for Etisalat  NIC141 NICARAGUA 3.9 All days off peak  NIC141 NICARAGUA 4.2 All days peak for Etisalat  NIG38 NIGER 4.0 All days off peak  NIG38 NIGER 5.0 All days peak for Etisalat  NIU188 NIUE ISLAND 5.8 All days off peak  NIU188 NIUE ISLAND 6.0 All days peak for Etisalat  NOR132 NORWAY 2.4 All days off peak  NOR132 NORWAY 2.6 All days peak for Etisalat  NOR176 NORFOLK IS 6.5 All days off peak  NOR176 NORFOLK IS 8.0 All days peak for Etisalat  NOR19 NORT AMERICA 2.0 All days off peak  NOR19 NORT AMERICA 2.2 All days peak for Etisalat  NiG45 NiGERIA 2.4 All days off peak  NiG45 NiGERIA 2.7 All days peak for Etisalat  OMA260 OMAN 1.1 All days off peak  OMA260 OMAN 1.3 All days peak for Etisalat  PAK249 PAKISTAN 1.8 All days off peak  PAK249 PAKISTAN 2.0 All days peak for Etisalat  PAL185 PALAU 5.2 All days off peak  PAL185 PALAU 5.6 All days peak for Etisalat  PAL261 PALESTINE 2.2 All days off peak  PAL261 PALESTINE 2.4 All days peak for Etisalat  PAN143 PANAMA 4.0 All days off peak  PAN143 PANAMA 4.2 All days peak for Etisalat  PAP180 PAPUA 1 8.0 All days off peak  PAP180 PAPUA 1 10.0 All days peak for Etisalat  PAR159 PARAGUAY 3.8 All days off peak  PAR159 PARAGUAY 4.2 All days peak for Etisalat  PER146 PERU 4.0 All days off peak  PER146 PERU 4.2 All days peak for Etisalat  PHI169 PHILIPPINE 2.6 All days off peak  PHI169 PHILIPPINE 2.7 All days peak for Etisalat  POL134 POLAND 3.5 All days off peak  POL134 POLAND 4.0 All days peak for Etisalat  POR96 PORTUGAL 2.4 All days off peak  POR96 PORTUGAL 2.6 All days peak for Etisalat  PUE18 PUERTO RICO 1.9 All days off peak  PUE18 PUERTO RICO 2.0 All days peak for Etisalat  QAT264 QATAR 1.1 All days off peak  QAT264 QATAR 1.3 All days peak for Etisalat  REU72 REUNION IS 2.0 All days off peak  REU72 REUNION IS 2.4 All days peak for Etisalat  ROM123 ROMANIA 3.3 All days off peak  ROM123 ROMANIA 3.5 All days peak for Etisalat  RUS198 RUSSIA 3.3 All days off peak  RUS198 RUSSIA 3.5 All days peak for Etisalat  RWA61 RWANDA 4.5 All days off peak  RWA61 RWANDA 5.0 All days peak for Etisalat  SAM190 SAMOA WEST 5.8 All days off peak  SAM190 SAMOA WEST 6.0 All days peak for Etisalat  SAN114 SAN MARINO 3.0 All days off peak  SAN114 SAN MARINO 3.4 All days peak for Etisalat  SAO50 SAO TOME &amp; PRINCIPE 5.8 All days off peak  SAO50 SAO TOME &amp; PRINCIPE 6.0 All days peak for Etisalat  SEN32 SENEGAL 3.2 All days off peak  SEN32 SENEGAL 3.4 All days peak for Etisalat  SER43 SERRO  LEONE 4.5 All days off peak  SER43 SERRO  LEONE 5.0 All days peak for Etisalat  SEY59 SEYCHELLES 4.0 All days off peak  SEY59 SEYCHELLES 4.2 All days peak for Etisalat  SIN171 SINGAPORE 1.8 All days off peak  SIN171 SINGAPORE 2.0 All days peak for Etisalat  SLO119 SLOVENIA 4.2 All days off peak  SLO119 SLOVENIA 4.5 All days peak for Etisalat  SLO126 SLOVAKIA 3.5 All days off peak  SLO126 SLOVAKIA 4.0 All days peak for Etisalat  SOL182 SOLOMON IS 8.0 All days off peak  SOL182 SOLOMON IS 10.0 All days peak for Etisalat  SOM63 SOMALIA 2.4 All days off peak  SOM63 SOMALIA 2.7 All days peak for Etisalat  SOU83 SOUTH AFRICA 2.4 All days off peak  SOU83 SOUTH AFRICA 2.6 All days peak for Etisalat  SPA94 SPAIN 2.4 All days off peak  SPA94 SPAIN 2.6 All days peak for Etisalat  SRI251 SRI LANKA 2.2 All days off peak  SRI251 SRI LANKA 2.3 All days peak for Etisalat  ST.15 ST. LUCIA 4.5 All days off peak  ST.15 ST. LUCIA 5.0 All days peak for Etisalat  ST.17 ST. VINCENT 4.5 All days off peak  ST.17 ST. VINCENT 5.0 All days peak for Etisalat  ST.23 ST. KITTS &amp; NEVIS 4.5 All days off peak  ST.23 ST. KITTS &amp; NEVIS 5.0 All days peak for Etisalat  STH85 ST HELENA 4.8 All days off peak  STH85 ST HELENA 5.5 All days peak for Etisalat  STP144 ST PIERRE 2 2.4 All days off peak  STP144 ST PIERRE 2 2.6 All days peak for Etisalat  SUD275 SUDAN (South) 4.0 All days off peak  SUD275 SUDAN (South) 4.2 All days peak for Etisalat  SUD60 SUDAN 1.7 All days off peak  SUD60 SUDAN 1.8 All days peak for Etisalat  SUR161 SURINAME 5.8 All days off peak  SUR161 SURINAME 6.0 All days peak for Etisalat  SWA78 SWAZILAND 3.8 All days off peak  SWA78 SWAZILAND 4.2 All days peak for Etisalat  SWE131 SWEDEN Zone 2.4 All days off peak  SWE131 SWEDEN Zone 2.6 All days peak for Etisalat  SWI124 SWITZERLAN Zone 2.4 All days off peak  SWI124 SWITZERLAN Zone 2.6 All days peak for Etisalat  SYR256 SYRIA Zone 2.1 All days off peak  SYR256 SYRIA Zone 2.2 All days peak for Etisalat  TAI246 TAIWAN 2.4 All days off peak  TAI246 TAIWAN 2.6 All days peak for Etisalat  TAJ269 TAJAKISTAN 3.5 All days off peak  TAJ269 TAJAKISTAN 4.0 All days peak for Etisalat  TAN66 TANZANIA 4.2 All days off peak  TAN66 TANZANIA 4.5 All days peak for Etisalat  THA172 THAILAND 2.4 All days off peak  THA172 THAILAND 2.6 All days peak for Etisalat  THU245 THURAYA 3.7 All days off peak  THU245 THURAYA 4.4 All days peak for Etisalat  TOG39 TOGO 4.2 All days off peak  TOG39 TOGO 4.5 All days peak for Etisalat  TOK195 TOKELAU IS  7.0 All days off peak  TOK195 TOKELAU IS  8.0 All days peak for Etisalat  TON181 TONGA 4.8 All days off peak  TON181 TONGA 5.2 All days peak for Etisalat  TRI22 TRINIDAD &amp; TOBAGO 4.5 All days off peak  TRI22 TRINIDAD &amp; TOBAGO 5.0 All days peak for Etisalat  TUN29 TUNISIA 2.1 All days off peak  TUN29 TUNISIA 2.2 All days peak for Etisalat  TUR11 TURK &amp; CAICOS 4.0 All days off peak  TUR11 TURK &amp; CAICOS 4.5 All days peak for Etisalat  TUR247 TURKEY 2.1 All days off peak  TUR247 TURKEY 2.3 All days peak for Etisalat  TUR270 TURKMENIST 3.8 All days off peak  TUR270 TURKMENIST 4.0 All days peak for Etisalat  TUV193 TUVALU 5.8 All days off peak  TUV193 TUVALU 6.0 All days peak for Etisalat  UGA67 UGANDA 4.0 All days off peak  UGA67 UGANDA 4.5 All days peak for Etisalat  UKR116 UKRAINE 3.2 All days off peak  UKR116 UKRAINE 3.4 All days peak for Etisalat  UNI129 UNITED KINGDOM 2.4 All days off peak  UNI129 UNITED KINGDOM 2.6 All days peak for Etisalat  UNI262 UNITED ARAB EMIRATES 1.1 All days off peak  UNI262 UNITED ARAB EMIRATES 1.3 All days peak for Etisalat  URU162 URUGUAY 4.0 All days off peak  URU162 URUGUAY 5.0 All days peak for Etisalat  USA20 USA HAWAII 1.8 All days off peak  USA20 USA HAWAII 2.0 All days peak for Etisalat  USA25 USA ALASKA 1.8 All days off peak  USA25 USA ALASKA 2.0 All days peak for Etisalat  UZB274 UZBEKISTAN 3.2 All days off peak  UZB274 UZBEKISTAN 3.4 All days peak for Etisalat  VAN183 VANUATU 4.8 All days off peak  VAN183 VANUATU 5.2 All days peak for Etisalat  VEN153 VENEZUELA 4.0 All days off peak  VEN153 VENEZUELA 4.5 All days peak for Etisalat  VIE205 VIETNAM 4.0 All days off peak  VIE205 VIETNAM 4.5 All days peak for Etisalat  VIR6 VIRGIN IS. (UK) 4.0 All days off peak  VIR6 VIRGIN IS. (UK) 4.5 All days peak for Etisalat  VIR7 VIRGINIA ISLANDS 1.8 All days off peak  VIR7 VIRGINIA ISLANDS 2.0 All days peak for Etisalat  Vat115 Vatican State 2.4 All days off peak  Vat115 Vatican State 2.6 All days peak for Etisalat  YEM259 YEMEN 2.0 All days off peak  YEM259 YEMEN 2.1 All days peak for Etisalat  YUG117 YUGOLSLAVIA 4.0 All days off peak  YUG117 YUGOLSLAVIA 4.2 All days peak for Etisalat  ZAI54 ZAIRE 5.2 All days off peak  ZAI54 ZAIRE 6.0 All days peak for Etisalat  ZAM70 ZAMBIA 3.8 All days off peak  ZAM70 ZAMBIA 4.0 All days peak for Etisalat  ZIM73 ZIMBABWE 3.8 All days off peak  ZIM73 ZIMBABWE 4.0 All days peak for Etisalat      وحدة التحاسب للمكالمات: (ثانية).  وحدة التحاسب للمكالمات الدولية: (30 ثانية).</t>
  </si>
  <si>
    <t>أسعار المكالمات الخارجية   مكالمة إلى شبكة جوال: 25 هللة للدقيقة        مكالمة إلى رقم دولي    IMPACT_CATEGORY  COUNTRY  "PER_MIN_CHARGE  (SAR)" TIME_ZONE_NAME  AFG250 AFGHANISTAN 3.8 All days off peak  AFG250 AFGHANISTAN 4.0 All days peak for Etisalat  ALB100 ALBANIA 3.3 All days off peak  ALB100 ALBANIA 3.5 All days peak for Etisalat  ALG28 ALGERIA 2.1 All days off peak  ALG28 ALGERIA 2.2 All days peak for Etisalat  AME189 AMERICAN 1.8 All days off peak  AME189 AMERICAN 2.0 All days peak for Etisalat  AND112 ANDORRA 3.0 All days off peak  AND112 ANDORRA 4.2 All days peak for Etisalat  ANG4 ANGOLA 4.0 All days off peak  ANG4 ANGOLA 4.2 All days peak for Etisalat  ANG55 ANGUILLA 4.0 All days off peak  ANG55 ANGUILLA 4.2 All days peak for Etisalat  ANT177 ANTARCTICA 4.5 All days off peak  ANT177 ANTARCTICA 5.0 All days peak for Etisalat  ANT5 ANTIGUA 4.0 All days off peak  ANT5 ANTIGUA 4.5 All days peak for Etisalat  ARG149 ARGENTINA 4.0 All days off peak  ARG149 ARGENTINA 4.2 All days peak for Etisalat  ARM110 ARMENIA 3.3 All days off peak  ARM110 ARMENIA 3.5 All days peak for Etisalat  ARU87 ARUBA 4.5 All days off peak  ARU87 ARUBA 5.0 All days peak for Etisalat  ASC58 ASCENSION ISLAND 4.5 All days off peak  ASC58 ASCENSION ISLAND 5.0 All days peak for Etisalat  AUS128 AUSTRIA 2.4 All days off peak  AUS128 AUSTRIA 2.6 All days peak for Etisalat  AUS165 AUSTRALIA 3.8 All days off peak  AUS165 AUSTRALIA 4.2 All days peak for Etisalat  AZE271 AZERBAIJAN 2.4 All days off peak  AZE271 AZERBAIJAN 2.6 All days peak for Etisalat  BAH2 BAHAMAS 4.8 All days off peak  BAH2 BAHAMAS 5.2 All days peak for Etisalat  BAH263 BAHRAIN 1.1 All days off peak  BAH263 BAHRAIN 1.3 All days peak for Etisalat  BAN242 BANGLADESH 2.3 All days off peak  BAN242 BANGLADESH 2.5 All days peak for Etisalat  BAR3 BARBADOS 4.2 All days off peak  BAR3 BARBADOS 4.5 All days peak for Etisalat  BEL111 BELARUS 3.3 All days off peak  BEL111 BELARUS 3.5 All days peak for Etisalat  BEL137 BELIZE 4.0 All days off peak  BEL137 BELIZE 4.2 All days peak for Etisalat  BEL92 BELGIUM 2.4 All days off peak  BEL92 BELGIUM 2.6 All days peak for Etisalat  BEN40 BENIN 3.2 All days off peak  BEN40 BENIN 3.4 All days peak for Etisalat  BER9 BERMUDA 4.2 All days off peak  BER9 BERMUDA 4.5 All days peak for Etisalat  BHU265 BHUTAN 3.2 All days off peak  BHU265 BHUTAN 3.4 All days peak for Etisalat  BOL155 BOLIVIA 4.2 All days off peak  BOL155 BOLIVIA 4.5 All days peak for Etisalat  BOS120 BOSNIA-HER 3.3 All days off peak  BOS120 BOSNIA-HER 3.5 All days peak for Etisalat  BOT77 BOTSWANA 4.0 All days off peak  BOT77 BOTSWANA 4.2 All days peak for Etisalat  BRA150 BRAZIL 3.8 All days off peak  BRA150 BRAZIL 4.0 All days peak for Etisalat  BRU178 BRUNEI 3.5 All days off peak  BRU178 BRUNEI 4.0 All days peak for Etisalat  BUL104 BULGARIA 4.2 All days off peak  BUL104 BULGARIA 4.5 All days peak for Etisalat  BUR252 BURMA 4.0 All days off peak  BUR252 BURMA 4.2 All days peak for Etisalat  BUR37 BURIKANA FASO 4.0 All days off peak  BUR37 BURIKANA FASO 4.2 All days peak for Etisalat  BUR68 BURUNDI 4.5 All days off peak  BUR68 BURUNDI 5.0 All days peak for Etisalat  CAM209 CAMBODIA 4.2 All days off peak  CAM209 CAMBODIA 4.3 All days peak for Etisalat  CAM48 CAMEROON 4.2 All days off peak  CAM48 CAMEROON 4.5 All days peak for Etisalat  CAP49 CAPE VERDE Island 4.0 All days off peak  CAP49 CAPE VERDE Island 4.2 All days peak for Etisalat  CAY8 CAYMAN Islands 4.2 All days off peak  CAY8 CAYMAN Islands 4.5 All days peak for Etisalat  CEN47 CENTRAL AFRICA  3.2 All days off peak  CEN47 CENTRAL AFRICA  3.4 All days peak for Etisalat  CHA46 CHAD 3.8 All days off peak  CHA46 CHAD 4.0 All days peak for Etisalat  CHI151 CHILE 2.1 All days off peak  CHI151 CHILE 2.2 All days peak for Etisalat  CHI211 CHINA 3.3 All days off peak  CHI211 CHINA 3.5 All days peak for Etisalat  COL152 COLOMBIA 4.0 All days off peak  COL152 COLOMBIA 4.2 All days peak for Etisalat  COM80 COMORO IS. 2.4 All days off peak  COM80 COMORO IS. 2.7 All days peak for Etisalat  CON53 CONGO REPUBLIC 5.8 All days off peak  CON53 CONGO REPUBLIC 6.0 All days peak for Etisalat  COO187 COOK ISLAN 4.5 All days off peak  COO187 COOK ISLAN 5.0 All days peak for Etisalat  COS142 COSTA RICA 3.2 All days off peak  COS142 COSTA RICA 3.4 All days peak for Etisalat  CRO118 CROATIA 3.5 All days off peak  CRO118 CROATIA 4.0 All days peak for Etisalat  CUB148 CUBA 5.3 All days off peak  CUB148 CUBA 5.6 All days peak for Etisalat  CYP102 CYPRUS 2.4 All days off peak  CYP102 CYPRUS 2.6 All days peak for Etisalat  CZE125 CZECH REPU 3.5 All days off peak  CZE125 CZECH REPU 4.0 All days peak for Etisalat  Can1 Canada 1.8 All days off peak  Can1 Canada 2.0 All days peak for Etisalat  DEN130 DENMARK 2.4 All days off peak  DEN130 DENMARK 2.6 All days peak for Etisalat  DIE57 DIEGO GARC 23.0 All days off peak  DIE57 DIEGO GARC 28.0 All days peak for Etisalat  DJI64 DJIBOUTI 2.1 All days off peak  DJI64 DJIBOUTI 2.2 All days peak for Etisalat  DOM16 DOMINICA IS. 5.2 All days off peak  DOM16 DOMINICA IS. 5.6 All days peak for Etisalat  DOM21 DOMINICAN 4.5 All days off peak  DOM21 DOMINICAN 5.0 All days peak for Etisalat  EAS174 EAST TIMOR 5.8 All days off peak  EAS174 EAST TIMOR 6.0 All days peak for Etisalat  ECU157 ECUADOR 4.5 All days off peak  ECU157 ECUADOR 5.0 All days peak for Etisalat  EGY26 EGYPT 1.7 All days off peak  EGY26 EGYPT 1.8 All days peak for Etisalat  ELS139 EL SALVADO 3.8 All days off peak  ELS139 EL SALVADO 4.0 All days peak for Etisalat  EQU51 EQUITORIAL GUINEA 3.2 All days off peak  EQU51 EQUITORIAL GUINEA  3.4 All days peak for Etisalat  ERI86 ERITREA 3.7 All days off peak  ERI86 ERITREA 4.0 All days peak for Etisalat  EST108 ESTONIA 3.5 All days off peak  EST108 ESTONIA 4.0 All days peak for Etisalat  ETH62 ETHIOPIA 3.2 All days off peak  ETH62 ETHIOPIA 3.4 All days peak for Etisalat  FAL136 FALKLAND Is. 5.2 All days off peak  FAL136 FALKLAND Is. 5.6 All days peak for Etisalat  FAR88 FAROE ISLA 3.8 All days off peak  FAR88 FAROE ISLA 4.0 All days peak for Etisalat  FIJ184 FIJI 4.8 All days off peak  FIJ184 FIJI 5.2 All days peak for Etisalat  FIN103 FINLAND 2.4 All days off peak  FIN103 FINLAND 2.6 All days peak for Etisalat  FRA93 FRANCE 2.4 All days off peak  FRA93 FRANCE 2.6 All days peak for Etisalat  FRE158 FRENCH GUI 2.4 All days off peak  FRE158 FRENCH GUI 2.6 All days peak for Etisalat  FRE194 FRENCH POL 5.8 All days off peak  FRE194 FRENCH POL 6.0 All days peak for Etisalat  GAB52 GABON 5.2 All days off peak  GAB52 GABON 5.6 All days peak for Etisalat  GAM31 GAMBIA 4.0 All days off peak  GAM31 GAMBIA 5.0 All days peak for Etisalat  GEO272 GEORGIA 4.0 All days off peak  GEO272 GEORGIA 4.2 All days peak for Etisalat  GER135 GERMANY 2.4 All days off peak  GER135 GERMANY 2.6 All days peak for Etisalat  GHA44 GHANA 4.0 All days off peak  GHA44 GHANA 4.2 All days peak for Etisalat  GIB95 GIBRALTAR 4.5 All days off peak  GIB95 GIBRALTAR 5.0 All days peak for Etisalat  GRE10 GRENADA 4.8 All days off peak  GRE10 GRENADA 5.2 All days peak for Etisalat  GRE89 GREENLAND 3.8 All days off peak  GRE89 GREENLAND 4.0 All days peak for Etisalat  GRE90 GREECE 2.4 All days off peak  GRE90 GREECE 2.6 All days peak for Etisalat  GUA138 GUATEMALA 4.8 All days off peak  GUA138 GUATEMALA 5.2 All days peak for Etisalat  GUA14 GUAM 1.9 All days off peak  GUA14 GUAM 2.0 All days peak for Etisalat  GUA154 GUADELOUPE 2.4 All days off peak  GUA154 GUADELOUPE 2.6 All days peak for Etisalat  GUI35 GUINEA REPUBLIC 5.2 All days off peak  GUI35 GUINEA REPUBLIC 5.6 All days peak for Etisalat  GUI56 GUINEA BIS 5.8 All days off peak  GUI56 GUINEA BIS 6.0 All days peak for Etisalat  GULSAT Madagascar Gulfsat telephonie 20.0 All days off peak  GULSAT Madagascar Gulfsat telephonie 25.0 All days peak for Etisalat  GUY156 GUYANA 5.2 All days off peak  GUY156 GUYANA 5.6 All days peak for Etisalat  HAI145 HAITI 4.5 All days off peak  HAI145 HAITI 5.0 All days peak for Etisalat  HON140 HONDURAS 3.8 All days off peak  HON140 HONDURAS 4.0 All days peak for Etisalat  HON207 HONG KONG 1.8 All days off peak  HON207 HONG KONG 2.0 All days peak for Etisalat  HUN105 HUNGARY 2.4 All days off peak  HUN105 HUNGARY 2.6 All days peak for Etisalat  ICE99 ICELAND 3.2 All days off peak  ICE99 ICELAND 4.0 All days peak for Etisalat  IND168 INDONESIA 2.2 All days off peak  IND168 INDONESIA 2.3 All days peak for Etisalat  IND248 INDIA 1.8 All days off peak  IND248 INDIA 2.0 All days peak for Etisalat  IRA257 IRAQ  2.3 All days off peak  IRA257 IRAQ  2.5 All days peak for Etisalat  IRA268 IRAN 3.0 All days off peak  IRA268 IRAN 3.2 All days peak for Etisalat  IRE98 IRELAND 3.3 All days off peak  IRE98 IRELAND 3.5 All days peak for Etisalat  ITA122 ITALY 2.4 All days off peak  ITA122 ITALY 2.6 All days peak for Etisalat  IVO36 IVORY 3.8 All days off peak  IVO36 IVORY 4.2 All days peak for Etisalat  JAM24 JAMAICA 3.8 All days off peak  JAM24 JAMAICA 4.0 All days peak for Etisalat  JAP203 JAPAN 2.4 All days off peak  JAP203 JAPAN 2.6 All days peak for Etisalat  JOR255 JORDAN 2.0 All days off peak  JOR255 JORDAN 2.1 All days peak for Etisalat  KEN65 KENYA 3.2 All days off peak  KEN65 KENYA 3.4 All days peak for Etisalat  KIR191 KIRIBATI 4.5 All days off peak  KIR191 KIRIBATI 5.0 All days peak for Etisalat  KOR204 KOREA SOUT 3.2 All days off peak  KOR204 KOREA SOUT 3.4 All days peak for Etisalat  KOR206 KOREA NORT 4.2 All days off peak  KOR206 KOREA NORT 4.3 All days peak for Etisalat  KUW258 KUWAIT 1.1 All days off peak  KUW258 KUWAIT 1.3 All days peak for Etisalat  KYR273 KYRGYZSTAN 4.0 All days off peak  KYR273 KYRGYZSTAN 5.0 All days peak for Etisalat  KZA199 KZAKISTAN 3.3 All days off peak  KZA199 KZAKISTAN 3.5 All days peak for Etisalat  LAO210 LAOS 3.2 All days off peak  LAO210 LAOS 3.4 All days peak for Etisalat  LAT107 LATVIA 3.5 All days off peak  LAT107 LATVIA 4.0 All days peak for Etisalat  LEB254 LEBANON 2.0 All days off peak  LEB254 LEBANON 2.1 All days peak for Etisalat  LES76 LESOTHO 3.2 All days off peak  LES76 LESOTHO 3.4 All days peak for Etisalat  LIB30 LIBYA 2.1 All days off peak  LIB30 LIBYA 2.2 All days peak for Etisalat  LIB42 LIBERIA 4.2 All days off peak  LIB42 LIBERIA 4.5 All days peak for Etisalat  LIE127 LIECHTENST 3.2 All days off peak  LIE127 LIECHTENST 3.4 All days peak for Etisalat  LIT106 LITHUANIA 3.5 All days off peak  LIT106 LITHUANIA 4.0 All days peak for Etisalat  LUX97 LUXEMBOURG 3.2 All days off peak  LUX97 LUXEMBOURG 3.4 All days peak for Etisalat  MAC121 MACEDONIA 3.5 All days off peak  MAC121 MACEDONIA 4.0 All days peak for Etisalat  MAC208 MACAU 4.0 All days off peak  MAC208 MACAU 4.2 All days peak for Etisalat  MAD71 MADAGASCAR 2.4 All days off peak  MAD71 MADAGASCAR 2.6 All days peak for Etisalat  MAL101 MALTA 3.2 All days off peak  MAL101 MALTA 3.4 All days peak for Etisalat  MAL164 MALAYSIA 1.8 All days off peak  MAL164 MALAYSIA 2.0 All days peak for Etisalat  MAL253 MALDIVE IS 2.4 All days off peak  MAL253 MALDIVE IS 2.6 All days peak for Etisalat  MAL34 MALI 4.2 All days off peak  MAL34 MALI 4.5 All days peak for Etisalat  MAL75 MALAWI 4.0 All days off peak  MAL75 MALAWI 4.2 All days peak for Etisalat  42076 MARIANA 4.2 All days off peak  42076 MARIANA 5.0 All days peak for Etisalat  MAR160 MARTINIQUE 2.4 All days off peak  MAR160 MARTINIQUE 2.6 All days peak for Etisalat  MAR197 MARSHALL I  5.8 All days off peak  MAR197 MARSHALL I 6.0 All days peak for Etisalat  MAU33 MAURITIANA 2.2 All days off peak  MAU33 MAURITIANA 2.4 All days peak for Etisalat  MAU41 MAURITIUS 2.2 All days off peak  MAU41 MAURITIUS 2.4 All days peak for Etisalat  28976 MAYOTTI 2.9 All days off peak  28976 MAYOTTI 3.5 All days peak for Etisalat  MEX147 MEXICO 3.8 All days off peak  MEX147 MEXICO 4.0 All days peak for Etisalat  MIC196 MICRONESIA 4.5 All days off peak  MIC196 MICRONESIA 5.0 All days peak for Etisalat  MOL109 MOLDOVA 4.0 All days off peak  MOL109 MOLDOVA 4.2 All days peak for Etisalat  MON113 MONACO 3.0 All days off peak  MON113 MONACO 3.4 All days peak for Etisalat  MON12 MONTSERRAT 4.5 All days off peak  MON12 MONTSERRAT 5.0 All days peak for Etisalat  MON266 MONGOLIA 4.0 All days off peak  MON266 MONGOLIA 4.2 All days peak for Etisalat  MOR27 MOROCCO 2.4 All days off peak  MOR27 MOROCCO 2.6 All days peak for Etisalat  MOZ69 MOZAMBIQUE 4.0 All days off peak  MOZ69 MOZAMBIQUE 5.0 All days peak for Etisalat  NAM74 NAMIBIA 4.0 All days off peak  NAM74 NAMIBIA 5.0 All days peak for Etisalat  NAU179 NAURU 5.8 All days off peak  NAU179 NAURU 6.0 All days peak for Etisalat  NEP267 NEPAL 3.5 All days off peak  NEP267 NEPAL 4.0 All days peak for Etisalat  NET163 NETHERLAND ANT  4.2 All days off peak  NET163 NETHERLAND ANT  4.5 All days peak for Etisalat  NET91 NETHERLAND 3.0 All days off peak  NET91 NETHERLAND 3.4 All days peak for Etisalat  NEW170 NEW ZEALAND 3.8 All days off peak  NEW170 NEW ZEALAND 4.0 All days peak for Etisalat  NEW192 NEW CALEDO 4.0 All days off peak  NEW192 NEW CALEDO 4.2 All days peak for Etisalat  NIC141 NICARAGUA 3.9 All days off peak  NIC141 NICARAGUA 4.2 All days peak for Etisalat  NIG38 NIGER 4.0 All days off peak  NIG38 NIGER 5.0 All days peak for Etisalat  NIU188 NIUE ISLAND 5.8 All days off peak  NIU188 NIUE ISLAND 6.0 All days peak for Etisalat  NOR132 NORWAY 2.4 All days off peak  NOR132 NORWAY 2.6 All days peak for Etisalat  NOR176 NORFOLK IS 6.5 All days off peak  NOR176 NORFOLK IS 8.0 All days peak for Etisalat  NOR19 NORT AMERICA 2.0 All days off peak  NOR19 NORT AMERICA 2.2 All days peak for Etisalat  NiG45 NiGERIA 2.4 All days off peak  NiG45 NiGERIA 2.7 All days peak for Etisalat  OMA260 OMAN 1.1 All days off peak  OMA260 OMAN 1.3 All days peak for Etisalat  PAK249 PAKISTAN 1.8 All days off peak  PAK249 PAKISTAN 2.0 All days peak for Etisalat  PAL185 PALAU 5.2 All days off peak  PAL185 PALAU 5.6 All days peak for Etisalat  PAL261 PALESTINE 2.2 All days off peak  PAL261 PALESTINE 2.4 All days peak for Etisalat  PAN143 PANAMA 4.0 All days off peak  PAN143 PANAMA 4.2 All days peak for Etisalat  PAP180 PAPUA 1 8.0 All days off peak  PAP180 PAPUA 1 10.0 All days peak for Etisalat  PAR159 PARAGUAY 3.8 All days off peak  PAR159 PARAGUAY 4.2 All days peak for Etisalat  PER146 PERU 4.0 All days off peak  PER146 PERU 4.2 All days peak for Etisalat  PHI169 PHILIPPINE 2.6 All days off peak  PHI169 PHILIPPINE 2.7 All days peak for Etisalat  POL134 POLAND 3.5 All days off peak  POL134 POLAND 4.0 All days peak for Etisalat  POR96 PORTUGAL 2.4 All days off peak  POR96 PORTUGAL 2.6 All days peak for Etisalat  PUE18 PUERTO RICO 1.9 All days off peak  PUE18 PUERTO RICO 2.0 All days peak for Etisalat  QAT264 QATAR 1.1 All days off peak  QAT264 QATAR 1.3 All days peak for Etisalat  REU72 REUNION IS 2.0 All days off peak  REU72 REUNION IS 2.4 All days peak for Etisalat  ROM123 ROMANIA 3.3 All days off peak  ROM123 ROMANIA 3.5 All days peak for Etisalat  RUS198 RUSSIA 3.3 All days off peak  RUS198 RUSSIA 3.5 All days peak for Etisalat  RWA61 RWANDA 4.5 All days off peak  RWA61 RWANDA 5.0 All days peak for Etisalat  SAM190 SAMOA WEST 5.8 All days off peak  SAM190 SAMOA WEST 6.0 All days peak for Etisalat  SAN114 SAN MARINO 3.0 All days off peak  SAN114 SAN MARINO 3.4 All days peak for Etisalat  SAO50 SAO TOME &amp; PRINCIPE 5.8 All days off peak  SAO50 SAO TOME &amp; PRINCIPE 6.0 All days peak for Etisalat  SEN32 SENEGAL 3.2 All days off peak  SEN32 SENEGAL 3.4 All days peak for Etisalat  SER43 SERRO  LEONE 4.5 All days off peak  SER43 SERRO  LEONE 5.0 All days peak for Etisalat  SEY59 SEYCHELLES 4.0 All days off peak  SEY59 SEYCHELLES 4.2 All days peak for Etisalat  SIN171 SINGAPORE 1.8 All days off peak  SIN171 SINGAPORE 2.0 All days peak for Etisalat  SLO119 SLOVENIA 4.2 All days off peak  SLO119 SLOVENIA 4.5 All days peak for Etisalat  SLO126 SLOVAKIA 3.5 All days off peak  SLO126 SLOVAKIA 4.0 All days peak for Etisalat  SOL182 SOLOMON IS 8.0 All days off peak  SOL182 SOLOMON IS 10.0 All days peak for Etisalat  SOM63 SOMALIA 2.4 All days off peak  SOM63 SOMALIA 2.7 All days peak for Etisalat  SOU83 SOUTH AFRICA 2.4 All days off peak  SOU83 SOUTH AFRICA 2.6 All days peak for Etisalat  SPA94 SPAIN 2.4 All days off peak  SPA94 SPAIN 2.6 All days peak for Etisalat  SRI251 SRI LANKA 2.2 All days off peak  SRI251 SRI LANKA 2.3 All days peak for Etisalat  ST.15 ST. LUCIA 4.5 All days off peak  ST.15 ST. LUCIA 5.0 All days peak for Etisalat  ST.17 ST. VINCENT 4.5 All days off peak  ST.17 ST. VINCENT 5.0 All days peak for Etisalat  ST.23 ST. KITTS &amp; NEVIS 4.5 All days off peak  ST.23 ST. KITTS &amp; NEVIS 5.0 All days peak for Etisalat  STH85 ST HELENA 4.8 All days off peak  STH85 ST HELENA 5.5 All days peak for Etisalat  STP144 ST PIERRE 2 2.4 All days off peak  STP144 ST PIERRE 2 2.6 All days peak for Etisalat  SUD275 SUDAN (South) 4.0 All days off peak  SUD275 SUDAN (South) 4.2 All days peak for Etisalat  SUD60 SUDAN 1.7 All days off peak  SUD60 SUDAN 1.8 All days peak for Etisalat  SUR161 SURINAME 5.8 All days off peak  SUR161 SURINAME 6.0 All days peak for Etisalat  SWA78 SWAZILAND 3.8 All days off peak  SWA78 SWAZILAND 4.2 All days peak for Etisalat  SWE131 SWEDEN Zone 2.4 All days off peak  SWE131 SWEDEN Zone 2.6 All days peak for Etisalat  SWI124 SWITZERLAN Zone 2.4 All days off peak  SWI124 SWITZERLAN Zone 2.6 All days peak for Etisalat  SYR256 SYRIA Zone 2.1 All days off peak  SYR256 SYRIA Zone 2.2 All days peak for Etisalat  TAI246 TAIWAN 2.4 All days off peak  TAI246 TAIWAN 2.6 All days peak for Etisalat  TAJ269 TAJAKISTAN 3.5 All days off peak  TAJ269 TAJAKISTAN 4.0 All days peak for Etisalat  TAN66 TANZANIA 4.2 All days off peak  TAN66 TANZANIA 4.5 All days peak for Etisalat  THA172 THAILAND 2.4 All days off peak  THA172 THAILAND 2.6 All days peak for Etisalat  THU245 THURAYA 3.7 All days off peak  THU245 THURAYA 4.4 All days peak for Etisalat  TOG39 TOGO 4.2 All days off peak  TOG39 TOGO 4.5 All days peak for Etisalat  TOK195 TOKELAU IS  7.0 All days off peak  TOK195 TOKELAU IS  8.0 All days peak for Etisalat  TON181 TONGA 4.8 All days off peak  TON181 TONGA 5.2 All days peak for Etisalat  TRI22 TRINIDAD &amp; TOBAGO 4.5 All days off peak  TRI22 TRINIDAD &amp; TOBAGO 5.0 All days peak for Etisalat  TUN29 TUNISIA 2.1 All days off peak  TUN29 TUNISIA 2.2 All days peak for Etisalat  TUR11 TURK &amp; CAICOS 4.0 All days off peak  TUR11 TURK &amp; CAICOS 4.5 All days peak for Etisalat  TUR247 TURKEY 2.1 All days off peak  TUR247 TURKEY 2.3 All days peak for Etisalat  TUR270 TURKMENIST 3.8 All days off peak  TUR270 TURKMENIST 4.0 All days peak for Etisalat  TUV193 TUVALU 5.8 All days off peak  TUV193 TUVALU 6.0 All days peak for Etisalat  UGA67 UGANDA 4.0 All days off peak  UGA67 UGANDA 4.5 All days peak for Etisalat  UKR116 UKRAINE 3.2 All days off peak  UKR116 UKRAINE 3.4 All days peak for Etisalat  UNI129 UNITED KINGDOM 2.4 All days off peak  UNI129 UNITED KINGDOM 2.6 All days peak for Etisalat  UNI262 UNITED ARAB EMIRATES 1.1 All days off peak  UNI262 UNITED ARAB EMIRATES 1.3 All days peak for Etisalat  URU162 URUGUAY 4.0 All days off peak  URU162 URUGUAY 5.0 All days peak for Etisalat  USA20 USA HAWAII 1.8 All days off peak  USA20 USA HAWAII 2.0 All days peak for Etisalat  USA25 USA ALASKA 1.8 All days off peak  USA25 USA ALASKA 2.0 All days peak for Etisalat  UZB274 UZBEKISTAN 3.2 All days off peak  UZB274 UZBEKISTAN 3.4 All days peak for Etisalat  VAN183 VANUATU 4.8 All days off peak  VAN183 VANUATU 5.2 All days peak for Etisalat  VEN153 VENEZUELA 4.0 All days off peak  VEN153 VENEZUELA 4.5 All days peak for Etisalat  VIE205 VIETNAM 4.0 All days off peak  VIE205 VIETNAM 4.5 All days peak for Etisalat  VIR6 VIRGIN IS. (UK) 4.0 All days off peak  VIR6 VIRGIN IS. (UK) 4.5 All days peak for Etisalat  VIR7 VIRGINIA ISLANDS 1.8 All days off peak  VIR7 VIRGINIA ISLANDS 2.0 All days peak for Etisalat  Vat115 Vatican State 2.4 All days off peak  Vat115 Vatican State 2.6 All days peak for Etisalat  YEM259 YEMEN 2.0 All days off peak  YEM259 YEMEN 2.1 All days peak for Etisalat  YUG117 YUGOLSLAVIA 4.0 All days off peak  YUG117 YUGOLSLAVIA 4.2 All days peak for Etisalat  ZAI54 ZAIRE 5.2 All days off peak  ZAI54 ZAIRE 6.0 All days peak for Etisalat  ZAM70 ZAMBIA 3.8 All days off peak  ZAM70 ZAMBIA 4.0 All days peak for Etisalat  ZIM73 ZIMBABWE 3.8 All days off peak  ZIM73 ZIMBABWE 4.0 All days peak for Etisalat    وحدة التحاسب للمكالمات: (ثانية).  وحدة التحاسب للمكالمات الدولية: (30 ثانية).</t>
  </si>
  <si>
    <t xml:space="preserve"> الدولة  أوقات الذروة  خارج أوقات الذروة التحاسب عند   دولي أفغانستان 4 3.8 30 ثانية  دولي ألبانيا 3.5 3. 3 30 ثانية  دولي الجزائر 2.2 2.1 30 ثانية  دولي ساموا الأمريكية 2 1.8 30 ثانية  دولي أندورا 4.2 3 30 ثانية  دولي أنغولا 4.2 4 30 ثانية  دولي أنغيلا 4.5 4 30 ثانية  دولي القارة القطبية الجنوبية 5 4.5 30 ثانية  دولي أنتيغوا-بربودا 4.5 4 30 ثانية  دولي جزر الأنتيل 4.5 4.2 30 ثانية  دولي الأرجنتين 4.2 4 30 ثانية  دولي أرمينيا 3.5 3.3 30 ثانية  دولي أروبا 5 4.5 30 ثانية  دولي جزيرة الصعود 5 4.5 30 ثانية  دولي أستراليا 4.2 3.8 30 ثانية  دولي النمسا 2.6 2.4 30 ثانية  دولي أذربيجان 2.6 2.4 30 ثانية  دولي الباهاما 5.2 4.8 30 ثانية  دولي البحرين 1.3 1.1 30 ثانية  دولي بنغلاديش 2.5 2.3 30 ثانية  دولي بربدوس 4.5 4.2 30 ثانية  دولي روسيا البيضاء 3.5 3.3 30 ثانية  دولي بلجيكا 2.6 2.4 30 ثانية  دولي بليز 4.2 4 30 ثانية  دولي بينين 3.4 3.2 30 ثانية  دولي بيرمودا 4.5 4.2 30 ثانية  دولي بوتان 3.4 3.2 30 ثانية  دولي بوليفيا 4.5 4.2 30 ثانية  دولي البوسنة والهرسك 3.5 3.3 30 ثانية  دولي بوتسوانا 4.2 4 30 ثانية  دولي البرازيل 4 3.8 30 ثانية  دولي جزر فيرجن البريطانية 4.5 4 30 ثانية  دولي بروناي 4 3.5 30 ثانية  دولي بلغاريا 4.5 4.2 30 ثانية  دولي بوركينا فاسوا 4.2 4 30 ثانية  دولي ب+وروندي 5 4.5 30 ثانية  دولي كمبوديا 4.5 4.2 30 ثانية  دولي الكميرون 4.5 4.2 30 ثانية  دولي كندا 2 1.8 30 ثانية  دولي كاب فيردي 4.2 4 30 ثانية  دولي جزر كايمان 4.5 4.2 30 ثانية  دولي جمهورية افريقيا الوسطى 3.4 3.2 30 ثانية  دولي تشاد 4 3.8 30 ثانية  دولي تشيلي 2.2 2.1 30 ثانية  دولي الصين 3.5 3.3 30 ثانية  دولي كولومبيا 4.2 4 30 ثانية  دولي كوموروس 2.7 N/A 30 ثانية  دولي كونغو 6 N/A 30 ثانية  دولي جزر كوك 5 4.5 30 ثانية  دولي كوستا ريكا 3.4 3.2 30 ثانية  دولي كرواتيا 4 3.5 30 ثانية  دولي كوبا 5.6 5.3 30 ثانية  دولي قبرص 2.6 2.4 30 ثانية  دولي جمهورية التشيك 4 3.5 30 ثانية  دولي جمهورية الكونغو الديمقراطية 6 5.2 30 ثانية  دولي دينمارك 2.6 2.4 30 ثانية  دولي دييغو غارسيا 28 23 30 ثانية  دولي جيبوتي 2.2 2.1 30 ثانية  دولي دومينيكا 5 4.5 30 ثانية  دولي جمهورية الدومنيكان 5 4.5 30 ثانية  دولي تيمور الشرقية 6 5.8 30 ثانية  دولي الإكوادور 5 4.5 30 ثانية  دولي مصر 1.8 1.7 30 ثانية  دولي السلفادور 4 3.8 30 ثانية  دولي غينيا الإستوائية 3.4 3.2 30 ثانية  دولي إريتريا 4 3.8 30 ثانية  دولي استونيا 4 3.5 30 ثانية  دولي أثيوبيا 3.4 3.2 30 ثانية  دولي جزر فاروس 4 3.8 30 ثانية  دولي جزر فوكلاند 5.6 5.2 30 ثانية  دولي فيجي 5.2 4.8 30 ثانية  دولي فنلندا 2.6 2.4 30 ثانية  دولي فرنسا 2.6 2.4 30 ثانية  دولي غيانا الفرنسية 2.6 2.4 30 ثانية  دولي بولينيزيا الفرنسية 6 5.8 30 ثانية  دولي الغابون 5.6 5.2 30 ثانية  دولي غامبيا 5 4 30 ثانية  دولي جورجيا 4.2 4 30 ثانية  دولي ألمانيا 2.6 2.4 30 ثانية  دولي غانا 4.2 4 30 ثانية  دولي جبل طارق 5 4.5 30 ثانية  دولي اليونان 2.6 2.4 30 ثانية  دولي جرين لاند 4 3.8 30 ثانية  دولي غرينادا 5.2 4.8 30 ثانية  دولي غوادلوب 2.6 2.4 30 ثانية  دولي غوام 2 1.9 30 ثانية  دولي غواتيمالا 5.2 4.8 30 ثانية  دولي غينيا بيساو 6 5.8 30 ثانية  دولي غينيا 5.6 5.2 30 ثانية  دولي غيانا 5.2 5.2 30 ثانية  دولي هايتي 5 4.5 30 ثانية  دولي هندوراس 4 3.8 30 ثانية  دولي هونج كونج 2 1.8 30 ثانية  دولي هنغاريا 2.6 2.4 30 ثانية  دولي أيسلندا 4 3.2 30 ثانية  دولي الهند 2 1.8 30 ثانية  دولي إندونيسيا 2.3 2.2 30 ثانية  دولي إيران 3.2 3 30 ثانية  دولي العراق 2.5 2.3 30 ثانية  دولي أيرلندا 3.5 3.3 30 ثانية  دولي إسرائيل #N/A N/A 30 ثانية  دولي إيطاليا 2.6 2.4 30 ثانية  دولي ساحل العاج 4.2 3.8 30 ثانية  دولي جامايكا 4 3.8 30 ثانية  دولي اليابان 2.6 2.4 30 ثانية  دولي الأردن 2.1 2 30 ثانية  دولي كازاخستان 3.5 3.3 30 ثانية  دولي كازاخستان 3.4 3.2 30 ثانية  دولي كيريباس 5 4.5 30 ثانية  دولي الكويت 1.3 1.1 30 ثانية  دولي قرغيزستان 5 4 30 ثانية  دولي لاوس 3.4 3.2 30 ثانية  دولي لاتفيا 4 3.5 30 ثانية  دولي لبنان 2.1 2 30 ثانية  دولي ليسوتو 3.4 3.2 30 ثانية  دولي ليبيريا 4.5 4.2 30 ثانية  دولي ليبيا 2.2 2.1 30 ثانية  دولي ليختنشتاين 3.4 3.2 30 ثانية  دولي ليتوانيا 4 3.5 30 ثانية  دولي لوكسمبورغ 3.4 3.2 30 ثانية  دولي ماكاو 4.2 4 30 ثانية  دولي مقدونيا 4 3.5 30 ثانية  دولي مدغشقر 3.4 3.2 30 ثانية  دولي مالاوي 4.2 4 30 ثانية  دولي ماليزيا 2 1.8 30 ثانية  دولي جزر المالديف 2.6 2.4 30 ثانية  دولي مالي 4.5 4.2 30 ثانية  دولي مالطا 3.4 3.2 30 ثانية  دولي جزر مارشال 6 5.8 30 ثانية  دولي مارتينيك 2.6 2.4 30 ثانية  دولي موريتانيا 2.4 2.2 30 ثانية  دولي موريشيوس 2.6 2.4 30 ثانية  دولي المكسيك 4 3.8 30 ثانية  دولي ميكرونيزيا 5 4.5 30 ثانية  دولي مولدوفا 4.2 4 30 ثانية  دولي موناكو 3.4 3 30 ثانية  دولي منغوليا 4.2 4 30 ثانية  دولي الجبل الأسود 4.2 4 30 ثانية  دولي مونتسيرات 5 4.5 30 ثانية  دولي المغرب 2.6 2.4 30 ثانية  دولي موزمبيق 5 4 30 ثانية  دولي ميانمار N/A N/A 30 ثانية  دولي ناميبيا 5 4 30 ثانية  دولي ناورو 6 5.8 30 ثانية  دولي نيبال 4 3.5 30 ثانية  دولي جزر الأنتيل الهولندية 4.5 4.2 30 ثانية  دولي هولندا 3.4 3 30 ثانية  دولي كاليدونيا الجديدة 4.2 4 30 ثانية  دولي نيوزيلاندا 4 3.8 30 ثانية  دولي نيكاراغوا 4.2 3.9 30 ثانية  دولي النيجر 5 4 30 ثانية  دولي نيجيريا 2.7 2.4 30 ثانية  دولي نيوي 6 5.8 30 ثانية  دولي جزيرة نورفولك 6 5.8 30 ثانية  دولي كوريا الشمالية 4.3 4.2 30 ثانية  دولي جزر مريانا الشمالية N/A N/A 30 ثانية  دولي النرويج 2.6 2.4 30 ثانية  دولي عمان 1.3 1.1 30 ثانية  دولي باكستان 2 1.8 30 ثانية  دولي بالاو 5.6 5.2 30 ثانية  دولي فلسطين 2.4 2.2 30 ثانية  دولي بناما 4.2 4 30 ثانية  دولي بابوا غينيا الجديدة 10 8 30 ثانية  دولي باراغواي 4.2 3.8 30 ثانية  دولي بيرو 4.2 4 30 ثانية  دولي الفلبين 2.7 2.6 30 ثانية  دولي بولندا 4 3.5 30 ثانية  دولي البرتغال 2.6 2.4 30 ثانية  دولي بورتوريكو 2 1.9 30 ثانية  دولي قطر 1.3 1.1 30 ثانية  دولي Reunion 2.4 2 30 ثانية  دولي رومانيا 3.5 3.3 30 ثانية  دولي الاتحاد الروسي 3.5 3.3 30 ثانية  دولي رواندا 5 4.5 30 ثانية  دولي Saint Helena 5.5 4.8 30 ثانية  دولي سانت كيتس ونيفيس N/A N/A 30 ثانية  دولي سانت لوسيا 5 4.5 30 ثانية  دولي Saint Pierre and Miquelon N/A N/A 30 ثانية  دولي Saint Vincent and The Grenadines 5 4.5 30 ثانية  دولي ساموا 6 5.8 30 ثانية  دولي سان مارينو 3.4 3 30 ثانية  دولي ساو تومي وبرينسيبي 6 5.8 30 ثانية  دولي السنغال 3.4 3.2 30 ثانية  دولي صربيا N/A N/A 30 ثانية  دولي سيشيل 4.2 4 30 ثانية  دولي سيراليون 5 4.5 30 ثانية  دولي سنغافورة 2 1.8 30 ثانية  دولي سينت مارتن N/A N/A 30 ثانية  دولي سلوفاكيا 4 3.5 30 ثانية  دولي سلوفينيا 4.5 4.2 30 ثانية  دولي Solomon Islands 10 8 30 ثانية  دولي الصومال 2.7 2.4 30 ثانية  دولي جنوب أفريقيا 2.6 2.4 30 ثانية  دولي كوريا الجنوبية 3.4 3.2 30 ثانية  دولي جنوب السودان 3 3 30 ثانية  دولي إسبانيا 2.6 2.4 30 ثانية  دولي سيريلانكا 2.3 2.2 30 ثانية  دولي السودان 1.8 1.7 30 ثانية  دولي سورينام 6 5.8 30 ثانية  دولي سوازيلاند 4.2 3.8 30 ثانية  دولي السويد 2.6 2.4 30 ثانية  دولي سويسرا 2.6 2.4 30 ثانية  دولي سوريا 2.2 2.1 30 ثانية  دولي تايوان 2.6 2.4 30 ثانية  دولي طاجيكستان 4 3.5 30 ثانية  دولي تنزانيا 4.5 4.2 30 ثانية  دولي تايلاند 2.6 2.4 30 ثانية  دولي توجو 4.5 4.2 30 ثانية  دولي توكيلاو 8 7 30 ثانية  دولي تونغا 5.2 4.8 30 ثانية  دولي ترينداد وتوباغو 5 4.5 30 ثانية  دولي تونس 3 3 30 ثانية  دولي تركيا 2.3 2.1 30 ثانية  دولي تركمانستان 4 3.8 30 ثانية  دولي Turks and Caicos Islands 4.5 4 30 ثانية  دولي توفالو 6 5.8 30 ثانية  دولي أوغندا 4.5 4 30 ثانية  دولي أوكرانيا 3.4 3.2 30 ثانية  دولي الإمارات العربية المتحدة 1.3 1.1 30 ثانية  دولي المملكة المتحدة 2.6 2.4 30 ثانية  دولي الولايات المتحدة الأمريكية 2 1.8 30 ثانية  دولي أورغواي 5 4 30 ثانية  دولي جزر فيرجن الأمريكية 2 1.8 30 ثانية  دولي أوزبكستان 3.4 3.2 30 ثانية  دولي فانواتو 5.2 4.8 30 ثانية  دولي فنزويلا 4.5 4 30 ثانية  دولي فيتنام 4.5 4 30 ثانية  دولي Wallis-Futuna Islands  N/A N/A 30 ثانية  دولي اليمن 2.1 2 30 ثانية  دولي زامبيا 4 3.8 30 ثانية  دولي زيمبابوي 4 3.8 30 ثانية  دولي Inmarsat N/A N/A 30 ثانية  دولي Iridium N/A N/A 30 ثانية  دولي UPT N/A N/A 30 ثانية</t>
  </si>
  <si>
    <t>عرفة المكالمات الدولية  الأسعار العادية الدولة  3.9 أفغانستان  18 إيرموبيل  3.4 ألبانيا  2.15 الجزائر  1.9 ساموا الأمريكية  3.6 أندورا  4.1 أنغولا  4.25 أنجويلا  4.25 أنتيجوا  4.1 الأرجنتين  3.4 أرمينيا  4.75 جزيرة أروبا  4.75 جزيرة اسنسيون  4 أستراليا  4.75 قاعدة القطب الجنوبي الأسترالية  22.5 قاعدة الأقمار الصناعية الأسترالية  2.5 النمسا  2.5 أذربيجان  5 الباهاما  1.2 البحرين  2.4 بنجلاديش  4.35 بربادوس  3.4 بيلاروسيا(روسيا البيضاء)  2.5 بلجيكا  4.1 بيليز  3.3 بنين  4.35 بيرمودا  3.3 بوتان  4.35 بوليفيا  3.4 البوسنة والهرسك  4.1 بوتسوانا  3.9 البرازيل  3.75 بروناي  4.35 بلغاريا  4.1 بوركينا فاسو  4.1 بورما/ ميانمار  4.75 بورندي  4.25 كمبوديا  4.35 الكاميرون  1.9 كندا  4.1 جزر الرأس الأخضر  4.35 جزر كيمان  3.3 جمهورية أفريقيا الوسطى  3.9 تشاد  2.15 تشيلي  3.4 الصين  4.1 كولومبيا  2.55 جزر القمر  5.9 جمهورية الكونغو الدمقراطية  4.75 جزر كوك  3.3 كوستاريكا  3.75 كرواتيا  5.45 كوبا  2.5 قبرص  3.75 جمهورية التشيك  2.5 الدنمارك  25.5 دييغو جارسيا  2.15 جيبوتي  5.4 جزردومينيكا  4.75 جمهورية الدومينكان  5.9 تيمور الشرقية  4.75 الإكوادور  1.75 مصر  3.9 السلفادور  3.3 غينيا الإستوائية  3.85 إريتريا  3.75 إستونيا  3.3 إثيوبيا  5.4 جزر الفوكلاند  3.9 جزر فارو  5 فيجي  2.5 فنلندا  2.5 فرنسا  2.5 غويانا الفرنسية  5.9 بولينزيا الفرنسية  5.4 الجابون  4.5 غامبيا  4.1 جورجيا  2.5 ألمانيا  4.1 غانا  4.75 جبل طارق  9.75 قلوبال ستار  2.5 اليونان  3.9 جرينلاند  5 غرانادا  2.5 جوادلوبي  1.95 غوام  5 غواتيمالا  5.9 غينيا بيساو  5.4 جمهورية غينيا  5.4 غوايانا  4.75 هايتي  3.9 هوندوراس  1.9 هونج كونج  2.5 هنجاريا  3.6 أيسلندا  1.9 الهند  2.25 إندونوسيا  22.5 إنمارسات - كل المناطق  22.5 إنمارسات إيرو - كل المناطق  22.5 إنمارسات بي إتش اس دي - كل المناطق  9 إنمارسات  ب - كل المناطق  22.5 إنمارسات إم4 اتش اس دي - كل المناطق  9 إنمارسات إم - كل المناطق  9 إنمارسات ميني إم - كل المناطق  3.1 إيران  2.4 العراق  3.4 إيرلندا  2.5 إيطاليا  4 ساحل العاج  3.9 جامايكا  2.5 اليابان  2.05 الأردن  3.4 كازخستان  3.3 كينيا  4.75 كيربياتي  4.25 كوريا الشمالية  3.3 كوريا الجنوبية  1.2 الكويت  4.5 كرغيستان  3.3 لاوس  3.75 لاتفيا  2.05 لبنان  3.3 ليسوتو  4.35 ليبيريا  2.15 ليبيا  3.3 لخستنستاين  3.75 ليثوانيا  3.3 لوكسمبورغ  4.1 ماكاو  3.75 مقدونيا  2.5 مدغشقر  22.5 مدغشقر غلف سات  4.1 مالاوي  1.9 ماليزيا  2.5 المالديف  4.35 ماليزيا  3.3 مالطا  4.6 جزر مارينا  9 اتصال بحري  5.9 جزر مارشال  2.5 مارتينيك  2.3 موريتانيا  2.3 موريشيوس  3.2 مايوت  9 إم سي بي -شريك الإتصالات البحرية  3.9 المكسيك  4.75 مايكرونيزيا  4.1 مولدوفا  3.2 موناكو  4.1 منغوليا  3.4 الجبل الأسود  4.75 مونتسرات  2.5 المغرب  4.5 موزمبيق  4.5 نامبيا  5.9 جزر ناورو  3.75 نيبال  3.2 هولندا  4.35 جزر الأنتيل الهولندية  4.1 نيوكالدونيا  3.9 نيوزيلاندا  4.05 نيكاراجوا  4.5 النيجر  2.55 نيجيريا  5.9 نييوي  7.25 جزر نورفولك  2.1 امريكا الشمالية المدفوع 800  2.5 النرويج  1.2 عمان  22.5 اتصال مباشر عبر الهواء (عبر الأقمار الإصطناعية)  1.9 باكستان  5.4 بالاو  2.3 فلسطين  4.1 باناما  9 بابوا نيوغينيا  4 البارغواي  4.1 البيرو  2.65 الفلبين  3.75 بولندا  2.5 البرتغال  1.95 بورتوريكو  1.2 قطر  2.2 ريونيون  3.4 رومانيا  3.4 روسيا  4.75 رواندا  5.9 ساموا الغربية  3.2 سان مارينو  5.9 ساوتومي وبرنسيبي  22.5 سي نت  3.3 السنغال  4.1 سيشيل  4.75 سيراليون  1.9 سنغافورة  3.75 سلوفاكيا  4.35 سلوفينيا  9 جزر سلمون  2.55 الصومال  2.5 جنوب أفريقيا  2.5 إسبانيا  2.25 سيريلانكا  5.15 سانت هيلينا  4.75 سانت كيتس ونيفيس  4.75 سانت لوسيا  2.5 سان بيير و ميكولين  4.75 سانت فنسنت  1.75 السودان  4.1 جنوب السودان  5.9 سورينام  4 سويزلاند  2.5 السويد  2.5 سويسرا  2.15 سوريا  2.5 تايوان  3.75 تاجيكستان  4.35 تنزانيا  2.5 تايلاند  4.05 الثريا  4.35 توغو  7.5 توكلو  5 تونغا  4.75 ترينيداد وتوباغو  2.15 تونس  4.25 جزر توركس وكايكوس  2.2 تركيا  3.9 تركمانستان  5.9 توفالو  1.2 الإمارات العربية المتحدة  4.25 أوغندا  2.5 المملكة المتحدة  3.3 أوكرانيا  4.5 أوروغواي  1.9 الأسكا - الولايات المتحدة الأمريكية  1.9 هاواي - الولايات المتحدة الأمريكية  1.9 الولايات المتحدة الأمريكية  3.3 أوزباكستان  5 فانواتو  2.5 الفاتيكان  4.25 فنزويلا  4.25 فيتنام  4.25 جزر فيرجن البريطانية  1.9 جزر فيرجن الأمريكية  6.15 والس وفوتونا  2.05 اليمن  4.1 يوغوسلافيا  5.6 زائير  3.9 زامبيا  3.9 زيمبابوي    الوجهات المحددة لدقائق الاتصال الدولية للباقة  استراليا  الهند  ماليزيا  سنغافورة  المملكة المتحدة  البحرين   اندونيسيا  نيبال  جنوب افريقيا  الولايات المتحدة الامريكية  بنغلاديش  إيران  هولندا  اسبانيا  اليمن  كندا  إيطاليا  نيوزلندا  سريلانكا  الصين  اليابان  سلطنة عمان  السودان  مصر  الاردن  الباكستان  سوريا  فرنسا  الكويت  الفلبين  تركيا  المانيا  لبنان  قطر  الامارات</t>
  </si>
  <si>
    <t>تعرفة المكالمات الدولية  الأسعار العادية الدولة  3.9 أفغانستان  18 إيرموبيل  3.4 ألبانيا  2.15 الجزائر  1.9 ساموا الأمريكية  3.6 أندورا  4.1 أنغولا  4.25 أنجويلا  4.25 أنتيجوا  4.1 الأرجنتين  3.4 أرمينيا  4.75 جزيرة أروبا  4.75 جزيرة اسنسيون  4 أستراليا  4.75 قاعدة القطب الجنوبي الأسترالية  22.5 قاعدة الأقمار الصناعية الأسترالية  2.5 النمسا  2.5 أذربيجان  5 الباهاما  1.2 البحرين  2.4 بنجلاديش  4.35 بربادوس  3.4 بيلاروسيا(روسيا البيضاء)  2.5 بلجيكا  4.1 بيليز  3.3 بنين  4.35 بيرمودا  3.3 بوتان  4.35 بوليفيا  3.4 البوسنة والهرسك  4.1 بوتسوانا  3.9 البرازيل  3.75 بروناي  4.35 بلغاريا  4.1 بوركينا فاسو  4.1 بورما/ ميانمار  4.75 بورندي  4.25 كمبوديا  4.35 الكاميرون  1.9 كندا  4.1 جزر الرأس الأخضر  4.35 جزر كيمان  3.3 جمهورية أفريقيا الوسطى  3.9 تشاد  2.15 تشيلي  3.4 الصين  4.1 كولومبيا  2.55 جزر القمر  5.9 جمهورية الكونغو الدمقراطية  4.75 جزر كوك  3.3 كوستاريكا  3.75 كرواتيا  5.45 كوبا  2.5 قبرص  3.75 جمهورية التشيك  2.5 الدنمارك  25.5 دييغو جارسيا  2.15 جيبوتي  5.4 جزردومينيكا  4.75 جمهورية الدومينكان  5.9 تيمور الشرقية  4.75 الإكوادور  1.75 مصر  3.9 السلفادور  3.3 غينيا الإستوائية  3.85 إريتريا  3.75 إستونيا  3.3 إثيوبيا  5.4 جزر الفوكلاند  3.9 جزر فارو  5 فيجي  2.5 فنلندا  2.5 فرنسا  2.5 غويانا الفرنسية  5.9 بولينزيا الفرنسية  5.4 الجابون  4.5 غامبيا  4.1 جورجيا  2.5 ألمانيا  4.1 غانا  4.75 جبل طارق  9.75 قلوبال ستار  2.5 اليونان  3.9 جرينلاند  5 غرانادا  2.5 جوادلوبي  1.95 غوام  5 غواتيمالا  5.9 غينيا بيساو  5.4 جمهورية غينيا  5.4 غوايانا  4.75 هايتي  3.9 هوندوراس  1.9 هونج كونج  2.5 هنجاريا  3.6 أيسلندا  1.9 الهند  2.25 إندونوسيا  22.5 إنمارسات - كل المناطق  22.5 إنمارسات إيرو - كل المناطق  22.5 إنمارسات بي إتش اس دي - كل المناطق  9 إنمارسات  ب - كل المناطق  22.5 إنمارسات إم4 اتش اس دي - كل المناطق  9 إنمارسات إم - كل المناطق  9 إنمارسات ميني إم - كل المناطق  3.1 إيران  2.4 العراق  3.4 إيرلندا  2.5 إيطاليا  4 ساحل العاج  3.9 جامايكا  2.5 اليابان  2.05 الأردن  3.4 كازخستان  3.3 كينيا  4.75 كيربياتي  4.25 كوريا الشمالية  3.3 كوريا الجنوبية  1.2 الكويت  4.5 كرغيستان  3.3 لاوس  3.75 لاتفيا  2.05 لبنان  3.3 ليسوتو  4.35 ليبيريا  2.15 ليبيا  3.3 لخستنستاين  3.75 ليثوانيا  3.3 لوكسمبورغ  4.1 ماكاو  3.75 مقدونيا  2.5 مدغشقر  22.5 مدغشقر غلف سات  4.1 مالاوي  1.9 ماليزيا  2.5 المالديف  4.35 ماليزيا  3.3 مالطا  4.6 جزر مارينا  9 اتصال بحري  5.9 جزر مارشال  2.5 مارتينيك  2.3 موريتانيا  2.3 موريشيوس  3.2 مايوت  9 إم سي بي -شريك الإتصالات البحرية  3.9 المكسيك  4.75 مايكرونيزيا  4.1 مولدوفا  3.2 موناكو  4.1 منغوليا  3.4 الجبل الأسود  4.75 مونتسرات  2.5 المغرب  4.5 موزمبيق  4.5 نامبيا  5.9 جزر ناورو  3.75 نيبال  3.2 هولندا  4.35 جزر الأنتيل الهولندية  4.1 نيوكالدونيا  3.9 نيوزيلاندا  4.05 نيكاراجوا  4.5 النيجر  2.55 نيجيريا  5.9 نييوي  7.25 جزر نورفولك  2.1 امريكا الشمالية المدفوع 800  2.5 النرويج  1.2 عمان  22.5 اتصال مباشر عبر الهواء (عبر الأقمار الإصطناعية)  1.9 باكستان  5.4 بالاو  2.3 فلسطين  4.1 باناما  9 بابوا نيوغينيا  4 البارغواي  4.1 البيرو  2.65 الفلبين  3.75 بولندا  2.5 البرتغال  1.95 بورتوريكو  1.2 قطر  2.2 ريونيون  3.4 رومانيا  3.4 روسيا  4.75 رواندا  5.9 ساموا الغربية  3.2 سان مارينو  5.9 ساوتومي وبرنسيبي  22.5 سي نت  3.3 السنغال  4.1 سيشيل  4.75 سيراليون  1.9 سنغافورة  3.75 سلوفاكيا  4.35 سلوفينيا  9 جزر سلمون  2.55 الصومال  2.5 جنوب أفريقيا  2.5 إسبانيا  2.25 سيريلانكا  5.15 سانت هيلينا  4.75 سانت كيتس ونيفيس  4.75 سانت لوسيا  2.5 سان بيير و ميكولين  4.75 سانت فنسنت  1.75 السودان  4.1 جنوب السودان  5.9 سورينام  4 سويزلاند  2.5 السويد  2.5 سويسرا  2.15 سوريا  2.5 تايوان  3.75 تاجيكستان  4.35 تنزانيا  2.5 تايلاند  4.05 الثريا  4.35 توغو  7.5 توكلو  5 تونغا  4.75 ترينيداد وتوباغو  2.15 تونس  4.25 جزر توركس وكايكوس  2.2 تركيا  3.9 تركمانستان  5.9 توفالو  1.2 الإمارات العربية المتحدة  4.25 أوغندا  2.5 المملكة المتحدة  3.3 أوكرانيا  4.5 أوروغواي  1.9 الأسكا - الولايات المتحدة الأمريكية  1.9 هاواي - الولايات المتحدة الأمريكية  1.9 الولايات المتحدة الأمريكية  3.3 أوزباكستان  5 فانواتو  2.5 الفاتيكان  4.25 فنزويلا  4.25 فيتنام  4.25 جزر فيرجن البريطانية  1.9 جزر فيرجن الأمريكية  6.15 والس وفوتونا  2.05 اليمن  4.1 يوغوسلافيا  5.6 زائير  3.9 زامبيا  3.9 زيمبابوي</t>
  </si>
  <si>
    <t xml:space="preserve">   الوجهات المحددة لدقائق الاتصال الدولية لباقة أعمال 400   استراليا  الهند  ماليزيا  سنغافورة  المملكة المتحدة  البحرين   اندونيسيا  نيبال  جنوب افريقيا  الولايات المتحدة الامريكية  بنغلاديش  إيران  هولندا  اسبانيا  اليمن  كندا  إيطاليا  نيوزلندا  سريلانكا  الصين  اليابان  سلطنة عمان  السودان  مصر  الاردن  الباكستان  سوريا  فرنسا  الكويت  الفلبين  تركيا  المانيا  لبنان  قطر  الامارات        تعرفة المكالمات الدولية  الأسعار العادية الدولة  3.9 أفغانستان  18 إيرموبيل  3.4 ألبانيا  2.15 الجزائر  1.9 ساموا الأمريكية  3.6 أندورا  4.1 أنغولا  4.25 أنجويلا  4.25 أنتيجوا  4.1 الأرجنتين  3.4 أرمينيا  4.75 جزيرة أروبا  4.75 جزيرة اسنسيون  4 أستراليا  4.75 قاعدة القطب الجنوبي الأسترالية  22.5 قاعدة الأقمار الصناعية الأسترالية  2.5 النمسا  2.5 أذربيجان  5 الباهاما  1.2 البحرين  2.4 بنجلاديش  4.35 بربادوس  3.4 بيلاروسيا(روسيا البيضاء)  2.5 بلجيكا  4.1 بيليز  3.3 بنين  4.35 بيرمودا  3.3 بوتان  4.35 بوليفيا  3.4 البوسنة والهرسك  4.1 بوتسوانا  3.9 البرازيل  3.75 بروناي  4.35 بلغاريا  4.1 بوركينا فاسو  4.1 بورما/ ميانمار  4.75 بورندي  4.25 كمبوديا  4.35 الكاميرون  1.9 كندا  4.1 جزر الرأس الأخضر  4.35 جزر كيمان  3.3 جمهورية أفريقيا الوسطى  3.9 تشاد  2.15 تشيلي  3.4 الصين  4.1 كولومبيا  2.55 جزر القمر  5.9 جمهورية الكونغو الدمقراطية  4.75 جزر كوك  3.3 كوستاريكا  3.75 كرواتيا  5.45 كوبا  2.5 قبرص  3.75 جمهورية التشيك  2.5 الدنمارك  25.5 دييغو جارسيا  2.15 جيبوتي  5.4 جزردومينيكا  4.75 جمهورية الدومينكان  5.9 تيمور الشرقية  4.75 الإكوادور  1.75 مصر  3.9 السلفادور  3.3 غينيا الإستوائية  3.85 إريتريا  3.75 إستونيا  3.3 إثيوبيا  5.4 جزر الفوكلاند  3.9 جزر فارو  5 فيجي  2.5 فنلندا  2.5 فرنسا  2.5 غويانا الفرنسية  5.9 بولينزيا الفرنسية  5.4 الجابون  4.5 غامبيا  4.1 جورجيا  2.5 ألمانيا  4.1 غانا  4.75 جبل طارق  9.75 قلوبال ستار  2.5 اليونان  3.9 جرينلاند  5 غرانادا  2.5 جوادلوبي  1.95 غوام  5 غواتيمالا  5.9 غينيا بيساو  5.4 جمهورية غينيا  5.4 غوايانا  4.75 هايتي  3.9 هوندوراس  1.9 هونج كونج  2.5 هنجاريا  3.6 أيسلندا  1.9 الهند  2.25 إندونوسيا  22.5 إنمارسات - كل المناطق  22.5 إنمارسات إيرو - كل المناطق  22.5 إنمارسات بي إتش اس دي - كل المناطق  9 إنمارسات  ب - كل المناطق  22.5 إنمارسات إم4 اتش اس دي - كل المناطق  9 إنمارسات إم - كل المناطق  9 إنمارسات ميني إم - كل المناطق  3.1 إيران  2.4 العراق  3.4 إيرلندا  2.5 إيطاليا  4 ساحل العاج  3.9 جامايكا  2.5 اليابان  2.05 الأردن  3.4 كازخستان  3.3 كينيا  4.75 كيربياتي  4.25 كوريا الشمالية  3.3 كوريا الجنوبية  1.2 الكويت  4.5 كرغيستان  3.3 لاوس  3.75 لاتفيا  2.05 لبنان  3.3 ليسوتو  4.35 ليبيريا  2.15 ليبيا  3.3 لخستنستاين  3.75 ليثوانيا  3.3 لوكسمبورغ  4.1 ماكاو  3.75 مقدونيا  2.5 مدغشقر  22.5 مدغشقر غلف سات  4.1 مالاوي  1.9 ماليزيا  2.5 المالديف  4.35 ماليزيا  3.3 مالطا  4.6 جزر مارينا  9 اتصال بحري  5.9 جزر مارشال  2.5 مارتينيك  2.3 موريتانيا  2.3 موريشيوس  3.2 مايوت  9 إم سي بي -شريك الإتصالات البحرية  3.9 المكسيك  4.75 مايكرونيزيا  4.1 مولدوفا  3.2 موناكو  4.1 منغوليا  3.4 الجبل الأسود  4.75 مونتسرات  2.5 المغرب  4.5 موزمبيق  4.5 نامبيا  5.9 جزر ناورو  3.75 نيبال  3.2 هولندا  4.35 جزر الأنتيل الهولندية  4.1 نيوكالدونيا  3.9 نيوزيلاندا  4.05 نيكاراجوا  4.5 النيجر  2.55 نيجيريا  5.9 نييوي  7.25 جزر نورفولك  2.1 امريكا الشمالية المدفوع 800  2.5 النرويج  1.2 عمان  22.5 اتصال مباشر عبر الهواء (عبر الأقمار الإصطناعية)  1.9 باكستان  5.4 بالاو  2.3 فلسطين  4.1 باناما  9 بابوا نيوغينيا  4 البارغواي  4.1 البيرو  2.65 الفلبين  3.75 بولندا  2.5 البرتغال  1.95 بورتوريكو  1.2 قطر  2.2 ريونيون  3.4 رومانيا  3.4 روسيا  4.75 رواندا  5.9 ساموا الغربية  3.2 سان مارينو  5.9 ساوتومي وبرنسيبي  22.5 سي نت  3.3 السنغال  4.1 سيشيل  4.75 سيراليون  1.9 سنغافورة  3.75 سلوفاكيا  4.35 سلوفينيا  9 جزر سلمون  2.55 الصومال  2.5 جنوب أفريقيا  2.5 إسبانيا  2.25 سيريلانكا  5.15 سانت هيلينا  4.75 سانت كيتس ونيفيس  4.75 سانت لوسيا  2.5 سان بيير و ميكولين  4.75 سانت فنسنت  1.75 السودان  4.1 جنوب السودان  5.9 سورينام  4 سويزلاند  2.5 السويد  2.5 سويسرا  2.15 سوريا  2.5 تايوان  3.75 تاجيكستان  4.35 تنزانيا  2.5 تايلاند  4.05 الثريا  4.35 توغو  7.5 توكلو  5 تونغا  4.75 ترينيداد وتوباغو  2.15 تونس  4.25 جزر توركس وكايكوس  2.2 تركيا  3.9 تركمانستان  5.9 توفالو  1.2 الإمارات العربية المتحدة  4.25 أوغندا  2.5 المملكة المتحدة  3.3 أوكرانيا  4.5 أوروغواي  1.9 الأسكا - الولايات المتحدة الأمريكية  1.9 هاواي - الولايات المتحدة الأمريكية  1.9 الولايات المتحدة الأمريكية  3.3 أوزباكستان  5 فانواتو  2.5 الفاتيكان  4.25 فنزويلا  4.25 فيتنام  4.25 جزر فيرجن البريطانية  1.9 جزر فيرجن الأمريكية  6.15 والس وفوتونا  2.05 اليمن  4.1 يوغوسلافيا  5.6 زائير  3.9 زامبيا  3.9 زيمبابوي</t>
  </si>
  <si>
    <t>الدول المضمنة للدقائق الدولية  الأسعار العادية الدولة  3.9 أفغانستان  18 إيرموبيل  3.4 ألبانيا  2.15 الجزائر  1.9 ساموا الأمريكية  3.6 أندورا  4.1 أنغولا  4.25 أنجويلا  4.25 أنتيجوا  4.1 الأرجنتين  3.4 أرمينيا  4.75 جزيرة أروبا  4.75 جزيرة اسنسيون  4 أستراليا  4.75 قاعدة القطب الجنوبي الأسترالية  22.5 قاعدة الأقمار الصناعية الأسترالية  2.5 النمسا  2.5 أذربيجان  5 الباهاما  1.2 البحرين  2.4 بنجلاديش  4.35 بربادوس  3.4 بيلاروسيا(روسيا البيضاء)  2.5 بلجيكا  4.1 بيليز  3.3 بنين  4.35 بيرمودا  3.3 بوتان  4.35 بوليفيا  3.4 البوسنة والهرسك  4.1 بوتسوانا  3.9 البرازيل  3.75 بروناي  4.35 بلغاريا  4.1 بوركينا فاسو  4.1 بورما/ ميانمار  4.75 بورندي  4.25 كمبوديا  4.35 الكاميرون  1.9 كندا  4.1 جزر الرأس الأخضر  4.35 جزر كيمان  3.3 جمهورية أفريقيا الوسطى  3.9 تشاد  2.15 تشيلي  3.4 الصين  4.1 كولومبيا  2.55 جزر القمر  5.9 جمهورية الكونغو الدمقراطية  4.75 جزر كوك  3.3 كوستاريكا  3.75 كرواتيا  5.45 كوبا  2.5 قبرص  3.75 جمهورية التشيك  2.5 الدنمارك  25.5 دييغو جارسيا  2.15 جيبوتي  5.4 جزردومينيكا  4.75 جمهورية الدومينكان  5.9 تيمور الشرقية  4.75 الإكوادور  1.75 مصر  3.9 السلفادور  3.3 غينيا الإستوائية  3.85 إريتريا  3.75 إستونيا  3.3 إثيوبيا  5.4 جزر الفوكلاند  3.9 جزر فارو  5 فيجي  2.5 فنلندا  2.5 فرنسا  2.5 غويانا الفرنسية  5.9 بولينزيا الفرنسية  5.4 الجابون  4.5 غامبيا  4.1 جورجيا  2.5 ألمانيا  4.1 غانا  4.75 جبل طارق  9.75 قلوبال ستار  2.5 اليونان  3.9 جرينلاند  5 غرانادا  2.5 جوادلوبي  1.95 غوام  5 غواتيمالا  5.9 غينيا بيساو  5.4 جمهورية غينيا  5.4 غوايانا  4.75 هايتي  3.9 هوندوراس  1.9 هونج كونج  2.5 هنجاريا  3.6 أيسلندا  1.9 الهند  2.25 إندونوسيا  22.5 إنمارسات - كل المناطق  22.5 إنمارسات إيرو - كل المناطق  22.5 إنمارسات بي إتش اس دي - كل المناطق  9 إنمارسات  ب - كل المناطق  22.5 إنمارسات إم4 اتش اس دي - كل المناطق  9 إنمارسات إم - كل المناطق  9 إنمارسات ميني إم - كل المناطق  3.1 إيران  2.4 العراق  3.4 إيرلندا  2.5 إيطاليا  4 ساحل العاج  3.9 جامايكا  2.5 اليابان  2.05 الأردن  3.4 كازخستان  3.3 كينيا  4.75 كيربياتي  4.25 كوريا الشمالية  3.3 كوريا الجنوبية  1.2 الكويت  4.5 كرغيستان  3.3 لاوس  3.75 لاتفيا  2.05 لبنان  3.3 ليسوتو  4.35 ليبيريا  2.15 ليبيا  3.3 لخستنستاين  3.75 ليثوانيا  3.3 لوكسمبورغ  4.1 ماكاو  3.75 مقدونيا  2.5 مدغشقر  22.5 مدغشقر غلف سات  4.1 مالاوي  1.9 ماليزيا  2.5 المالديف  4.35 ماليزيا  3.3 مالطا  4.6 جزر مارينا  9 اتصال بحري  5.9 جزر مارشال  2.5 مارتينيك  2.3 موريتانيا  2.3 موريشيوس  3.2 مايوت  9 إم سي بي -شريك الإتصالات البحرية  3.9 المكسيك  4.75 مايكرونيزيا  4.1 مولدوفا  3.2 موناكو  4.1 منغوليا  3.4 الجبل الأسود  4.75 مونتسرات  2.5 المغرب  4.5 موزمبيق  4.5 نامبيا  5.9 جزر ناورو  3.75 نيبال  3.2 هولندا  4.35 جزر الأنتيل الهولندية  4.1 نيوكالدونيا  3.9 نيوزيلاندا  4.05 نيكاراجوا  4.5 النيجر  2.55 نيجيريا  5.9 نييوي  7.25 جزر نورفولك  2.1 امريكا الشمالية المدفوع 800  2.5 النرويج  1.2 عمان  22.5 اتصال مباشر عبر الهواء (عبر الأقمار الإصطناعية)  1.9 باكستان  5.4 بالاو  2.3 فلسطين  4.1 باناما  9 بابوا نيوغينيا  4 البارغواي  4.1 البيرو  2.65 الفلبين  3.75 بولندا  2.5 البرتغال  1.95 بورتوريكو  1.2 قطر  2.2 ريونيون  3.4 رومانيا  3.4 روسيا  4.75 رواندا  5.9 ساموا الغربية  3.2 سان مارينو  5.9 ساوتومي وبرنسيبي  22.5 سي نت  3.3 السنغال  4.1 سيشيل  4.75 سيراليون  1.9 سنغافورة  3.75 سلوفاكيا  4.35 سلوفينيا  9 جزر سلمون  2.55 الصومال  2.5 جنوب أفريقيا  2.5 إسبانيا  2.25 سيريلانكا  5.15 سانت هيلينا  4.75 سانت كيتس ونيفيس  4.75 سانت لوسيا  2.5 سان بيير و ميكولين  4.75 سانت فنسنت  1.75 السودان  4.1 جنوب السودان  5.9 سورينام  4 سويزلاند  2.5 السويد  2.5 سويسرا  2.15 سوريا  2.5 تايوان  3.75 تاجيكستان  4.35 تنزانيا  2.5 تايلاند  4.05 الثريا  4.35 توغو  7.5 توكلو  5 تونغا  4.75 ترينيداد وتوباغو  2.15 تونس  4.25 جزر توركس وكايكوس  2.2 تركيا  3.9 تركمانستان  5.9 توفالو  1.2 الإمارات العربية المتحدة  4.25 أوغندا  2.5 المملكة المتحدة  3.3 أوكرانيا  4.5 أوروغواي  1.9 الأسكا - الولايات المتحدة الأمريكية  1.9 هاواي - الولايات المتحدة الأمريكية  1.9 الولايات المتحدة الأمريكية  3.3 أوزباكستان  5 فانواتو  2.5 الفاتيكان  4.25 فنزويلا  4.25 فيتنام  4.25 جزر فيرجن البريطانية  1.9 جزر فيرجن الأمريكية  6.15 والس وفوتونا  2.05 اليمن  4.1 يوغوسلافيا  5.6 زائير  3.9 زامبيا  3.9 زيمبابوي    الدول والمشغلين المضمنة للدقائق والبيانات خلال التجوال    الدولة المشغل  Albania Vodafone  Algeria Djezzy  Australia Telstra  Austria Mobilkom  Bahrain Batelco  Bangladesh Bangalink  Belgium Belgacom   Canada Bell  Czech Republic Vodafone  Denmark Telenor  Egypt Etisalat  Finland Elisay  France Orange  Germany Vodafone  Hungary T Mobile  India Airtel  Iran MTN  Ireland Vodafone  Italy Vodafone  Japan Softbank  Jordan Orange  Kuwait Ooredoo  Morocco Medi Telcom  Netherlands Vodafone  Norway Telenor  Pakistan Ufone  Palestine Palcell  Philippines Globe Telecom  Morocco Medi Telcom  Netherlands Vodafone  Portugal Vodafone  Qatar Ooredoo  Russia MTN  Spain Vodafone  Sri Lanka MTN  Sudan MTN  Sweden Telenor  Switzerland Orange  Taiwan Chunghwa  Turkey Vodafone  UAE Etisalat  UK Vodafone  USA AT&amp;T  Yemen MTN</t>
  </si>
  <si>
    <t>• وحدة التحاسب لمكالمات التجوال ب 1 دقيقة    تعرفة المكالمات الدولية تختلف من بلد لآخر كما هو موضع في الجدول أدناه.    اسعار المكالمات بالدقيقة ) ريال(  اسم الدولة  0.99  Afghanistan  3.30  Albania  2.10  Algeria  4.00  Angola  4.00  Anguilla  4.00  Antigua And Barbuda  4.20  Netherlands Antilles  4.00  Argentina  3.30  Armenia  4.50  Aruba  3.80  Australia  2.40  Austria  2.40  Azerbaijan  4.80  Bahamas  1.10  Bahrain  1.70  Bangladesh  4.20  Barbados  3.30  Belarus  2.40  Belgium  4.00  Belize  3.20  Benin  4.20  Bermuda  3.20  Bhutan  4.20  Bolivia  3.30  BOSNIA And Herzegovina  4.00  Botswana  3.80  Brazil  3.50  BRUNEI  4.20  Bulgaria  4.00  BURKINA Faso  اسعار المكالمات بالدقيقة ) ريال(  اسم الدولة  4.00  BURMA (Myanmar)  4.50  Burundi  4.20  Cambodia  4.20  Cameroon  1.80  Canada  4.00  CAPE Verde  4.20  Cayman Islands  3.20  CENTRAL African Republic  3.80  Chad  2.10  Chile  3.30  China  4.00  Colombia  5.80  CONGO  3.20  Costa Rica  3.50  Croatia  5.30  Cuba  2.40  Cyprus  3.50  Czech Republic  2.40  Denmark  2.10  Djibouti  4.50  DOMINICAN Republic  5.80  East Timor  4.50  Ecuador  0.55  Egypt  3.80  El Salvador  3.20  Equatorial Guinea  3.80  Eritrea  3.50  Estonia  3.20  Ethiopia  5.20  FALKLAND Islands  اسعار المكالمات بالدقيقة ) ريال(  اسم الدولة  3.80  FAROE Islands  4.80  FIJI  2.40  Finland  2.40  France  2.40  French Guinea  5.80  FRENCH Polynesia  5.20  Gabon  4.00  Gambia  4.00  Georgia  2.40  Germany  4.00  Ghana  4.50  Gibraltar  2.40  Greece  3.80  Greenland  4.80  GRENADA  2.40  GUADELOUPE - Fr.Antilles  1.90  Guam  4.80  Guatemala  5.80  Guinea-Bissau  5.20  Guinea  5.20  GUYANA  4.50  Haiti  3.80  Honduras  1.80  Hong Kong  2.40  Hungary  3.20  Iceland  0.55  India  1.70  Indonesia  3.00  Iran  2.30  Iraq  اسعار المكالمات بالدقيقة ) ريال(  اسم الدولة  3.30  Ireland  2.40  Italy  3.80  Jamaica  2.40  Japan  0.55  Jordan  3.30  KAZAKHSTAN  3.20  Kenya  4.50  KIRIBATI  4.20  North Korea  3.20  South Korea  1.10  Kuwait  4.00  KYRGYZSTAN  3.20  Laos  3.50  Latvia  0.99  Lebanon  3.20  Lesotho  4.20  Liberia  2.10  Libya  3.20  Liechtenstein  3.50  Lithuania  3.20  Luxembourg  4.00  Macau  3.50  Macedonia  3.20  MADAGASCAR  4.00  Malawi  1.80  Malaysia  2.40  MALDIVES  4.20  Mali  3.20  Malta  4.20  MARIANA - Saipan  اسعار المكالمات بالدقيقة ) ريال(  اسم الدولة  5.80  Marshall Islands  2.40  MARTINIQUE - Fr.Antilles  2.20  Mauritania  2.40  Mauritius  3.80  Mexico  4.50  Micronesia  4.00  Moldova  3.00  Monaco  4.00  Mongolia  4.00  Montenegro  4.00  Comoros  2.40  Morocco  4.00  Mozambique  4.00  Namibia  5.80  Nauru  0.65  Nepal  3.00  NETHERLANDS  4.00  New Caledonia  3.80  New Zealand  3.90  Nicaragua  4.00  Niger  2.40  Nigeria  5.80  NORFOLK Island  2.40  Norway  1.10  Oman  1.70  Pakistan  2.20  Palestine  4.00  Panama  4.00  PAPUA New Guinea  3.80  Paraguay  اسعار المكالمات بالدقيقة ) ريال(  اسم الدولة  4.00  Peru  0.65  Philippines  3.50  Poland  2.40  Portugal  1.90  Puerto Rico  1.10  Qatar  2.30  REUNION Island  3.30  Romania  3.30  Russia  4.50  Rwanda  3.20  Senegal  4.00  Serbia  4.00  Seychelles  4.50  Sierra Leone  1.80  Singapore  3.50  SLOVAKIA  4.20  Slovenia  2.40  Somalia  2.40  South Africa  2.40  Spain  0.99  Sri Lanka  4.50  Saint Helena  4.50  Saint Kitts And Nevis  4.50  Saint Lucia  2.40  Saint Pierre And Miquelon  4.50  Saint Vincent And The Grenadines  3.50  South Sudan  0.55  Sudan  5.80  Suriname  اسعار المكالمات بالدقيقة ) ريال(  اسم الدولة  3.80  Swaziland  2.40  Sweden  2.40  Switzerland  1.70  Syria  2.40  Taiwan  3.50  TAJIKISTAN  4.20  TANZANIA  2.40  Thailand  4.20  TOGO  4.80  Tonga  4.50  TRINIDAD And Tobago  2.10  Tunisia  1.70  Turkey  3.80  Turkmenistan  4.00  TURKS And Caicos Islands  4.00  Uganda  3.20  Ukraine  1.10  UNITED Arab Emirates  2.40  UNITED Kingdom  4.00  Uruguay  1.80  United States  3.20  Uzbekistan  4.00  Venezuela  4.00  Vietnam  4.00  British Virgin Islands  1.80  US Virgin Islands  5.80  Western Samao  1.70  Yemen  3.80  Zambia  3.80  Zimbabwe</t>
  </si>
  <si>
    <t>وحدة التحاسب للبيانات: 50 كيلوبايت  اسعار الدول المشمولة في العرض    أسعار الإتصال الدولية      Country Price/SAR  Afghanistan 0.71  Albania 1.43  Algeria 2.86  Andorra 0.71  Angola 0.71  Antigua 1.43  Argentina 0.71  Armenia 2.86  Aruba 0.71  Australia 0.71  Austria 0.95  Azerbaijan 1.43  Bahamas 0.71  Bahrain 0.57  Bangladesh 0.18  Barbados 0.95  Belarus 1.43  Belgium 2.86  Belize 1.43  Benin 2.86  Bermuda 0.71  Bhutan 0.71  Bolivia 0.71  Bosnia 1.43  Bosnia and Herzegovina 1.43  Botswana 0.95  Brazil 0.71  British Virgin Islands 1.43  Brunei 0.71  Bulgaria 1.43  Burkina Faso 2.86  Burundi 2.86  Cambodia 0.71  Cameroon 2.86  Canada 0.71  Cape Verde 1.43  Cayman Islands 0.71  Central African Republic 2.86  Chad 2.86  Chile 0.71  China 0.71  Colombia 0.71  Comoros 2.86  Congo 0.71  Congo Brazzaville 2.86  Costa Rica 0.71  Croatia 1.43  Cuba 2.86  Cyprus 0.71  Czech Republic 0.71  Denmark 0.71  Djibouti 2.86  Dominica 0.95  Dominican 0.71  Dominican Republic 0.71  DR of Congo 2.86  Ecuador 0.95  Egypt Vodafone 0.11  Egypt Etisalat 0.11  Egypt Orange 0.11  Egypt Other 0.19  El Salvador 0.71  Equatorial Guinea 2.86  Eritrea 0.95  Estonia 2.86  Ethiopia 0.95  Faeroa 0.95  Fiji 1.43  Finland 2.86  France 0.71  French Polynesia 1.43  Gabon 2.86  Gambia 2.86  Georgia 1.43  Germany 0.71  Ghana 1.43  Gibraltar 0.71  Greece 0.71  Greenland 2.86  Grenada 0.95  Guadeloupe 0.71  Guam 0.71  Guatemala 0.71  Guinea Bissau 2.86  Guinea Republic 2.86  Guyana 0.71  Haiti 2.86  Honduras 0.71  Hong Kong 0.71  Hungary 0.71  Iceland 0.71  India 0.08  Indonesia Indosat 0.14  Indonesia 0.19  Iran 0.71  Iraq 0.95  Ireland 0.71  Italy 0.71  Ivory 2.86  Ivory Coast 2.86  Jamaica 0.71  Japan 0.71  Jordan Umnia 0.07  Jordan Other 0.71  Kazakhstan 0.71  Kenya 0.71  Kuwait 0.57  Kyrghyzstan 0.95  Laos 0.71  Latvia 1.43  Lebanon 0.71  Lesotho 2.86  Liberia 2.86  Libya 1.43  Liechtenstein 0.71  Lithuania 2.86  Luxemburg 0.95  Macau 0.71  Macedonia 1.43  Madagascar 2.86  Malawi 2.86  Malaysia 0.14  Maldives 4.76  Mali 2.86  Malta 0.71  Maritime Communications Partner 0.71  Marshall Islands 1.43  Martinique 0.95  Mauritania 2.86  Mauritius 0.71  Mexico 0.71  Moldova 1.43  Monaco 1.43  Mongolia 0.71  Montenegro 2.86  Morocco 2.86  Mozambique 1.43  Myanmar 1.43  Nepal 0.71  Netherlands 1.43  Netherlands Antillas  0.71  New Caledonia 1.43  New Zealand 0.71  Nicaragua 1.43  Niger 0.95  Nigeria 0.71  Norway 0.71  Oman 0.57  Pakistan Zong 0.11  Pakistan Other 0.19  Palau 1.43  Palestine 1.43  Panama 0.71  Paraguay 0.71  Peru 0.71  Philippines Globe 0.57  Philippines Other 0.57  Poland 2.86  Portugal 2.86  Puerto Rico 0.71  Qatar 0.57  Romania 0.71  Russia 0.95  Rwanda 1.43  Saipan 0.71  San Marino 0.95  Sao Tome and Principe 2.86  Senegal 2.86  Serbia 1.43  Serbia and Montenegro 0.95  Seychelles 4.76  Sierra Leone 2.86  Singapore 0.71  Slovakia 0.71  Slovenia 2.86  Somalia 2.86  South Africa 0.95  South Korea 0.71  South Sudan 1.43  Spain 0.71  Sri Lanka Dialog 0.57  Sri Lanka Other 0.71  St Kitts and Nevis 1.43  St Lucia 1.43  St Pierre and Miquelon 0.95  St Vincent and the Grenadines 2.86  Sudan Zain 0.08  Sudan 0.18  Suriname 0.71  Swaziland 2.86  Sweden 0.71  Switzerland 1.43  Syria 0.95  Taiwan 0.71  Tajikistan 0.71  Tanzania 1.43  Thailand 0.71  Togo 1.43  Trinidad and Tobago 1.43  Tunisia 4.76  Turkey 0.71  Turkmenistan 0.71  Turks 2.86  Uganda 2.86  Ukraine 1.43  United Arab Emirates 0.57  United Kingdom 0.71  United States 0.71  Uruguay 0.71  US Virgin Islands 0.71  Uzbekistan 0.71  Venezuela 0.71  Vietnam 0.71  Yemen 0.71  Zambia 2.86  Zimbabwe 2.86                  اسعار الدول الغير مشمولة في العرض    Countries Price/SAR  Airo mobile 18  American Samoa 1.8  Anguilla 4  Ascension 4.5  British Virgin Islands 4  Cook Is. 4.5  Cuba 5.3  Diego Garcia 23  East Timor 5.8  Faeroa 3.8  Falklands 5.2  French 2.4  French Guiana 2.4  Grenada 4.8  Haiti 4.5  Inmarsat 20  Kiribati 4.5  Lesotho 3.2  Lithuania 3.5  Maldives 2.4  Marshall Islands 5.8  Martinique 2.4  Micronesia 4.5  Montserrat 4.5  Namibia 4  Nauru 5.8  Niue 5.8  Norfolk 6.5  North Korea 2  Onair Switzerland Sarl 2.4  Papua New Guinea 8  Reunion 2  San Marino 3  Seychelles 4  Solomon 8  Solomon Islands 8  St. Helena 4.8  St Pierre and Miquelon 2.4  St Vincent and the Grenadines 4.5  Thuraya Satellite Telecom 3.7  Tokelau 7  Tonga 4.8  Tunisia 2.1  Turks 4  Tuvalu 5.8  Vanuatu 4.8  Vatican 2.4  Western Samoa 5.8</t>
  </si>
  <si>
    <t xml:space="preserve"> وحدة التحاسب للبيانات: 50 كيلوبايت   اسعار الدول المشمولة في العرض  Country Price/SAR  Afghanistan 0.71  Albania 1.43  Algeria 2.86  Andorra 0.71  Angola 0.71  Antigua 1.43  Argentina 0.71  Armenia 2.86  Aruba 0.71  Australia 0.71  Austria 0.95  Azerbaijan 1.43  Bahamas 0.71  Bahrain 0.57  Bangladesh 0.18  Barbados 0.95  Belarus 1.43  Belgium 2.86  Belize 1.43  Benin 2.86  Bermuda 0.71  Bhutan 0.71  Bolivia 0.71  Bosnia 1.43  Bosnia and Herzegovina 1.43  Botswana 0.95  Brazil 0.71  British Virgin Islands 1.43  Brunei 0.71  Bulgaria 1.43  Burkina Faso 2.86  Burundi 2.86  Cambodia 0.71  Cameroon 2.86  Canada 0.71  Cape Verde 1.43  Cayman Islands 0.71  Central African Republic 2.86  Chad 2.86  Chile 0.71  China 0.71  Colombia 0.71  Comoros 2.86  Congo 0.71  Congo Brazzaville 2.86  Costa Rica 0.71  Croatia 1.43  Cuba 2.86  Cyprus 0.71  Czech Republic 0.71  Denmark 0.71  Djibouti 2.86  Dominica 0.95  Dominican 0.71  Dominican Republic 0.71  DR of Congo 2.86  Ecuador 0.95  Egypt Vodafone 0.11  Egypt Etisalat 0.11  Egypt Orange 0.11  Egypt Other 0.19  El Salvador 0.71  Equatorial Guinea 2.86  Eritrea 0.95  Estonia 2.86  Ethiopia 0.95  Faeroa 0.95  Fiji 1.43  Finland 2.86  France 0.71  French Polynesia 1.43  Gabon 2.86  Gambia 2.86  Georgia 1.43  Germany 0.71  Ghana 1.43  Gibraltar 0.71  Greece 0.71  Greenland 2.86  Grenada 0.95  Guadeloupe 0.71  Guam 0.71  Guatemala 0.71  Guinea Bissau 2.86  Guinea Republic 2.86  Guyana 0.71  Haiti 2.86  Honduras 0.71  Hong Kong 0.71  Hungary 0.71  Iceland 0.71  India 0.08  Indonesia Indosat 0.14  Indonesia 0.19  Iran 0.71  Iraq 0.95  Ireland 0.71  Italy 0.71  Ivory 2.86  Ivory Coast 2.86  Jamaica 0.71  Japan 0.71  Jordan Umnia 0.07  Jordan Other 0.71  Kazakhstan 0.71  Kenya 0.71  Kuwait 0.57  Kyrghyzstan 0.95  Laos 0.71  Latvia 1.43  Lebanon 0.71  Lesotho 2.86  Liberia 2.86  Libya 1.43  Liechtenstein 0.71  Lithuania 2.86  Luxemburg 0.95  Macau 0.71  Macedonia 1.43  Madagascar 2.86  Malawi 2.86  Malaysia 0.14  Maldives 4.76  Mali 2.86  Malta 0.71  Maritime Communications Partner 0.71  Marshall Islands 1.43  Martinique 0.95  Mauritania 2.86  Mauritius 0.71  Mexico 0.71  Moldova 1.43  Monaco 1.43  Mongolia 0.71  Montenegro 2.86  Morocco 2.86  Mozambique 1.43  Myanmar 1.43  Nepal 0.71  Netherlands 1.43  Netherlands Antillas  0.71  New Caledonia 1.43  New Zealand 0.71  Nicaragua 1.43  Niger 0.95  Nigeria 0.71  Norway 0.71  Oman 0.57  Pakistan Zong 0.11  Pakistan Other 0.19  Palau 1.43  Palestine 1.43  Panama 0.71  Paraguay 0.71  Peru 0.71  Philippines Globe 0.57  Philippines Other 0.57  Poland 2.86  Portugal 2.86  Puerto Rico 0.71  Qatar 0.57  Romania 0.71  Russia 0.95  Rwanda 1.43  Saipan 0.71  San Marino 0.95  Sao Tome and Principe 2.86  Senegal 2.86  Serbia 1.43  Serbia and Montenegro 0.95  Seychelles 4.76  Sierra Leone 2.86  Singapore 0.71  Slovakia 0.71  Slovenia 2.86  Somalia 2.86  South Africa 0.95  South Korea 0.71  South Sudan 1.43  Spain 0.71  Sri Lanka Dialog 0.57  Sri Lanka Other 0.71  St Kitts and Nevis 1.43  St Lucia 1.43  St Pierre and Miquelon 0.95  St Vincent and the Grenadines 2.86  Sudan Zain 0.08  Sudan 0.18  Suriname 0.71  Swaziland 2.86  Sweden 0.71  Switzerland 1.43  Syria 0.95  Taiwan 0.71  Tajikistan 0.71  Tanzania 1.43  Thailand 0.71  Togo 1.43  Trinidad and Tobago 1.43  Tunisia 4.76  Turkey 0.71  Turkmenistan 0.71  Turks 2.86  Uganda 2.86  Ukraine 1.43  United Arab Emirates 0.57  United Kingdom 0.71  United States 0.71  Uruguay 0.71  US Virgin Islands 0.71  Uzbekistan 0.71  Venezuela 0.71  Vietnam 0.71  Yemen 0.71  Zambia 2.86  Zimbabwe 2.86    اسعار الدول الغير مشمولة في العرض    Countries Price/SAR  Airo mobile 18  American Samoa 1.8  Anguilla 4  Ascension 4.5  British Virgin Islands 4  Cook Is. 4.5  Cuba 5.3  Diego Garcia 23  East Timor 5.8  Faeroa 3.8  Falklands 5.2  French 2.4  French Guiana 2.4  Grenada 4.8  Haiti 4.5  Inmarsat 20  Kiribati 4.5  Lesotho 3.2  Lithuania 3.5  Maldives 2.4  Marshall Islands 5.8  Martinique 2.4  Micronesia 4.5  Montserrat 4.5  Namibia 4  Nauru 5.8  Niue 5.8  Norfolk 6.5  North Korea 2  Onair Switzerland Sarl 2.4  Papua New Guinea 8  Reunion 2  San Marino 3  Seychelles 4  Solomon 8  Solomon Islands 8  St. Helena 4.8  St Pierre and Miquelon 2.4  St Vincent and the Grenadines 4.5  Thuraya Satellite Telecom 3.7  Tokelau 7  Tonga 4.8  Tunisia 2.1  Turks 4  Tuvalu 5.8  Vanuatu 4.8  Vatican 2.4  Western Samoa 5.8</t>
  </si>
  <si>
    <t xml:space="preserve"> وحدة التحاسب للبيانات: 50 كيلوبايت     اسعار الدول المشمولة في العرض  Country Price/SAR  Afghanistan 0.71  Albania 1.43  Algeria 2.86  Andorra 0.71  Angola 0.71  Antigua 1.43  Argentina 0.71  Armenia 2.86  Aruba 0.71  Australia 0.71  Austria 0.95  Azerbaijan 1.43  Bahamas 0.71  Bahrain 0.57  Bangladesh 0.18  Barbados 0.95  Belarus 1.43  Belgium 2.86  Belize 1.43  Benin 2.86  Bermuda 0.71  Bhutan 0.71  Bolivia 0.71  Bosnia 1.43  Bosnia and Herzegovina 1.43  Botswana 0.95  Brazil 0.71  British Virgin Islands 1.43  Brunei 0.71  Bulgaria 1.43  Burkina Faso 2.86  Burundi 2.86  Cambodia 0.71  Cameroon 2.86  Canada 0.71  Cape Verde 1.43  Cayman Islands 0.71  Central African Republic 2.86  Chad 2.86  Chile 0.71  China 0.71  Colombia 0.71  Comoros 2.86  Congo 0.71  Congo Brazzaville 2.86  Costa Rica 0.71  Croatia 1.43  Cuba 2.86  Cyprus 0.71  Czech Republic 0.71  Denmark 0.71  Djibouti 2.86  Dominica 0.95  Dominican 0.71  Dominican Republic 0.71  DR of Congo 2.86  Ecuador 0.95  Egypt Vodafone 0.11  Egypt Etisalat 0.11  Egypt Orange 0.11  Egypt Other 0.19  El Salvador 0.71  Equatorial Guinea 2.86  Eritrea 0.95  Estonia 2.86  Ethiopia 0.95  Faeroa 0.95  Fiji 1.43  Finland 2.86  France 0.71  French Polynesia 1.43  Gabon 2.86  Gambia 2.86  Georgia 1.43  Germany 0.71  Ghana 1.43  Gibraltar 0.71  Greece 0.71  Greenland 2.86  Grenada 0.95  Guadeloupe 0.71  Guam 0.71  Guatemala 0.71  Guinea Bissau 2.86  Guinea Republic 2.86  Guyana 0.71  Haiti 2.86  Honduras 0.71  Hong Kong 0.71  Hungary 0.71  Iceland 0.71  India 0.08  Indonesia Indosat 0.14  Indonesia 0.19  Iran 0.71  Iraq 0.95  Ireland 0.71  Italy 0.71  Ivory 2.86  Ivory Coast 2.86  Jamaica 0.71  Japan 0.71  Jordan Umnia 0.07  Jordan Other 0.71  Kazakhstan 0.71  Kenya 0.71  Kuwait 0.57  Kyrghyzstan 0.95  Laos 0.71  Latvia 1.43  Lebanon 0.71  Lesotho 2.86  Liberia 2.86  Libya 1.43  Liechtenstein 0.71  Lithuania 2.86  Luxemburg 0.95  Macau 0.71  Macedonia 1.43  Madagascar 2.86  Malawi 2.86  Malaysia 0.14  Maldives 4.76  Mali 2.86  Malta 0.71  Maritime Communications Partner 0.71  Marshall Islands 1.43  Martinique 0.95  Mauritania 2.86  Mauritius 0.71  Mexico 0.71  Moldova 1.43  Monaco 1.43  Mongolia 0.71  Montenegro 2.86  Morocco 2.86  Mozambique 1.43  Myanmar 1.43  Nepal 0.71  Netherlands 1.43  Netherlands Antillas  0.71  New Caledonia 1.43  New Zealand 0.71  Nicaragua 1.43  Niger 0.95  Nigeria 0.71  Norway 0.71  Oman 0.57  Pakistan Zong 0.11  Pakistan Other 0.19  Palau 1.43  Palestine 1.43  Panama 0.71  Paraguay 0.71  Peru 0.71  Philippines Globe 0.57  Philippines Other 0.57  Poland 2.86  Portugal 2.86  Puerto Rico 0.71  Qatar 0.57  Romania 0.71  Russia 0.95  Rwanda 1.43  Saipan 0.71  San Marino 0.95  Sao Tome and Principe 2.86  Senegal 2.86  Serbia 1.43  Serbia and Montenegro 0.95  Seychelles 4.76  Sierra Leone 2.86  Singapore 0.71  Slovakia 0.71  Slovenia 2.86  Somalia 2.86  South Africa 0.95  South Korea 0.71  South Sudan 1.43  Spain 0.71  Sri Lanka Dialog 0.57  Sri Lanka Other 0.71  St Kitts and Nevis 1.43  St Lucia 1.43  St Pierre and Miquelon 0.95  St Vincent and the Grenadines 2.86  Sudan Zain 0.08  Sudan 0.18  Suriname 0.71  Swaziland 2.86  Sweden 0.71  Switzerland 1.43  Syria 0.95  Taiwan 0.71  Tajikistan 0.71  Tanzania 1.43  Thailand 0.71  Togo 1.43  Trinidad and Tobago 1.43  Tunisia 4.76  Turkey 0.71  Turkmenistan 0.71  Turks 2.86  Uganda 2.86  Ukraine 1.43  United Arab Emirates 0.57  United Kingdom 0.71  United States 0.71  Uruguay 0.71  US Virgin Islands 0.71  Uzbekistan 0.71  Venezuela 0.71  Vietnam 0.71  Yemen 0.71  Zambia 2.86  Zimbabwe 2.86    اسعار الدول الغير مشمولة في العرض    Countries Price/SAR  Airo mobile 18  American Samoa 1.8  Anguilla 4  Ascension 4.5  British Virgin Islands 4  Cook Is. 4.5  Cuba 5.3  Diego Garcia 23  East Timor 5.8  Faeroa 3.8  Falklands 5.2  French 2.4  French Guiana 2.4  Grenada 4.8  Haiti 4.5  Inmarsat 20  Kiribati 4.5  Lesotho 3.2  Lithuania 3.5  Maldives 2.4  Marshall Islands 5.8  Martinique 2.4  Micronesia 4.5  Montserrat 4.5  Namibia 4  Nauru 5.8  Niue 5.8  Norfolk 6.5  North Korea 2  Onair Switzerland Sarl 2.4  Papua New Guinea 8  Reunion 2  San Marino 3  Seychelles 4  Solomon 8  Solomon Islands 8  St. Helena 4.8  St Pierre and Miquelon 2.4  St Vincent and the Grenadines 4.5  Thuraya Satellite Telecom 3.7  Tokelau 7  Tonga 4.8  Tunisia 2.1  Turks 4  Tuvalu 5.8  Vanuatu 4.8  Vatican 2.4  Western Samoa 5.8</t>
  </si>
  <si>
    <t>وحدة التحاسب للبيانات: 50 كيلوبايت  اسعار الدول المشمولة في العرض    أسعار الإتصال الدولية      Country Price/SAR  Afghanistan 0.71  Albania 1.43  Algeria 2.86  Andorra 0.71  Angola 0.71  Antigua 1.43  Argentina 0.71  Armenia 2.86  Aruba  0.71  Australia 0.71  Austria 0.95  Azerbaijan 1.43  Bahamas 0.71  Bahrain 0.57  Bangladesh 0.18  Barbados 0.95  Belarus 1.43  Belgium 2.86  Belize 1.43  Benin 2.86  Bermuda 0.71  Bhutan 0.71  Bolivia 0.71  Bosnia 1.43  Bosnia and Herzegovina 1.43  Botswana 0.95  Brazil 0.71  British Virgin Islands 1.43  Brunei 0.71  Bulgaria 1.43  Burkina Faso 2.86  Burundi 2.86  Cambodia 0.71  Cameroon 2.86  Canada 0.71  Cape Verde 1.43  Cayman Islands 0.71  Central African Republic 2.86  Chad 2.86  Chile 0.71  China 0.71  Colombia 0.71  Comoros 2.86  Congo 0.71  Congo Brazzaville 2.86  Costa Rica 0.71  Croatia 1.43  Cuba 2.86  Cyprus 0.71  Czech Republic 0.71  Denmark 0.71  Djibouti 2.86  Dominica 0.95  Dominican 0.71  Dominican Republic 0.71  DR of Congo 2.86  Ecuador 0.95  Egypt Vodafone 0.11  Egypt Etisalat 0.11  Egypt Orange 0.11  Egypt Other 0.19  El Salvador 0.71  Equatorial Guinea 2.86  Eritrea 0.95  Estonia 2.86  Ethiopia 0.95  Faeroa 0.95  Fiji 1.43  Finland 2.86  France 0.71  French Polynesia 1.43  Gabon 2.86  Gambia 2.86  Georgia 1.43  Germany 0.71  Ghana 1.43  Gibraltar 0.71  Greece 0.71  Greenland 2.86  Grenada 0.95  Guadeloupe 0.71  Guam 0.71  Guatemala 0.71  Guinea Bissau 2.86  Guinea Republic 2.86  Guyana 0.71  Haiti 2.86  Honduras 0.71  Hong Kong 0.71  Hungary 0.71  Iceland 0.71  India 0.08  Indonesia Indosat 0.14  Indonesia 0.19  Iran 0.71  Iraq 0.95  Ireland 0.71  Italy 0.71  Ivory 2.86  Ivory Coast 2.86  Jamaica 0.71  Japan 0.71  Jordan Umnia 0.07  Jordan Other 0.71  Kazakhstan 0.71  Kenya 0.71  Kuwait 0.57  Kyrghyzstan 0.95  Laos 0.71  Latvia 1.43  Lebanon 0.71  Lesotho 2.86  Liberia 2.86  Libya 1.43  Liechtenstein 0.71  Lithuania 2.86  Luxemburg 0.95  Macau 0.71  Macedonia 1.43  Madagascar 2.86  Malawi 2.86  Malaysia 0.14  Maldives 4.76  Mali 2.86  Malta 0.71  Maritime Communications Partner 0.71  Marshall Islands 1.43  Martinique 0.95  Mauritania 2.86  Mauritius 0.71  Mexico 0.71  Moldova 1.43  Monaco 1.43  Mongolia 0.71  Montenegro 2.86  Morocco 2.86  Mozambique 1.43  Myanmar 1.43  Nepal 0.71  Netherlands 1.43  Netherlands Antillas  0.71  New Caledonia 1.43  New Zealand 0.71  Nicaragua 1.43  Niger 0.95  Nigeria 0.71  Norway 0.71  Oman 0.57  Pakistan Zong 0.11  Pakistan Other 0.19  Palau 1.43  Palestine 1.43  Panama 0.71  Paraguay 0.71  Peru 0.71  Philippines Globe 0.57  Philippines Other 0.57  Poland 2.86  Portugal 2.86  Puerto Rico 0.71  Qatar 0.57  Romania 0.71  Russia 0.95  Rwanda 1.43  Saipan 0.71  San Marino 0.95  Sao Tome and Principe 2.86  Senegal 2.86  Serbia 1.43  Serbia and Montenegro 0.95  Seychelles 4.76  Sierra Leone 2.86  Singapore 0.71  Slovakia 0.71  Slovenia 2.86  Somalia 2.86  South Africa 0.95  South Korea 0.71  South Sudan 1.43  Spain 0.71  Sri Lanka Dialog 0.57  Sri Lanka Other 0.71  St Kitts and Nevis 1.43  St Lucia 1.43  St Pierre and Miquelon 0.95  St Vincent and the Grenadines 2.86  Sudan Zain 0.08  Sudan 0.18  Suriname 0.71  Swaziland 2.86  Sweden 0.71  Switzerland 1.43  Syria 0.95  Taiwan 0.71  Tajikistan 0.71  Tanzania 1.43  Thailand 0.71  Togo 1.43  Trinidad and Tobago 1.43  Tunisia 4.76  Turkey 0.71  Turkmenistan 0.71  Turks 2.86  Uganda 2.86  Ukraine 1.43  United Arab Emirates 0.57  United Kingdom 0.71  United States 0.71  Uruguay 0.71  US Virgin Islands 0.71  Uzbekistan 0.71  Venezuela 0.71  Vietnam 0.71  Yemen 0.71  Zambia 2.86  Zimbabwe 2.86    اسعار الدول الغير مشمولة في العرض    Countries Price/SAR  Airo mobile 18  American Samoa 1.8  Anguilla 4  Ascension 4.5  British Virgin Islands 4  Cook Is. 4.5  Cuba 5.3  Diego Garcia 23  East Timor 5.8  Faeroa 3.8  Falklands 5.2  French 2.4  French Guiana 2.4  Grenada 4.8  Haiti 4.5  Inmarsat 20  Kiribati 4.5  Lesotho 3.2  Lithuania 3.5  Maldives 2.4  Marshall Islands 5.8  Martinique 2.4  Micronesia 4.5  Montserrat 4.5  Namibia 4  Nauru 5.8  Niue 5.8  Norfolk 6.5  North Korea 2  Onair Switzerland Sarl 2.4  Papua New Guinea 8  Reunion 2  San Marino 3  Seychelles 4  Solomon 8  Solomon Islands 8  St. Helena 4.8  St Pierre and Miquelon 2.4  St Vincent and the Grenadines 4.5  Thuraya Satellite Telecom 3.7  Tokelau 7  Tonga 4.8  Tunisia 2.1  Turks 4  Tuvalu 5.8  Vanuatu 4.8  Vatican 2.4  Western Samoa 5.8</t>
  </si>
  <si>
    <t>اسعار الدول المشمولة في العرض    أسعار الإتصال الدولية        Country Price/SAR  Afghanistan 0.71  Albania 1.43  Algeria 2.86  Andorra 0.71  Angola 0.71  Antigua 1.43  Argentina 0.71  Armenia 2.86  Aruba 0.71  Australia 0.71  Austria 0.95  Azerbaijan 1.43  Bahamas 0.71  Bahrain 0.57  Bangladesh 0.18  Barbados 0.95  Belarus 1.43  Belgium 2.86  Belize 1.43  Benin 2.86  Bermuda 0.71  Bhutan 0.71  Bolivia 0.71  Bosnia 1.43  Bosnia and Herzegovina 1.43  Botswana 0.95  Brazil 0.71  British Virgin Islands 1.43  Brunei 0.71  Bulgaria 1.43  Burkina Faso 2.86  Burundi 2.86  Cambodia 0.71  Cameroon 2.86  Canada 0.71  Cape Verde 1.43  Cayman Islands 0.71  Central African Republic 2.86  Chad 2.86  Chile 0.71  China 0.71  Colombia 0.71  Comoros 2.86  Congo 0.71  Congo Brazzaville 2.86  Costa Rica 0.71  Croatia 1.43  Cuba 2.86  Cyprus 0.71  Czech Republic 0.71  Denmark 0.71  Djibouti 2.86  Dominica 0.95  Dominican 0.71  Dominican Republic 0.71  DR of Congo 2.86  Ecuador 0.95  Egypt Vodafone 0.11  Egypt Etisalat 0.11  Egypt Orange 0.11  Egypt Other 0.19  El Salvador 0.71  Equatorial Guinea 2.86  Eritrea 0.95  Estonia 2.86  Ethiopia 0.95  Faeroa 0.95  Fiji 1.43  Finland 2.86  France 0.71  French Polynesia 1.43  Gabon 2.86  Gambia 2.86  Georgia 1.43  Germany 0.71  Ghana 1.43  Gibraltar 0.71  Greece 0.71  Greenland 2.86  Grenada 0.95  Guadeloupe 0.71  Guam 0.71  Guatemala 0.71  Guinea Bissau 2.86  Guinea Republic 2.86  Guyana 0.71  Haiti 2.86  Honduras 0.71  Hong Kong 0.71  Hungary 0.71  Iceland 0.71  India 0.08  Indonesia Indosat 0.14  Indonesia 0.19  Iran 0.71  Iraq 0.95  Ireland 0.71  Italy 0.71  Ivory 2.86  Ivory Coast 2.86  Jamaica 0.71  Japan 0.71  Jordan Umnia 0.07  Jordan Other 0.71  Kazakhstan 0.71  Kenya 0.71  Kuwait 0.57  Kyrghyzstan 0.95  Laos 0.71  Latvia 1.43  Lebanon 0.71  Lesotho 2.86  Liberia 2.86  Libya 1.43  Liechtenstein 0.71  Lithuania 2.86  Luxemburg 0.95  Macau 0.71  Macedonia 1.43  Madagascar 2.86  Malawi 2.86  Malaysia 0.14  Maldives 4.76  Mali 2.86  Malta 0.71  Maritime Communications Partner 0.71  Marshall Islands 1.43  Martinique 0.95  Mauritania 2.86  Mauritius 0.71  Mexico 0.71  Moldova 1.43  Monaco 1.43  Mongolia 0.71  Montenegro 2.86  Morocco 2.86  Mozambique 1.43  Myanmar 1.43  Nepal 0.71  Netherlands 1.43  Netherlands Antillas  0.71  New Caledonia 1.43  New Zealand 0.71  Nicaragua 1.43  Niger 0.95  Nigeria 0.71  Norway 0.71  Oman 0.57  Pakistan Zong 0.11  Pakistan Other 0.19  Palau 1.43  Palestine 1.43  Panama 0.71  Paraguay 0.71  Peru 0.71  Philippines Globe 0.57  Philippines Other 0.57  Poland 2.86  Portugal 2.86  Puerto Rico 0.71  Qatar 0.57  Romania 0.71  Russia 0.95  Rwanda 1.43  Saipan 0.71  San Marino 0.95  Sao Tome and Principe 2.86  Senegal 2.86  Serbia 1.43  Serbia and Montenegro 0.95  Seychelles 4.76  Sierra Leone 2.86  Singapore 0.71  Slovakia 0.71  Slovenia 2.86  Somalia 2.86  South Africa 0.95  South Korea 0.71  South Sudan 1.43  Spain 0.71  Sri Lanka Dialog 0.57  Sri Lanka Other 0.71  St Kitts and Nevis 1.43  St Lucia 1.43  St Pierre and Miquelon 0.95  St Vincent and the Grenadines 2.86  Sudan Zain 0.08  Sudan 0.18  Suriname 0.71  Swaziland 2.86  Sweden 0.71  Switzerland 1.43  Syria 0.95  Taiwan 0.71  Tajikistan 0.71  Tanzania 1.43  Thailand 0.71  Togo 1.43  Trinidad and Tobago 1.43  Tunisia 4.76  Turkey 0.71  Turkmenistan 0.71  Turks 2.86  Uganda 2.86  Ukraine 1.43  United Arab Emirates 0.57  United Kingdom 0.71  United States 0.71  Uruguay 0.71  US Virgin Islands 0.71  Uzbekistan 0.71  Venezuela 0.71  Vietnam 0.71  Yemen 0.71  Zambia 2.86  Zimbabwe 2.86                  اسعار الدول الغير مشمولة في العرض    Countries Price/SAR  Airo mobile 18  American Samoa 1.8  Anguilla 4  Ascension 4.5  British Virgin Islands 4  Cook Is. 4.5  Cuba 5.3  Diego Garcia 23  East Timor 5.8  Faeroa 3.8  Falklands 5.2  French 2.4  French Guiana 2.4  Grenada 4.8  Haiti 4.5  Inmarsat 20  Kiribati 4.5  Lesotho 3.2  Lithuania 3.5  Maldives 2.4  Marshall Islands 5.8  Martinique 2.4  Micronesia 4.5  Montserrat 4.5  Namibia 4  Nauru 5.8  Niue 5.8  Norfolk 6.5  North Korea 2  Onair Switzerland Sarl 2.4  Papua New Guinea 8  Reunion 2  San Marino 3  Seychelles 4  Solomon 8  Solomon Islands 8  St. Helena 4.8  St Pierre and Miquelon 2.4  St Vincent and the Grenadines 4.5  Thuraya Satellite Telecom 3.7  Tokelau 7  Tonga 4.8  Tunisia 2.1  Turks 4  Tuvalu 5.8  Vanuatu 4.8  Vatican 2.4  Western Samoa 5.8</t>
  </si>
  <si>
    <t xml:space="preserve"> اسعار الدول المشموله في العرض  Country price/SAR  Afghanistan 0.71  Albania 1.43  Algeria 2.86  Andorra 0.71  Angola 0.71  Antigua 1.43  Argentina 0.71  Armenia 2.86  Aruba 0.71  Australia 0.71  Austria 0.95  Azerbaijan 1.43  Bahamas 0.71  Bahrain 0.57  Bangladesh 0.18  Barbados 0.95  Belarus 1.43  Belgium 2.86  Belize 1.43  Benin 2.86  Bermuda 0.71  Bhutan 0.71  Bolivia 0.71  Bosnia 1.43  Bosnia and Herzegovina 1.43  Botswana 0.95  Brazil 0.71  British Virgin Islands 1.43  Brunei 0.71  Bulgaria 1.43  Burkina Faso 2.86  Burundi 2.86  Cambodia 0.71  Cameroon 2.86  Canada 0.71  Cape Verde 1.43  Cayman Islands 0.71  Central African Republic 2.86  Chad 2.86  Chile 0.71  China 0.71  Colombia 0.71  Comoros 2.86  Congo 0.71  Congo Brazzaville 2.86  Costa Rica 0.71  Croatia 1.43  Cuba 2.86  Cyprus 0.71  Czech Republic 0.71  Denmark 0.71  Djibouti 2.86  Dominica 0.95  Dominican 0.71  Dominican Republic 0.71  DR of Congo 2.86  Ecuador 0.95  Egypt Vodafone 0.11  Egypt Etisalat 0.11  Egypt Orange 0.11  Egypt Other 0.19  El Salvador 0.71  Equatorial Guinea 2.86  Eritrea 0.95  Estonia 2.86  Ethiopia 0.95  Faeroa 0.95  Fiji 1.43  Finland 2.86  France 0.71  French Polynesia 1.43  Gabon 2.86  Gambia 2.86  Georgia 1.43  Germany 0.71  Ghana 1.43  Gibraltar 0.71  Greece 0.71  Greenland 2.86  Grenada 0.95  Guadeloupe 0.71  Guam 0.71  Guatemala 0.71  Guinea Bissau 2.86  Guinea Republic 2.86  Guyana 0.71  Haiti 2.86  Honduras 0.71  Hong Kong 0.71  Hungary 0.71  Iceland 0.71  India 0.08  Indonesia Indosat 0.14  Indonesia 0.19  Iran 0.71  Iraq 0.95  Ireland 0.71  Italy 0.71  Ivory 2.86  Ivory Coast 2.86  Jamaica 0.71  Japan 0.71  Jordan Umnia 0.07  Jordan Other 0.71  Kazakhstan 0.71  Kenya 0.71  Kuwait 0.57  Kyrghyzstan 0.95  Laos 0.71  Latvia 1.43  Lebanon 0.71  Lesotho 2.86  Liberia 2.86  Libya 1.43  Liechtenstein 0.71  Lithuania 2.86  Luxemburg 0.95  Macau 0.71  Macedonia 1.43  Madagascar 2.86  Malawi 2.86  Malaysia 0.14  Maldives 4.76  Mali 2.86  Malta 0.71  Maritime Communications Partner 0.71  Marshall Islands 1.43  Martinique 0.95  Mauritania 2.86  Mauritius 0.71  Mexico 0.71  Moldova 1.43  Monaco 1.43  Mongolia 0.71  Montenegro 2.86  Morocco 2.86  Mozambique 1.43  Myanmar 1.43  Nepal 0.71  Netherlands 1.43  Netherlands Antillas  0.71  New Caledonia 1.43  New Zealand 0.71  Nicaragua 1.43  Niger 0.95  Nigeria 0.71  Norway 0.71  Oman 0.57  Pakistan Zong 0.11  Pakistan Other 0.19  Palau 1.43  Palestine 1.43  Panama 0.71  Paraguay 0.71  Peru 0.71  Philippines Globe 0.57  Philippines Other 0.57  Poland 2.86  Portugal 2.86  Puerto Rico 0.71  Qatar 0.57  Romania 0.71  Russia 0.95  Rwanda 1.43  Saipan 0.71  San Marino 0.95  Sao Tome and Principe 2.86  Senegal 2.86  Serbia 1.43  Serbia and Montenegro 0.95  Seychelles 4.76  Sierra Leone 2.86  Singapore 0.71  Slovakia 0.71  Slovenia 2.86  Somalia 2.86  South Africa 0.95  South Korea 0.71  South Sudan 1.43  Spain 0.71  Sri Lanka Dialog 0.57  Sri Lanka Other 0.71  St Kitts and Nevis 1.43  St Lucia 1.43  St Pierre and Miquelon 0.95  St Vincent and the Grenadines 2.86  Sudan Zain 0.08  Sudan 0.18  Suriname 0.71  Swaziland 2.86  Sweden 0.71  Switzerland 1.43  Syria 0.95  Taiwan 0.71  Tajikistan 0.71  Tanzania 1.43  Thailand 0.71  Togo 1.43  Trinidad and Tobago 1.43  Tunisia 4.76  Turkey 0.71  Turkmenistan 0.71  Turks 2.86  Uganda 2.86  Ukraine 1.43  United Arab Emirates 0.57  United Kingdom 0.71  United States 0.71  Uruguay 0.71  US Virgin Islands 0.71  Uzbekistan 0.71  Venezuela 0.71  Vietnam 0.71  Yemen 0.71  Zambia 2.86  Zimbabwe 2.86    اسعار الدول الغير مشمولة في العرض    Countries Price/SAR  Airo mobile 18  American Samoa 1.8  Anguilla 4  Ascension 4.5  British Virgin Islands 4  Cook Is. 4.5  Cuba 5.3  Diego Garcia 23  East Timor 5.8  Faeroa 3.8  Falklands 5.2  French 2.4  French Guiana 2.4  Grenada 4.8  Haiti 4.5  Inmarsat 20  Kiribati 4.5  Lesotho 3.2  Lithuania 3.5  Maldives 2.4  Marshall Islands 5.8  Martinique 2.4  Micronesia 4.5  Montserrat 4.5  Namibia 4  Nauru 5.8  Niue 5.8  Norfolk 6.5  North Korea 2  Onair Switzerland Sarl 2.4  Papua New Guinea 8  Reunion 2  San Marino 3  Seychelles 4  Solomon 8  Solomon Islands 8  St. Helena 4.8  St Pierre and Miquelon 2.4  St Vincent and the Grenadines 4.5  Thuraya Satellite Telecom 3.7  Tokelau 7  Tonga 4.8  Tunisia 2.1  Turks 4  Tuvalu 5.8  Vanuatu 4.8  Vatican 2.4  Western Samoa 5.8</t>
  </si>
  <si>
    <t>سوف يحصل العميل على دقائق لامحدوده فقط عند استخدام الهاتف داخل شبكة الهاتف الثابت لموبايلي فقط.    تسعيرة الدفع حسب الإستخدام:  تسعيرة الدقيقة إلى خط ثابت لمشغلين أخرين 0.35 ريال/دقيقة  تسعيرة الدقيقة إلى موبايل (موبايلي) 0.35 ريال/دقيقة  تسعيرة الدقيقة إلى موبايل ( مشغلين أخرين) 0.35 ريال/دقيقة      تسعيرة الأرقام المميزة:  برونزي 500 ريال  فضي 1000 ريال  ذهبي 2000 ريال    الخدمات الإضافية الخاصة بخدمة الهاتف الثابت:  - بإمكان مشتركي الخط الثابت الحصول على خدمة المكالمة المتقدمة عند الطلب، وهي مجموعة من الميزات توفر للمستخدم تحكمًا إضافيًا في خدمة الخط الثابت مقابل 20 ريال شهرياً، هذه الميزات تشمل:  تحويل المكالمات.  خدمة عدم الإزعاج.  المكالمات الجماعية.</t>
  </si>
  <si>
    <t xml:space="preserve"> * ملحق أ:  الدول المشمولة في دقائق وبيانات التجوال مع باقات مفوتر 4:  الامارات  الفلبين إيطاليا مصر أستراليا  المملكة المتحدة بولندا اليابان فنلندا النمسا  الولايات المتحدة روسيا الأردن فرنسا البحرين  عمان سنغافورة الكويت ألمانيا بلجيكا   جنوب أفريقيا لبنان اليونان البوسنة   كوريا الجنوبية ماليزيا هولندا البرازيل   إسبانيا المغرب المجر كندا   السويد نيوزيلندا الهند الصين   سويسرا النرويج إندونيسيا جمهورية التشيك   أوكرانيا باكستان إيرلندا الدانمارك    </t>
  </si>
  <si>
    <t>باقة مصر للإتصال الدولي الأسبوعية المفوترة.</t>
  </si>
  <si>
    <t>باقة مصر للإتصال الدولي الشهرية المفوترة</t>
  </si>
  <si>
    <t>باقة الأردن أمنية للإتصال الدولي الأسبوعية المفوترة.</t>
  </si>
  <si>
    <t xml:space="preserve"> باقة الأردن أمنية للإتصال الدولي الشهرية المفوترة</t>
  </si>
  <si>
    <t xml:space="preserve"> باقة الأردن أمنية  للإتصال الدولي اليومية المفوترة.</t>
  </si>
  <si>
    <t>باقة السودان الشهرية للإتصال الدولي للمشغل إم تي ان المفوترة.</t>
  </si>
  <si>
    <t>باقة السودان اليومية للإتصال الدولي للمشغل إم تي ان المفوترة.</t>
  </si>
  <si>
    <t xml:space="preserve"> باقة السودان الأسبوعية للإتصال الدولي للمشغل إم تي ان المفوترة.</t>
  </si>
  <si>
    <t>باقة مصر للإتصال الدولي الشهرية مسبقة الدفع</t>
  </si>
  <si>
    <t>باقة مصر للإتصال الدولي الأسبوعية مسبقة الدفع.</t>
  </si>
  <si>
    <t xml:space="preserve"> باقة الأردن أمنية للإتصال الدولي الشهرية مسبقة الدفع.</t>
  </si>
  <si>
    <t>باقة الأردن أمنية  للإتصال الدولي اليومية مسبقة الدفع.</t>
  </si>
  <si>
    <t>باقة السودان الشهرية للإتصال الدولي للمشغل إم تي ان مسبقة الدفع.</t>
  </si>
  <si>
    <t>باقة السودان الأسبوعية للإتصال الدولي للمشغل إم تي ان مسبقة الدفع.</t>
  </si>
  <si>
    <t xml:space="preserve"> باقة السودان اليومية للإتصال الدولي للمشغل إم تي ان مسبقة الدفع.</t>
  </si>
  <si>
    <t>الباقة البرونزية لخدمة الوصول المباشر للانترنت DIA</t>
  </si>
  <si>
    <t xml:space="preserve"> - قامت الشركة بتغيير أسعار المكالمات الدولية لكل من الهند و باكستان و بنقلادش لباقات فرندي موبايل المفوترة الأساسية و المسبقة الدفع ، وسوف يتم احتساب أسعار الباقات كما هو موضح أدناه:     الدولة عدد الدقائق الدولية السعر الصلاحية  بنقلادش 30 7.00 ريال 2 يوم   90 19.00ريال 7 أيام   210 45.00 ريال 30 يوم   50 7.00 ريال 2 يوم  الهند 150 19.00 ريال 7 أيام   400 45.00 ريال 30 يوم   30 7.00 ريال 2 يوم  باكستان 100 19.00 ريال 7 أيام   250 45.00 ريال 30 يوم</t>
  </si>
  <si>
    <t xml:space="preserve"> الباقة الذهبية لخدمة الوصول المباشر للانترنت DIA</t>
  </si>
  <si>
    <t>الباقة الفضية لخدمة الوصول المباشر للانترنت DIA</t>
  </si>
  <si>
    <t>الباقة البلاتينية لخدمة الوصول المباشر للانترنت DIA</t>
  </si>
  <si>
    <t>اسم الباقة - باللغة العربية</t>
  </si>
  <si>
    <t>اسم الباقة - باللغة الإنجليزية</t>
  </si>
  <si>
    <t xml:space="preserve">تفاصيل الشروط الجزائية </t>
  </si>
  <si>
    <t>أسماء التطبيقات المضمنة في البيانات الخاصة بها</t>
  </si>
  <si>
    <t>الشروط والأحكام الخاصة بالعرض</t>
  </si>
  <si>
    <t>ملخص العرض باللغة العربية</t>
  </si>
  <si>
    <t xml:space="preserve">ملخص العرض باللغة الانجليزية </t>
  </si>
  <si>
    <t>هل يوجد شرط جزائي؟</t>
  </si>
  <si>
    <t>كمية البيانات المتاحة في الشرائج المتعددة</t>
  </si>
  <si>
    <t>الإشتراك الشهري الخاص بالشرائج المتعددة</t>
  </si>
  <si>
    <t>رسوم التأسيس الخاصة بالشرائح المتعددة</t>
  </si>
  <si>
    <t>مدى خضوع استخدام البيانات لسياسة الاستخدام العادل</t>
  </si>
  <si>
    <t>هل يوجد فترة محددة من اليوم للإستفادة من المزايا؟</t>
  </si>
  <si>
    <t>اسم مقدم الخدمة</t>
  </si>
  <si>
    <t>تنويه:</t>
  </si>
  <si>
    <t>يوفر هذا الملف قائمة بالباقات الدائمة المعتمدة حتى نهاية شهر (5) 2021م</t>
  </si>
  <si>
    <t>قد تختلف بعض مزايا هذه الباقات تبعاً لأي تحديثات تتم عليها بعد التاريخ سابق الذكر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</si>
</sst>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1"/>
      <color rgb="FFFF0000"/>
      <name val="Calibri"/>
      <family val="2"/>
      <scheme val="minor"/>
    </font>
    <font>
      <b/>
      <sz val="12"/>
      <color rgb="FFFFFFFF"/>
      <name val="Arial"/>
      <family val="2"/>
    </font>
    <font>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002060"/>
        <bgColor indexed="64"/>
      </patternFill>
    </fill>
  </fills>
  <borders count="2">
    <border>
      <left/>
      <right/>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24">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14" fontId="0" fillId="0" borderId="0" xfId="0" applyNumberFormat="1" applyAlignment="1">
      <alignment wrapText="1"/>
    </xf>
    <xf numFmtId="0" fontId="0" fillId="0" borderId="0" xfId="0" applyAlignment="1">
      <alignment horizontal="right" vertical="center" wrapText="1"/>
    </xf>
    <xf numFmtId="0" fontId="0" fillId="0" borderId="0" xfId="0" applyAlignment="1">
      <alignment horizontal="right" wrapText="1"/>
    </xf>
    <xf numFmtId="0" fontId="0" fillId="0" borderId="0" xfId="0" applyAlignment="1">
      <alignment horizontal="right" vertical="center" wrapText="1" readingOrder="2"/>
    </xf>
    <xf numFmtId="0" fontId="0" fillId="0" borderId="0" xfId="0" applyAlignment="1">
      <alignment horizontal="center" vertical="center" wrapText="1" readingOrder="2"/>
    </xf>
    <xf numFmtId="0" fontId="0" fillId="2" borderId="0" xfId="0" applyFill="1" applyAlignment="1">
      <alignment horizontal="center" vertical="center" wrapText="1"/>
    </xf>
    <xf numFmtId="14" fontId="0" fillId="2" borderId="0" xfId="0" applyNumberFormat="1" applyFill="1" applyAlignment="1">
      <alignment horizontal="center" vertical="center" wrapText="1"/>
    </xf>
    <xf numFmtId="0" fontId="0" fillId="2" borderId="0" xfId="0" applyFill="1" applyAlignment="1">
      <alignment horizontal="right" vertical="center" wrapText="1"/>
    </xf>
    <xf numFmtId="0" fontId="0" fillId="2" borderId="0" xfId="0" applyFill="1" applyAlignment="1">
      <alignment horizontal="center" vertical="center" wrapText="1" readingOrder="2"/>
    </xf>
    <xf numFmtId="0" fontId="0" fillId="3" borderId="0" xfId="0" applyFill="1" applyAlignment="1">
      <alignment horizontal="center" vertical="center" wrapText="1"/>
    </xf>
    <xf numFmtId="14" fontId="0" fillId="3" borderId="0" xfId="0" applyNumberFormat="1" applyFill="1" applyAlignment="1">
      <alignment horizontal="center" vertical="center" wrapText="1"/>
    </xf>
    <xf numFmtId="0" fontId="0" fillId="3" borderId="0" xfId="0" applyFill="1" applyAlignment="1">
      <alignment horizontal="right" vertical="center" wrapText="1"/>
    </xf>
    <xf numFmtId="0" fontId="0" fillId="3" borderId="0" xfId="0" applyFill="1" applyAlignment="1">
      <alignment horizontal="center" vertical="center" wrapText="1" readingOrder="2"/>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0" fillId="0" borderId="0" xfId="0" applyFill="1" applyAlignment="1">
      <alignment horizontal="right" vertical="center" wrapText="1"/>
    </xf>
    <xf numFmtId="0" fontId="0" fillId="0" borderId="0" xfId="0" applyFill="1" applyAlignment="1">
      <alignment horizontal="center" vertical="center" wrapText="1" readingOrder="2"/>
    </xf>
    <xf numFmtId="0" fontId="1" fillId="0" borderId="0" xfId="0" applyFont="1" applyFill="1" applyAlignment="1">
      <alignment wrapText="1"/>
    </xf>
    <xf numFmtId="0" fontId="2" fillId="4" borderId="1" xfId="0" applyFont="1" applyFill="1" applyBorder="1" applyAlignment="1">
      <alignment horizontal="center" vertical="center" wrapText="1" readingOrder="2"/>
    </xf>
    <xf numFmtId="0" fontId="3" fillId="0" borderId="0" xfId="0" applyFont="1" applyFill="1" applyAlignment="1">
      <alignment wrapText="1"/>
    </xf>
  </cellXfs>
  <cellStyles count="1">
    <cellStyle name="Normal" xfId="0" builtinId="0"/>
  </cellStyles>
  <dxfs count="150">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right"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numFmt numFmtId="19" formatCode="m/d/yyyy"/>
      <alignment horizontal="center" vertical="center" textRotation="0" wrapText="1" indent="0" justifyLastLine="0" shrinkToFit="0" readingOrder="0"/>
    </dxf>
    <dxf>
      <protection locked="0" hidden="0"/>
    </dxf>
    <dxf>
      <numFmt numFmtId="19" formatCode="m/d/yyyy"/>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
      <alignment horizontal="center" vertical="center" textRotation="0" wrapText="1" indent="0" justifyLastLine="0" shrinkToFit="0" readingOrder="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3:BV1011" headerRowCount="0" totalsRowShown="0" headerRowDxfId="149" dataDxfId="148">
  <tableColumns count="74">
    <tableColumn id="2" name="عمود2" headerRowDxfId="147" dataDxfId="146"/>
    <tableColumn id="3" name="عمود3" headerRowDxfId="145" dataDxfId="144"/>
    <tableColumn id="5" name="عمود5" headerRowDxfId="143" dataDxfId="142"/>
    <tableColumn id="6" name="عمود6" headerRowDxfId="141" dataDxfId="140"/>
    <tableColumn id="7" name="عمود7" headerRowDxfId="139" dataDxfId="138"/>
    <tableColumn id="8" name="عمود8" headerRowDxfId="137" dataDxfId="136"/>
    <tableColumn id="9" name="عمود9" headerRowDxfId="135" dataDxfId="134"/>
    <tableColumn id="10" name="عمود10" headerRowDxfId="133" dataDxfId="132"/>
    <tableColumn id="11" name="عمود11" headerRowDxfId="131" dataDxfId="130"/>
    <tableColumn id="12" name="عمود12" headerRowDxfId="129" dataDxfId="128"/>
    <tableColumn id="13" name="عمود13" headerRowDxfId="127" dataDxfId="126"/>
    <tableColumn id="14" name="عمود14" headerRowDxfId="125" dataDxfId="124"/>
    <tableColumn id="15" name="عمود15" headerRowDxfId="123" dataDxfId="122"/>
    <tableColumn id="16" name="عمود16" headerRowDxfId="121" dataDxfId="120"/>
    <tableColumn id="17" name="عمود17" headerRowDxfId="119" dataDxfId="118"/>
    <tableColumn id="18" name="عمود18" headerRowDxfId="117" dataDxfId="116"/>
    <tableColumn id="19" name="عمود19" headerRowDxfId="115" dataDxfId="114"/>
    <tableColumn id="20" name="عمود20" headerRowDxfId="113" dataDxfId="112"/>
    <tableColumn id="21" name="عمود21" headerRowDxfId="111" dataDxfId="110"/>
    <tableColumn id="22" name="عمود22" headerRowDxfId="109" dataDxfId="108"/>
    <tableColumn id="23" name="عمود23" headerRowDxfId="107" dataDxfId="106"/>
    <tableColumn id="24" name="عمود24" headerRowDxfId="105" dataDxfId="104"/>
    <tableColumn id="25" name="عمود25" headerRowDxfId="103" dataDxfId="102"/>
    <tableColumn id="26" name="عمود26" headerRowDxfId="101" dataDxfId="100"/>
    <tableColumn id="27" name="عمود27" headerRowDxfId="99" dataDxfId="98"/>
    <tableColumn id="28" name="عمود28" headerRowDxfId="97" dataDxfId="96"/>
    <tableColumn id="29" name="عمود29" headerRowDxfId="95" dataDxfId="94"/>
    <tableColumn id="30" name="عمود30" headerRowDxfId="93" dataDxfId="92"/>
    <tableColumn id="31" name="عمود31" headerRowDxfId="91" dataDxfId="90"/>
    <tableColumn id="32" name="عمود32" headerRowDxfId="89" dataDxfId="88"/>
    <tableColumn id="33" name="عمود33" headerRowDxfId="87" dataDxfId="86"/>
    <tableColumn id="34" name="عمود34" headerRowDxfId="85" dataDxfId="84"/>
    <tableColumn id="35" name="عمود35" headerRowDxfId="83" dataDxfId="82"/>
    <tableColumn id="36" name="عمود36" headerRowDxfId="81" dataDxfId="80"/>
    <tableColumn id="37" name="عمود37" headerRowDxfId="79" dataDxfId="78"/>
    <tableColumn id="38" name="عمود38" headerRowDxfId="77" dataDxfId="76"/>
    <tableColumn id="39" name="عمود39" headerRowDxfId="75" dataDxfId="74"/>
    <tableColumn id="40" name="عمود40" headerRowDxfId="73" dataDxfId="72"/>
    <tableColumn id="41" name="عمود41" headerRowDxfId="71" dataDxfId="70"/>
    <tableColumn id="42" name="عمود42" headerRowDxfId="69" dataDxfId="68"/>
    <tableColumn id="43" name="عمود43" headerRowDxfId="67" dataDxfId="66"/>
    <tableColumn id="44" name="عمود44" headerRowDxfId="65" dataDxfId="64"/>
    <tableColumn id="45" name="عمود45" headerRowDxfId="63" dataDxfId="62"/>
    <tableColumn id="46" name="عمود46" headerRowDxfId="61" dataDxfId="60"/>
    <tableColumn id="47" name="عمود47" headerRowDxfId="59" dataDxfId="58"/>
    <tableColumn id="49" name="عمود48" headerRowDxfId="57" dataDxfId="56"/>
    <tableColumn id="50" name="عمود49" headerRowDxfId="55" dataDxfId="54"/>
    <tableColumn id="51" name="عمود50" headerRowDxfId="53" dataDxfId="52"/>
    <tableColumn id="52" name="عمود51" headerRowDxfId="51" dataDxfId="50"/>
    <tableColumn id="53" name="عمود52" headerRowDxfId="49" dataDxfId="48"/>
    <tableColumn id="54" name="عمود53" headerRowDxfId="47" dataDxfId="46"/>
    <tableColumn id="55" name="عمود54" headerRowDxfId="45" dataDxfId="44"/>
    <tableColumn id="56" name="عمود55" headerRowDxfId="43" dataDxfId="42"/>
    <tableColumn id="57" name="عمود56" headerRowDxfId="41" dataDxfId="40"/>
    <tableColumn id="58" name="عمود57" headerRowDxfId="39" dataDxfId="38"/>
    <tableColumn id="59" name="عمود58" headerRowDxfId="37" dataDxfId="36"/>
    <tableColumn id="60" name="عمود59" headerRowDxfId="35" dataDxfId="34"/>
    <tableColumn id="61" name="عمود60" headerRowDxfId="33" dataDxfId="32"/>
    <tableColumn id="62" name="عمود61" headerRowDxfId="31" dataDxfId="30"/>
    <tableColumn id="63" name="عمود62" headerRowDxfId="29" dataDxfId="28"/>
    <tableColumn id="64" name="عمود63" headerRowDxfId="27" dataDxfId="26"/>
    <tableColumn id="65" name="عمود64" headerRowDxfId="25" dataDxfId="24"/>
    <tableColumn id="66" name="عمود65" headerRowDxfId="23" dataDxfId="22"/>
    <tableColumn id="67" name="عمود66" headerRowDxfId="21" dataDxfId="20"/>
    <tableColumn id="68" name="عمود67" headerRowDxfId="19" dataDxfId="18"/>
    <tableColumn id="69" name="عمود68" headerRowDxfId="17" dataDxfId="16"/>
    <tableColumn id="70" name="عمود69" headerRowDxfId="15" dataDxfId="14"/>
    <tableColumn id="71" name="عمود70" headerRowDxfId="13" dataDxfId="12"/>
    <tableColumn id="72" name="عمود71" headerRowDxfId="11" dataDxfId="10"/>
    <tableColumn id="73" name="عمود72" headerRowDxfId="9" dataDxfId="8"/>
    <tableColumn id="74" name="عمود73" headerRowDxfId="7" dataDxfId="6"/>
    <tableColumn id="75" name="عمود74" headerRowDxfId="5" dataDxfId="4"/>
    <tableColumn id="76" name="عمود75" headerRowDxfId="3" dataDxfId="2"/>
    <tableColumn id="77" name="عمود76" headerRowDxf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5"/>
  <sheetViews>
    <sheetView showGridLines="0" rightToLeft="1" tabSelected="1" workbookViewId="0">
      <selection activeCell="B9" sqref="B9"/>
    </sheetView>
  </sheetViews>
  <sheetFormatPr defaultRowHeight="15" x14ac:dyDescent="0.25"/>
  <sheetData>
    <row r="1" spans="2:2" ht="15.75" thickBot="1" x14ac:dyDescent="0.3"/>
    <row r="2" spans="2:2" ht="16.5" customHeight="1" thickBot="1" x14ac:dyDescent="0.3">
      <c r="B2" s="22" t="s">
        <v>4214</v>
      </c>
    </row>
    <row r="4" spans="2:2" ht="15" customHeight="1" x14ac:dyDescent="0.25">
      <c r="B4" t="s">
        <v>4215</v>
      </c>
    </row>
    <row r="5" spans="2:2" ht="15" customHeight="1" x14ac:dyDescent="0.25">
      <c r="B5" t="s">
        <v>4216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011"/>
  <sheetViews>
    <sheetView rightToLeft="1" zoomScale="70" zoomScaleNormal="70" workbookViewId="0">
      <selection activeCell="E1" sqref="E1"/>
    </sheetView>
  </sheetViews>
  <sheetFormatPr defaultColWidth="9" defaultRowHeight="15" x14ac:dyDescent="0.25"/>
  <cols>
    <col min="1" max="1" width="6.85546875" style="3" customWidth="1"/>
    <col min="2" max="2" width="9" style="3" customWidth="1"/>
    <col min="3" max="3" width="7.7109375" style="3" customWidth="1"/>
    <col min="4" max="4" width="8" style="3" customWidth="1"/>
    <col min="5" max="5" width="12.85546875" style="3" customWidth="1"/>
    <col min="6" max="6" width="12.42578125" style="3" customWidth="1"/>
    <col min="7" max="7" width="12.5703125" style="3" customWidth="1"/>
    <col min="8" max="8" width="8.140625" style="3" customWidth="1"/>
    <col min="9" max="9" width="10.140625" style="3" customWidth="1"/>
    <col min="10" max="10" width="9.5703125" style="4" customWidth="1"/>
    <col min="11" max="11" width="9.42578125" style="4" customWidth="1"/>
    <col min="12" max="12" width="9.5703125" style="3" customWidth="1"/>
    <col min="13" max="13" width="7.28515625" style="3" customWidth="1"/>
    <col min="14" max="14" width="5" style="3" customWidth="1"/>
    <col min="15" max="15" width="6.28515625" style="3" customWidth="1"/>
    <col min="16" max="16" width="9.85546875" style="3" customWidth="1"/>
    <col min="17" max="17" width="9.42578125" style="3" customWidth="1"/>
    <col min="18" max="18" width="7.85546875" style="3" customWidth="1"/>
    <col min="19" max="19" width="10.42578125" style="3" customWidth="1"/>
    <col min="20" max="20" width="9" style="3" customWidth="1"/>
    <col min="21" max="21" width="11" style="3" customWidth="1"/>
    <col min="22" max="22" width="10.5703125" style="3" customWidth="1"/>
    <col min="23" max="23" width="7.42578125" style="3" customWidth="1"/>
    <col min="24" max="24" width="8" style="3" customWidth="1"/>
    <col min="25" max="25" width="7" style="3" customWidth="1"/>
    <col min="26" max="27" width="10" style="3" customWidth="1"/>
    <col min="28" max="28" width="9.7109375" style="3" customWidth="1"/>
    <col min="29" max="29" width="8.5703125" style="3" customWidth="1"/>
    <col min="30" max="30" width="8.140625" style="3" customWidth="1"/>
    <col min="31" max="31" width="7.28515625" style="3" customWidth="1"/>
    <col min="32" max="32" width="7.7109375" style="3" customWidth="1"/>
    <col min="33" max="33" width="8.140625" style="3" customWidth="1"/>
    <col min="34" max="34" width="7.5703125" style="3" customWidth="1"/>
    <col min="35" max="35" width="9.28515625" style="3" customWidth="1"/>
    <col min="36" max="36" width="8.85546875" style="3" customWidth="1"/>
    <col min="37" max="37" width="9.140625" style="3" customWidth="1"/>
    <col min="38" max="38" width="10" style="3" customWidth="1"/>
    <col min="39" max="39" width="6.28515625" style="3" customWidth="1"/>
    <col min="40" max="40" width="9.28515625" style="3" customWidth="1"/>
    <col min="41" max="41" width="8.42578125" style="3" customWidth="1"/>
    <col min="42" max="42" width="7.85546875" style="3" customWidth="1"/>
    <col min="43" max="43" width="11.7109375" style="3" customWidth="1"/>
    <col min="44" max="44" width="11.5703125" style="3" customWidth="1"/>
    <col min="45" max="45" width="7.140625" style="3" customWidth="1"/>
    <col min="46" max="46" width="6.7109375" style="3" customWidth="1"/>
    <col min="47" max="47" width="6.42578125" style="3" customWidth="1"/>
    <col min="48" max="48" width="8.42578125" style="3" customWidth="1"/>
    <col min="49" max="49" width="7.85546875" style="3" customWidth="1"/>
    <col min="50" max="50" width="8" style="3" customWidth="1"/>
    <col min="51" max="51" width="6.7109375" style="3" customWidth="1"/>
    <col min="52" max="52" width="10" style="3" customWidth="1"/>
    <col min="53" max="53" width="10.7109375" style="3" customWidth="1"/>
    <col min="54" max="54" width="10" style="3" customWidth="1"/>
    <col min="55" max="55" width="9.7109375" style="3" customWidth="1"/>
    <col min="56" max="56" width="10.140625" style="3" customWidth="1"/>
    <col min="57" max="57" width="9.5703125" style="3" customWidth="1"/>
    <col min="58" max="58" width="9" style="3" customWidth="1"/>
    <col min="59" max="59" width="8.7109375" style="3" customWidth="1"/>
    <col min="60" max="60" width="8.140625" style="3" customWidth="1"/>
    <col min="61" max="61" width="8" style="3" customWidth="1"/>
    <col min="62" max="62" width="7.42578125" style="3" customWidth="1"/>
    <col min="63" max="63" width="7.28515625" style="3" customWidth="1"/>
    <col min="64" max="64" width="7.85546875" style="3" customWidth="1"/>
    <col min="65" max="65" width="7.7109375" style="3" customWidth="1"/>
    <col min="66" max="66" width="6.7109375" style="3" customWidth="1"/>
    <col min="67" max="67" width="9.28515625" style="3" customWidth="1"/>
    <col min="68" max="68" width="8.85546875" style="3" customWidth="1"/>
    <col min="69" max="69" width="99.7109375" style="6" customWidth="1"/>
    <col min="70" max="70" width="26.7109375" style="3" customWidth="1"/>
    <col min="71" max="71" width="172.85546875" style="3" customWidth="1"/>
    <col min="72" max="72" width="25.28515625" style="3" customWidth="1"/>
    <col min="73" max="73" width="109.140625" style="3" customWidth="1"/>
    <col min="74" max="74" width="44.7109375" style="3" customWidth="1"/>
    <col min="75" max="16384" width="9" style="21"/>
  </cols>
  <sheetData>
    <row r="1" spans="1:74" s="23" customFormat="1" ht="96" customHeight="1" thickBot="1" x14ac:dyDescent="0.25">
      <c r="A1" s="22" t="s">
        <v>0</v>
      </c>
      <c r="B1" s="22" t="s">
        <v>4213</v>
      </c>
      <c r="C1" s="22" t="s">
        <v>1</v>
      </c>
      <c r="D1" s="22" t="s">
        <v>2</v>
      </c>
      <c r="E1" s="22" t="s">
        <v>3</v>
      </c>
      <c r="F1" s="22" t="s">
        <v>4200</v>
      </c>
      <c r="G1" s="22" t="s">
        <v>4201</v>
      </c>
      <c r="H1" s="22" t="s">
        <v>4</v>
      </c>
      <c r="I1" s="22" t="s">
        <v>5</v>
      </c>
      <c r="J1" s="22" t="s">
        <v>6</v>
      </c>
      <c r="K1" s="22" t="s">
        <v>7</v>
      </c>
      <c r="L1" s="22" t="s">
        <v>8</v>
      </c>
      <c r="M1" s="22" t="s">
        <v>9</v>
      </c>
      <c r="N1" s="22" t="s">
        <v>10</v>
      </c>
      <c r="O1" s="22" t="s">
        <v>11</v>
      </c>
      <c r="P1" s="22" t="s">
        <v>12</v>
      </c>
      <c r="Q1" s="22" t="s">
        <v>4129</v>
      </c>
      <c r="R1" s="22"/>
      <c r="S1" s="22"/>
      <c r="T1" s="22"/>
      <c r="U1" s="22"/>
      <c r="V1" s="22" t="s">
        <v>4212</v>
      </c>
      <c r="W1" s="22" t="s">
        <v>13</v>
      </c>
      <c r="X1" s="22" t="s">
        <v>14</v>
      </c>
      <c r="Y1" s="22" t="s">
        <v>15</v>
      </c>
      <c r="Z1" s="22" t="s">
        <v>4133</v>
      </c>
      <c r="AA1" s="22"/>
      <c r="AB1" s="22"/>
      <c r="AC1" s="22"/>
      <c r="AD1" s="22"/>
      <c r="AE1" s="22" t="s">
        <v>4137</v>
      </c>
      <c r="AF1" s="22"/>
      <c r="AG1" s="22"/>
      <c r="AH1" s="22"/>
      <c r="AI1" s="22"/>
      <c r="AJ1" s="22" t="s">
        <v>4140</v>
      </c>
      <c r="AK1" s="22"/>
      <c r="AL1" s="22"/>
      <c r="AM1" s="22"/>
      <c r="AN1" s="22" t="s">
        <v>16</v>
      </c>
      <c r="AO1" s="22" t="s">
        <v>17</v>
      </c>
      <c r="AP1" s="22" t="s">
        <v>18</v>
      </c>
      <c r="AQ1" s="22" t="s">
        <v>4211</v>
      </c>
      <c r="AR1" s="22" t="s">
        <v>19</v>
      </c>
      <c r="AS1" s="22" t="s">
        <v>20</v>
      </c>
      <c r="AT1" s="22" t="s">
        <v>21</v>
      </c>
      <c r="AU1" s="22" t="s">
        <v>22</v>
      </c>
      <c r="AV1" s="22" t="s">
        <v>23</v>
      </c>
      <c r="AW1" s="22" t="s">
        <v>4210</v>
      </c>
      <c r="AX1" s="22"/>
      <c r="AY1" s="22"/>
      <c r="AZ1" s="22"/>
      <c r="BA1" s="22"/>
      <c r="BB1" s="22"/>
      <c r="BC1" s="22" t="s">
        <v>4209</v>
      </c>
      <c r="BD1" s="22"/>
      <c r="BE1" s="22"/>
      <c r="BF1" s="22"/>
      <c r="BG1" s="22"/>
      <c r="BH1" s="22"/>
      <c r="BI1" s="22" t="s">
        <v>4208</v>
      </c>
      <c r="BJ1" s="22"/>
      <c r="BK1" s="22"/>
      <c r="BL1" s="22"/>
      <c r="BM1" s="22"/>
      <c r="BN1" s="22"/>
      <c r="BO1" s="22" t="s">
        <v>4207</v>
      </c>
      <c r="BP1" s="22" t="s">
        <v>24</v>
      </c>
      <c r="BQ1" s="22" t="s">
        <v>4205</v>
      </c>
      <c r="BR1" s="22" t="s">
        <v>4206</v>
      </c>
      <c r="BS1" s="22" t="s">
        <v>4204</v>
      </c>
      <c r="BT1" s="22" t="s">
        <v>4203</v>
      </c>
      <c r="BU1" s="22" t="s">
        <v>4202</v>
      </c>
      <c r="BV1" s="22" t="s">
        <v>25</v>
      </c>
    </row>
    <row r="2" spans="1:74" s="23" customFormat="1" ht="51" customHeight="1" thickBot="1" x14ac:dyDescent="0.25">
      <c r="A2" s="22"/>
      <c r="B2" s="22"/>
      <c r="C2" s="22"/>
      <c r="D2" s="22"/>
      <c r="E2" s="22"/>
      <c r="F2" s="22"/>
      <c r="G2" s="22"/>
      <c r="H2" s="22"/>
      <c r="I2" s="22"/>
      <c r="J2" s="22"/>
      <c r="K2" s="22"/>
      <c r="L2" s="22"/>
      <c r="M2" s="22"/>
      <c r="N2" s="22"/>
      <c r="O2" s="22"/>
      <c r="P2" s="22"/>
      <c r="Q2" s="22" t="s">
        <v>4130</v>
      </c>
      <c r="R2" s="22" t="s">
        <v>4131</v>
      </c>
      <c r="S2" s="22" t="s">
        <v>4132</v>
      </c>
      <c r="T2" s="22" t="s">
        <v>4134</v>
      </c>
      <c r="U2" s="22" t="s">
        <v>4136</v>
      </c>
      <c r="V2" s="22"/>
      <c r="W2" s="22"/>
      <c r="X2" s="22"/>
      <c r="Y2" s="22"/>
      <c r="Z2" s="22" t="s">
        <v>4130</v>
      </c>
      <c r="AA2" s="22" t="s">
        <v>4131</v>
      </c>
      <c r="AB2" s="22" t="s">
        <v>4132</v>
      </c>
      <c r="AC2" s="22" t="s">
        <v>4135</v>
      </c>
      <c r="AD2" s="22" t="s">
        <v>4136</v>
      </c>
      <c r="AE2" s="22" t="s">
        <v>4130</v>
      </c>
      <c r="AF2" s="22" t="s">
        <v>4131</v>
      </c>
      <c r="AG2" s="22" t="s">
        <v>4132</v>
      </c>
      <c r="AH2" s="22" t="s">
        <v>4138</v>
      </c>
      <c r="AI2" s="22" t="s">
        <v>4139</v>
      </c>
      <c r="AJ2" s="22" t="s">
        <v>4130</v>
      </c>
      <c r="AK2" s="22" t="s">
        <v>4131</v>
      </c>
      <c r="AL2" s="22" t="s">
        <v>4132</v>
      </c>
      <c r="AM2" s="22" t="s">
        <v>4141</v>
      </c>
      <c r="AN2" s="22"/>
      <c r="AO2" s="22"/>
      <c r="AP2" s="22"/>
      <c r="AQ2" s="22"/>
      <c r="AR2" s="22"/>
      <c r="AS2" s="22"/>
      <c r="AT2" s="22"/>
      <c r="AU2" s="22"/>
      <c r="AV2" s="22"/>
      <c r="AW2" s="22" t="s">
        <v>4122</v>
      </c>
      <c r="AX2" s="22" t="s">
        <v>4123</v>
      </c>
      <c r="AY2" s="22" t="s">
        <v>4124</v>
      </c>
      <c r="AZ2" s="22" t="s">
        <v>4125</v>
      </c>
      <c r="BA2" s="22" t="s">
        <v>4126</v>
      </c>
      <c r="BB2" s="22" t="s">
        <v>4127</v>
      </c>
      <c r="BC2" s="22" t="s">
        <v>4122</v>
      </c>
      <c r="BD2" s="22" t="s">
        <v>4128</v>
      </c>
      <c r="BE2" s="22" t="s">
        <v>4124</v>
      </c>
      <c r="BF2" s="22" t="s">
        <v>4125</v>
      </c>
      <c r="BG2" s="22" t="s">
        <v>4126</v>
      </c>
      <c r="BH2" s="22" t="s">
        <v>4127</v>
      </c>
      <c r="BI2" s="22" t="s">
        <v>4122</v>
      </c>
      <c r="BJ2" s="22" t="s">
        <v>4128</v>
      </c>
      <c r="BK2" s="22" t="s">
        <v>4124</v>
      </c>
      <c r="BL2" s="22" t="s">
        <v>4125</v>
      </c>
      <c r="BM2" s="22" t="s">
        <v>4126</v>
      </c>
      <c r="BN2" s="22" t="s">
        <v>4127</v>
      </c>
      <c r="BO2" s="22"/>
      <c r="BP2" s="22"/>
      <c r="BQ2" s="22"/>
      <c r="BR2" s="22"/>
      <c r="BS2" s="22"/>
      <c r="BT2" s="22"/>
      <c r="BU2" s="22"/>
      <c r="BV2" s="22"/>
    </row>
    <row r="3" spans="1:74" ht="60" x14ac:dyDescent="0.25">
      <c r="A3" s="1" t="s">
        <v>26</v>
      </c>
      <c r="B3" s="1" t="s">
        <v>27</v>
      </c>
      <c r="C3" s="1" t="s">
        <v>28</v>
      </c>
      <c r="D3" s="1" t="s">
        <v>29</v>
      </c>
      <c r="E3" s="1">
        <v>3913327</v>
      </c>
      <c r="F3" s="1" t="s">
        <v>30</v>
      </c>
      <c r="G3" s="1" t="s">
        <v>31</v>
      </c>
      <c r="H3" s="1" t="s">
        <v>32</v>
      </c>
      <c r="I3" s="1" t="s">
        <v>33</v>
      </c>
      <c r="J3" s="2">
        <v>43153</v>
      </c>
      <c r="K3" s="2" t="s">
        <v>4121</v>
      </c>
      <c r="L3" s="1">
        <v>0</v>
      </c>
      <c r="M3" s="1">
        <v>140</v>
      </c>
      <c r="N3" s="1">
        <v>0</v>
      </c>
      <c r="O3" s="1" t="s">
        <v>34</v>
      </c>
      <c r="P3" s="1" t="s">
        <v>35</v>
      </c>
      <c r="Q3" s="1" t="s">
        <v>36</v>
      </c>
      <c r="R3" s="1" t="s">
        <v>36</v>
      </c>
      <c r="S3" s="1" t="s">
        <v>36</v>
      </c>
      <c r="T3" s="1">
        <v>1500</v>
      </c>
      <c r="U3" s="1" t="s">
        <v>37</v>
      </c>
      <c r="V3" s="1" t="s">
        <v>38</v>
      </c>
      <c r="W3" s="1" t="s">
        <v>4121</v>
      </c>
      <c r="X3" s="1">
        <v>30</v>
      </c>
      <c r="Y3" s="1" t="s">
        <v>37</v>
      </c>
      <c r="Z3" s="1" t="s">
        <v>4121</v>
      </c>
      <c r="AA3" s="1" t="s">
        <v>4121</v>
      </c>
      <c r="AB3" s="1" t="s">
        <v>4121</v>
      </c>
      <c r="AC3" s="1">
        <v>0</v>
      </c>
      <c r="AD3" s="1" t="s">
        <v>4121</v>
      </c>
      <c r="AE3" s="1">
        <v>0.4</v>
      </c>
      <c r="AF3" s="1">
        <v>0.4</v>
      </c>
      <c r="AG3" s="1">
        <v>0.4</v>
      </c>
      <c r="AH3" s="1" t="s">
        <v>4121</v>
      </c>
      <c r="AI3" s="1" t="s">
        <v>4121</v>
      </c>
      <c r="AJ3" s="1">
        <v>0.4</v>
      </c>
      <c r="AK3" s="1">
        <v>0.4</v>
      </c>
      <c r="AL3" s="1">
        <v>0.4</v>
      </c>
      <c r="AM3" s="1" t="s">
        <v>4121</v>
      </c>
      <c r="AN3" s="1" t="s">
        <v>35</v>
      </c>
      <c r="AO3" s="1" t="s">
        <v>35</v>
      </c>
      <c r="AP3" s="1" t="s">
        <v>39</v>
      </c>
      <c r="AQ3" s="1" t="s">
        <v>40</v>
      </c>
      <c r="AR3" s="1" t="s">
        <v>41</v>
      </c>
      <c r="AS3" s="1" t="s">
        <v>38</v>
      </c>
      <c r="AT3" s="1" t="s">
        <v>4121</v>
      </c>
      <c r="AU3" s="1" t="s">
        <v>4121</v>
      </c>
      <c r="AV3" s="1" t="s">
        <v>42</v>
      </c>
      <c r="AW3" s="1" t="s">
        <v>4121</v>
      </c>
      <c r="AX3" s="1" t="s">
        <v>4121</v>
      </c>
      <c r="AY3" s="1" t="s">
        <v>4121</v>
      </c>
      <c r="AZ3" s="1" t="s">
        <v>4121</v>
      </c>
      <c r="BA3" s="1" t="s">
        <v>4121</v>
      </c>
      <c r="BB3" s="1" t="s">
        <v>4121</v>
      </c>
      <c r="BC3" s="1" t="s">
        <v>4121</v>
      </c>
      <c r="BD3" s="1" t="s">
        <v>4121</v>
      </c>
      <c r="BE3" s="1" t="s">
        <v>4121</v>
      </c>
      <c r="BF3" s="1" t="s">
        <v>4121</v>
      </c>
      <c r="BG3" s="1" t="s">
        <v>4121</v>
      </c>
      <c r="BH3" s="1" t="s">
        <v>4121</v>
      </c>
      <c r="BI3" s="1" t="s">
        <v>4121</v>
      </c>
      <c r="BJ3" s="1" t="s">
        <v>4121</v>
      </c>
      <c r="BK3" s="1" t="s">
        <v>4121</v>
      </c>
      <c r="BL3" s="1" t="s">
        <v>4121</v>
      </c>
      <c r="BM3" s="1" t="s">
        <v>4121</v>
      </c>
      <c r="BN3" s="1" t="s">
        <v>4121</v>
      </c>
      <c r="BO3" s="1" t="s">
        <v>37</v>
      </c>
      <c r="BP3" s="1" t="s">
        <v>38</v>
      </c>
      <c r="BQ3" s="5" t="s">
        <v>43</v>
      </c>
      <c r="BR3" s="1" t="s">
        <v>31</v>
      </c>
      <c r="BS3" s="1" t="s">
        <v>44</v>
      </c>
      <c r="BT3" s="1" t="s">
        <v>45</v>
      </c>
      <c r="BU3" s="1" t="s">
        <v>4121</v>
      </c>
      <c r="BV3" s="1" t="s">
        <v>4121</v>
      </c>
    </row>
    <row r="4" spans="1:74" ht="45" x14ac:dyDescent="0.25">
      <c r="A4" s="1" t="s">
        <v>26</v>
      </c>
      <c r="B4" s="1" t="s">
        <v>27</v>
      </c>
      <c r="C4" s="1" t="s">
        <v>28</v>
      </c>
      <c r="D4" s="1" t="s">
        <v>29</v>
      </c>
      <c r="E4" s="1" t="s">
        <v>46</v>
      </c>
      <c r="F4" s="1" t="s">
        <v>47</v>
      </c>
      <c r="G4" s="1" t="s">
        <v>48</v>
      </c>
      <c r="H4" s="1" t="s">
        <v>32</v>
      </c>
      <c r="I4" s="1" t="s">
        <v>33</v>
      </c>
      <c r="J4" s="2">
        <v>43153</v>
      </c>
      <c r="K4" s="2" t="s">
        <v>4121</v>
      </c>
      <c r="L4" s="1">
        <v>0</v>
      </c>
      <c r="M4" s="1">
        <v>249</v>
      </c>
      <c r="N4" s="1">
        <v>0</v>
      </c>
      <c r="O4" s="1" t="s">
        <v>34</v>
      </c>
      <c r="P4" s="1" t="s">
        <v>35</v>
      </c>
      <c r="Q4" s="1" t="s">
        <v>49</v>
      </c>
      <c r="R4" s="1" t="s">
        <v>50</v>
      </c>
      <c r="S4" s="1" t="s">
        <v>49</v>
      </c>
      <c r="T4" s="1">
        <v>0</v>
      </c>
      <c r="U4" s="1" t="s">
        <v>37</v>
      </c>
      <c r="V4" s="1" t="s">
        <v>38</v>
      </c>
      <c r="W4" s="1" t="s">
        <v>4121</v>
      </c>
      <c r="X4" s="1">
        <v>30</v>
      </c>
      <c r="Y4" s="1" t="s">
        <v>37</v>
      </c>
      <c r="Z4" s="1" t="s">
        <v>4121</v>
      </c>
      <c r="AA4" s="1" t="s">
        <v>4121</v>
      </c>
      <c r="AB4" s="1" t="s">
        <v>4121</v>
      </c>
      <c r="AC4" s="1">
        <v>0</v>
      </c>
      <c r="AD4" s="1" t="s">
        <v>4121</v>
      </c>
      <c r="AE4" s="1">
        <v>0.4</v>
      </c>
      <c r="AF4" s="1">
        <v>0.4</v>
      </c>
      <c r="AG4" s="1">
        <v>0.4</v>
      </c>
      <c r="AH4" s="1" t="s">
        <v>4121</v>
      </c>
      <c r="AI4" s="1" t="s">
        <v>4121</v>
      </c>
      <c r="AJ4" s="1">
        <v>0.4</v>
      </c>
      <c r="AK4" s="1">
        <v>0.4</v>
      </c>
      <c r="AL4" s="1">
        <v>0.4</v>
      </c>
      <c r="AM4" s="1" t="s">
        <v>4121</v>
      </c>
      <c r="AN4" s="1" t="s">
        <v>35</v>
      </c>
      <c r="AO4" s="1" t="s">
        <v>35</v>
      </c>
      <c r="AP4" s="1" t="s">
        <v>39</v>
      </c>
      <c r="AQ4" s="1" t="s">
        <v>40</v>
      </c>
      <c r="AR4" s="1" t="s">
        <v>41</v>
      </c>
      <c r="AS4" s="1" t="s">
        <v>38</v>
      </c>
      <c r="AT4" s="1" t="s">
        <v>4121</v>
      </c>
      <c r="AU4" s="1" t="s">
        <v>4121</v>
      </c>
      <c r="AV4" s="1" t="s">
        <v>42</v>
      </c>
      <c r="AW4" s="1" t="s">
        <v>4121</v>
      </c>
      <c r="AX4" s="1" t="s">
        <v>4121</v>
      </c>
      <c r="AY4" s="1" t="s">
        <v>4121</v>
      </c>
      <c r="AZ4" s="1" t="s">
        <v>4121</v>
      </c>
      <c r="BA4" s="1" t="s">
        <v>4121</v>
      </c>
      <c r="BB4" s="1" t="s">
        <v>4121</v>
      </c>
      <c r="BC4" s="1" t="s">
        <v>4121</v>
      </c>
      <c r="BD4" s="1" t="s">
        <v>4121</v>
      </c>
      <c r="BE4" s="1" t="s">
        <v>4121</v>
      </c>
      <c r="BF4" s="1" t="s">
        <v>4121</v>
      </c>
      <c r="BG4" s="1" t="s">
        <v>4121</v>
      </c>
      <c r="BH4" s="1" t="s">
        <v>4121</v>
      </c>
      <c r="BI4" s="1" t="s">
        <v>4121</v>
      </c>
      <c r="BJ4" s="1" t="s">
        <v>4121</v>
      </c>
      <c r="BK4" s="1" t="s">
        <v>4121</v>
      </c>
      <c r="BL4" s="1" t="s">
        <v>4121</v>
      </c>
      <c r="BM4" s="1" t="s">
        <v>4121</v>
      </c>
      <c r="BN4" s="1" t="s">
        <v>4121</v>
      </c>
      <c r="BO4" s="1" t="s">
        <v>37</v>
      </c>
      <c r="BP4" s="1" t="s">
        <v>38</v>
      </c>
      <c r="BQ4" s="5" t="s">
        <v>51</v>
      </c>
      <c r="BR4" s="1" t="s">
        <v>48</v>
      </c>
      <c r="BS4" s="1" t="s">
        <v>52</v>
      </c>
      <c r="BT4" s="1" t="s">
        <v>53</v>
      </c>
      <c r="BU4" s="1" t="s">
        <v>4121</v>
      </c>
      <c r="BV4" s="1" t="s">
        <v>4121</v>
      </c>
    </row>
    <row r="5" spans="1:74" ht="60" x14ac:dyDescent="0.25">
      <c r="A5" s="1" t="s">
        <v>26</v>
      </c>
      <c r="B5" s="1" t="s">
        <v>27</v>
      </c>
      <c r="C5" s="1" t="s">
        <v>28</v>
      </c>
      <c r="D5" s="1" t="s">
        <v>29</v>
      </c>
      <c r="E5" s="1" t="s">
        <v>54</v>
      </c>
      <c r="F5" s="1" t="s">
        <v>55</v>
      </c>
      <c r="G5" s="1" t="s">
        <v>56</v>
      </c>
      <c r="H5" s="1" t="s">
        <v>32</v>
      </c>
      <c r="I5" s="1" t="s">
        <v>33</v>
      </c>
      <c r="J5" s="2">
        <v>44226</v>
      </c>
      <c r="K5" s="2" t="s">
        <v>4121</v>
      </c>
      <c r="L5" s="1">
        <v>0</v>
      </c>
      <c r="M5" s="1">
        <v>59</v>
      </c>
      <c r="N5" s="1">
        <v>0</v>
      </c>
      <c r="O5" s="1" t="s">
        <v>34</v>
      </c>
      <c r="P5" s="1" t="s">
        <v>35</v>
      </c>
      <c r="Q5" s="1" t="s">
        <v>36</v>
      </c>
      <c r="R5" s="1" t="s">
        <v>36</v>
      </c>
      <c r="S5" s="1" t="s">
        <v>36</v>
      </c>
      <c r="T5" s="1">
        <v>400</v>
      </c>
      <c r="U5" s="1" t="s">
        <v>37</v>
      </c>
      <c r="V5" s="1" t="s">
        <v>38</v>
      </c>
      <c r="W5" s="1" t="s">
        <v>4121</v>
      </c>
      <c r="X5" s="1">
        <v>30</v>
      </c>
      <c r="Y5" s="1" t="s">
        <v>37</v>
      </c>
      <c r="Z5" s="1" t="s">
        <v>4121</v>
      </c>
      <c r="AA5" s="1" t="s">
        <v>4121</v>
      </c>
      <c r="AB5" s="1" t="s">
        <v>4121</v>
      </c>
      <c r="AC5" s="1">
        <v>0</v>
      </c>
      <c r="AD5" s="1" t="s">
        <v>4121</v>
      </c>
      <c r="AE5" s="1">
        <v>0.4</v>
      </c>
      <c r="AF5" s="1">
        <v>0.4</v>
      </c>
      <c r="AG5" s="1">
        <v>0.4</v>
      </c>
      <c r="AH5" s="1">
        <v>0</v>
      </c>
      <c r="AI5" s="1">
        <v>0</v>
      </c>
      <c r="AJ5" s="1">
        <v>0.4</v>
      </c>
      <c r="AK5" s="1">
        <v>0.4</v>
      </c>
      <c r="AL5" s="1">
        <v>0.4</v>
      </c>
      <c r="AM5" s="1">
        <v>0</v>
      </c>
      <c r="AN5" s="1" t="s">
        <v>35</v>
      </c>
      <c r="AO5" s="1" t="s">
        <v>35</v>
      </c>
      <c r="AP5" s="1" t="s">
        <v>39</v>
      </c>
      <c r="AQ5" s="1" t="s">
        <v>40</v>
      </c>
      <c r="AR5" s="1" t="s">
        <v>41</v>
      </c>
      <c r="AS5" s="1" t="s">
        <v>38</v>
      </c>
      <c r="AT5" s="1" t="s">
        <v>4121</v>
      </c>
      <c r="AU5" s="1" t="s">
        <v>4121</v>
      </c>
      <c r="AV5" s="1" t="s">
        <v>42</v>
      </c>
      <c r="AW5" s="1">
        <v>0</v>
      </c>
      <c r="AX5" s="1">
        <v>0</v>
      </c>
      <c r="AY5" s="1">
        <v>0</v>
      </c>
      <c r="AZ5" s="1">
        <v>0</v>
      </c>
      <c r="BA5" s="1">
        <v>0</v>
      </c>
      <c r="BB5" s="1">
        <v>0</v>
      </c>
      <c r="BC5" s="1">
        <v>0</v>
      </c>
      <c r="BD5" s="1">
        <v>0</v>
      </c>
      <c r="BE5" s="1">
        <v>0</v>
      </c>
      <c r="BF5" s="1">
        <v>0</v>
      </c>
      <c r="BG5" s="1">
        <v>0</v>
      </c>
      <c r="BH5" s="1">
        <v>0</v>
      </c>
      <c r="BI5" s="1">
        <v>0</v>
      </c>
      <c r="BJ5" s="1">
        <v>0</v>
      </c>
      <c r="BK5" s="1">
        <v>0</v>
      </c>
      <c r="BL5" s="1">
        <v>0</v>
      </c>
      <c r="BM5" s="1">
        <v>0</v>
      </c>
      <c r="BN5" s="1">
        <v>0</v>
      </c>
      <c r="BO5" s="1" t="s">
        <v>37</v>
      </c>
      <c r="BP5" s="1" t="s">
        <v>38</v>
      </c>
      <c r="BQ5" s="5" t="s">
        <v>55</v>
      </c>
      <c r="BR5" s="1" t="s">
        <v>57</v>
      </c>
      <c r="BS5" s="1" t="s">
        <v>52</v>
      </c>
      <c r="BT5" s="1" t="s">
        <v>58</v>
      </c>
      <c r="BU5" s="1" t="s">
        <v>4121</v>
      </c>
      <c r="BV5" s="1" t="s">
        <v>4121</v>
      </c>
    </row>
    <row r="6" spans="1:74" ht="60" x14ac:dyDescent="0.25">
      <c r="A6" s="1" t="s">
        <v>26</v>
      </c>
      <c r="B6" s="1" t="s">
        <v>27</v>
      </c>
      <c r="C6" s="1" t="s">
        <v>28</v>
      </c>
      <c r="D6" s="1" t="s">
        <v>29</v>
      </c>
      <c r="E6" s="1" t="s">
        <v>59</v>
      </c>
      <c r="F6" s="1" t="s">
        <v>60</v>
      </c>
      <c r="G6" s="1" t="s">
        <v>61</v>
      </c>
      <c r="H6" s="1" t="s">
        <v>32</v>
      </c>
      <c r="I6" s="1" t="s">
        <v>33</v>
      </c>
      <c r="J6" s="2">
        <v>43153</v>
      </c>
      <c r="K6" s="2" t="s">
        <v>4121</v>
      </c>
      <c r="L6" s="1">
        <v>0</v>
      </c>
      <c r="M6" s="1">
        <v>29</v>
      </c>
      <c r="N6" s="1">
        <v>0</v>
      </c>
      <c r="O6" s="1" t="s">
        <v>34</v>
      </c>
      <c r="P6" s="1" t="s">
        <v>35</v>
      </c>
      <c r="Q6" s="1" t="s">
        <v>36</v>
      </c>
      <c r="R6" s="1" t="s">
        <v>36</v>
      </c>
      <c r="S6" s="1" t="s">
        <v>36</v>
      </c>
      <c r="T6" s="1">
        <v>100</v>
      </c>
      <c r="U6" s="1" t="s">
        <v>37</v>
      </c>
      <c r="V6" s="1" t="s">
        <v>38</v>
      </c>
      <c r="W6" s="1" t="s">
        <v>4121</v>
      </c>
      <c r="X6" s="1">
        <v>30</v>
      </c>
      <c r="Y6" s="1" t="s">
        <v>37</v>
      </c>
      <c r="Z6" s="1" t="s">
        <v>4121</v>
      </c>
      <c r="AA6" s="1" t="s">
        <v>4121</v>
      </c>
      <c r="AB6" s="1" t="s">
        <v>4121</v>
      </c>
      <c r="AC6" s="1">
        <v>0</v>
      </c>
      <c r="AD6" s="1" t="s">
        <v>4121</v>
      </c>
      <c r="AE6" s="1">
        <v>0.4</v>
      </c>
      <c r="AF6" s="1">
        <v>0.4</v>
      </c>
      <c r="AG6" s="1">
        <v>0.4</v>
      </c>
      <c r="AH6" s="1" t="s">
        <v>4121</v>
      </c>
      <c r="AI6" s="1" t="s">
        <v>4121</v>
      </c>
      <c r="AJ6" s="1">
        <v>0.4</v>
      </c>
      <c r="AK6" s="1">
        <v>0.4</v>
      </c>
      <c r="AL6" s="1">
        <v>0.4</v>
      </c>
      <c r="AM6" s="1" t="s">
        <v>4121</v>
      </c>
      <c r="AN6" s="1" t="s">
        <v>35</v>
      </c>
      <c r="AO6" s="1" t="s">
        <v>35</v>
      </c>
      <c r="AP6" s="1" t="s">
        <v>39</v>
      </c>
      <c r="AQ6" s="1" t="s">
        <v>40</v>
      </c>
      <c r="AR6" s="1" t="s">
        <v>41</v>
      </c>
      <c r="AS6" s="1" t="s">
        <v>38</v>
      </c>
      <c r="AT6" s="1" t="s">
        <v>4121</v>
      </c>
      <c r="AU6" s="1" t="s">
        <v>4121</v>
      </c>
      <c r="AV6" s="1" t="s">
        <v>39</v>
      </c>
      <c r="AW6" s="1" t="s">
        <v>4121</v>
      </c>
      <c r="AX6" s="1" t="s">
        <v>4121</v>
      </c>
      <c r="AY6" s="1" t="s">
        <v>4121</v>
      </c>
      <c r="AZ6" s="1" t="s">
        <v>4121</v>
      </c>
      <c r="BA6" s="1" t="s">
        <v>4121</v>
      </c>
      <c r="BB6" s="1" t="s">
        <v>4121</v>
      </c>
      <c r="BC6" s="1" t="s">
        <v>4121</v>
      </c>
      <c r="BD6" s="1" t="s">
        <v>4121</v>
      </c>
      <c r="BE6" s="1" t="s">
        <v>4121</v>
      </c>
      <c r="BF6" s="1" t="s">
        <v>4121</v>
      </c>
      <c r="BG6" s="1" t="s">
        <v>4121</v>
      </c>
      <c r="BH6" s="1" t="s">
        <v>4121</v>
      </c>
      <c r="BI6" s="1" t="s">
        <v>4121</v>
      </c>
      <c r="BJ6" s="1" t="s">
        <v>4121</v>
      </c>
      <c r="BK6" s="1" t="s">
        <v>4121</v>
      </c>
      <c r="BL6" s="1" t="s">
        <v>4121</v>
      </c>
      <c r="BM6" s="1" t="s">
        <v>4121</v>
      </c>
      <c r="BN6" s="1" t="s">
        <v>4121</v>
      </c>
      <c r="BO6" s="1" t="s">
        <v>37</v>
      </c>
      <c r="BP6" s="1" t="s">
        <v>38</v>
      </c>
      <c r="BQ6" s="5" t="s">
        <v>62</v>
      </c>
      <c r="BR6" s="1" t="s">
        <v>63</v>
      </c>
      <c r="BS6" s="1" t="s">
        <v>52</v>
      </c>
      <c r="BT6" s="1" t="s">
        <v>64</v>
      </c>
      <c r="BU6" s="1" t="s">
        <v>4121</v>
      </c>
      <c r="BV6" s="1" t="s">
        <v>4121</v>
      </c>
    </row>
    <row r="7" spans="1:74" ht="240" x14ac:dyDescent="0.25">
      <c r="A7" s="1" t="s">
        <v>26</v>
      </c>
      <c r="B7" s="1" t="s">
        <v>27</v>
      </c>
      <c r="C7" s="1" t="s">
        <v>28</v>
      </c>
      <c r="D7" s="1" t="s">
        <v>65</v>
      </c>
      <c r="E7" s="1">
        <v>4013125</v>
      </c>
      <c r="F7" s="1" t="s">
        <v>66</v>
      </c>
      <c r="G7" s="1" t="s">
        <v>67</v>
      </c>
      <c r="H7" s="1" t="s">
        <v>32</v>
      </c>
      <c r="I7" s="1" t="s">
        <v>33</v>
      </c>
      <c r="J7" s="2">
        <v>43787</v>
      </c>
      <c r="K7" s="2" t="s">
        <v>4121</v>
      </c>
      <c r="L7" s="1">
        <v>0</v>
      </c>
      <c r="M7" s="1">
        <v>299</v>
      </c>
      <c r="N7" s="1">
        <v>1</v>
      </c>
      <c r="O7" s="1" t="s">
        <v>34</v>
      </c>
      <c r="P7" s="1" t="s">
        <v>35</v>
      </c>
      <c r="Q7" s="1" t="s">
        <v>36</v>
      </c>
      <c r="R7" s="1" t="s">
        <v>36</v>
      </c>
      <c r="S7" s="1" t="s">
        <v>36</v>
      </c>
      <c r="T7" s="1">
        <v>3000</v>
      </c>
      <c r="U7" s="1" t="s">
        <v>37</v>
      </c>
      <c r="V7" s="1" t="s">
        <v>38</v>
      </c>
      <c r="W7" s="1" t="s">
        <v>4121</v>
      </c>
      <c r="X7" s="1">
        <v>30</v>
      </c>
      <c r="Y7" s="1" t="s">
        <v>37</v>
      </c>
      <c r="Z7" s="1" t="s">
        <v>4121</v>
      </c>
      <c r="AA7" s="1" t="s">
        <v>4121</v>
      </c>
      <c r="AB7" s="1" t="s">
        <v>4121</v>
      </c>
      <c r="AC7" s="1">
        <v>0</v>
      </c>
      <c r="AD7" s="1" t="s">
        <v>4121</v>
      </c>
      <c r="AE7" s="1">
        <v>0.4</v>
      </c>
      <c r="AF7" s="1">
        <v>0.4</v>
      </c>
      <c r="AG7" s="1">
        <v>0.4</v>
      </c>
      <c r="AH7" s="1">
        <v>0</v>
      </c>
      <c r="AI7" s="1">
        <v>0</v>
      </c>
      <c r="AJ7" s="1">
        <v>0.4</v>
      </c>
      <c r="AK7" s="1">
        <v>0.4</v>
      </c>
      <c r="AL7" s="1">
        <v>0.4</v>
      </c>
      <c r="AM7" s="1">
        <v>0</v>
      </c>
      <c r="AN7" s="1" t="s">
        <v>35</v>
      </c>
      <c r="AO7" s="1" t="s">
        <v>35</v>
      </c>
      <c r="AP7" s="1" t="s">
        <v>39</v>
      </c>
      <c r="AQ7" s="1" t="s">
        <v>40</v>
      </c>
      <c r="AR7" s="1" t="s">
        <v>41</v>
      </c>
      <c r="AS7" s="1" t="s">
        <v>68</v>
      </c>
      <c r="AT7" s="1">
        <v>2</v>
      </c>
      <c r="AU7" s="1" t="s">
        <v>69</v>
      </c>
      <c r="AV7" s="1" t="s">
        <v>42</v>
      </c>
      <c r="AW7" s="1">
        <v>0</v>
      </c>
      <c r="AX7" s="1">
        <v>0</v>
      </c>
      <c r="AY7" s="1">
        <v>0</v>
      </c>
      <c r="AZ7" s="1">
        <v>0</v>
      </c>
      <c r="BA7" s="1">
        <v>0</v>
      </c>
      <c r="BB7" s="1">
        <v>0</v>
      </c>
      <c r="BC7" s="1">
        <v>10</v>
      </c>
      <c r="BD7" s="1">
        <v>10</v>
      </c>
      <c r="BE7" s="1">
        <v>0</v>
      </c>
      <c r="BF7" s="1">
        <v>0</v>
      </c>
      <c r="BG7" s="1">
        <v>0</v>
      </c>
      <c r="BH7" s="1">
        <v>0</v>
      </c>
      <c r="BI7" s="1">
        <v>0</v>
      </c>
      <c r="BJ7" s="1">
        <v>0</v>
      </c>
      <c r="BK7" s="1">
        <v>0</v>
      </c>
      <c r="BL7" s="1">
        <v>0</v>
      </c>
      <c r="BM7" s="1">
        <v>0</v>
      </c>
      <c r="BN7" s="1">
        <v>0</v>
      </c>
      <c r="BO7" s="1" t="s">
        <v>35</v>
      </c>
      <c r="BP7" s="1" t="s">
        <v>68</v>
      </c>
      <c r="BQ7" s="5" t="s">
        <v>70</v>
      </c>
      <c r="BR7" s="1" t="s">
        <v>71</v>
      </c>
      <c r="BS7" s="1" t="s">
        <v>72</v>
      </c>
      <c r="BT7" s="1" t="s">
        <v>4121</v>
      </c>
      <c r="BU7" s="1" t="s">
        <v>73</v>
      </c>
      <c r="BV7" s="1" t="s">
        <v>4121</v>
      </c>
    </row>
    <row r="8" spans="1:74" ht="409.5" x14ac:dyDescent="0.25">
      <c r="A8" s="1" t="s">
        <v>26</v>
      </c>
      <c r="B8" s="1" t="s">
        <v>27</v>
      </c>
      <c r="C8" s="1" t="s">
        <v>28</v>
      </c>
      <c r="D8" s="1" t="s">
        <v>65</v>
      </c>
      <c r="E8" s="1">
        <v>4013140</v>
      </c>
      <c r="F8" s="1" t="s">
        <v>74</v>
      </c>
      <c r="G8" s="1" t="s">
        <v>75</v>
      </c>
      <c r="H8" s="1" t="s">
        <v>32</v>
      </c>
      <c r="I8" s="1" t="s">
        <v>33</v>
      </c>
      <c r="J8" s="2">
        <v>43802</v>
      </c>
      <c r="K8" s="2" t="s">
        <v>4121</v>
      </c>
      <c r="L8" s="1">
        <v>0</v>
      </c>
      <c r="M8" s="1">
        <v>399</v>
      </c>
      <c r="N8" s="1">
        <v>1</v>
      </c>
      <c r="O8" s="1" t="s">
        <v>34</v>
      </c>
      <c r="P8" s="1" t="s">
        <v>35</v>
      </c>
      <c r="Q8" s="1" t="s">
        <v>49</v>
      </c>
      <c r="R8" s="1" t="s">
        <v>49</v>
      </c>
      <c r="S8" s="1" t="s">
        <v>49</v>
      </c>
      <c r="T8" s="1">
        <v>0</v>
      </c>
      <c r="U8" s="1" t="s">
        <v>37</v>
      </c>
      <c r="V8" s="1" t="s">
        <v>38</v>
      </c>
      <c r="W8" s="1" t="s">
        <v>4121</v>
      </c>
      <c r="X8" s="1">
        <v>30</v>
      </c>
      <c r="Y8" s="1" t="s">
        <v>37</v>
      </c>
      <c r="Z8" s="1" t="s">
        <v>4121</v>
      </c>
      <c r="AA8" s="1" t="s">
        <v>4121</v>
      </c>
      <c r="AB8" s="1" t="s">
        <v>4121</v>
      </c>
      <c r="AC8" s="1">
        <v>0</v>
      </c>
      <c r="AD8" s="1" t="s">
        <v>4121</v>
      </c>
      <c r="AE8" s="1">
        <v>0</v>
      </c>
      <c r="AF8" s="1">
        <v>0</v>
      </c>
      <c r="AG8" s="1">
        <v>0</v>
      </c>
      <c r="AH8" s="1">
        <v>0</v>
      </c>
      <c r="AI8" s="1">
        <v>0</v>
      </c>
      <c r="AJ8" s="1">
        <v>0.4</v>
      </c>
      <c r="AK8" s="1">
        <v>0.4</v>
      </c>
      <c r="AL8" s="1">
        <v>0.4</v>
      </c>
      <c r="AM8" s="1">
        <v>0</v>
      </c>
      <c r="AN8" s="1" t="s">
        <v>35</v>
      </c>
      <c r="AO8" s="1" t="s">
        <v>35</v>
      </c>
      <c r="AP8" s="1" t="s">
        <v>39</v>
      </c>
      <c r="AQ8" s="1" t="s">
        <v>40</v>
      </c>
      <c r="AR8" s="1" t="s">
        <v>41</v>
      </c>
      <c r="AS8" s="1" t="s">
        <v>68</v>
      </c>
      <c r="AT8" s="1">
        <v>2</v>
      </c>
      <c r="AU8" s="1" t="s">
        <v>69</v>
      </c>
      <c r="AV8" s="1" t="s">
        <v>42</v>
      </c>
      <c r="AW8" s="1">
        <v>0</v>
      </c>
      <c r="AX8" s="1">
        <v>0</v>
      </c>
      <c r="AY8" s="1">
        <v>0</v>
      </c>
      <c r="AZ8" s="1">
        <v>0</v>
      </c>
      <c r="BA8" s="1">
        <v>0</v>
      </c>
      <c r="BB8" s="1">
        <v>0</v>
      </c>
      <c r="BC8" s="1">
        <v>10</v>
      </c>
      <c r="BD8" s="1">
        <v>10</v>
      </c>
      <c r="BE8" s="1">
        <v>0</v>
      </c>
      <c r="BF8" s="1">
        <v>0</v>
      </c>
      <c r="BG8" s="1">
        <v>0</v>
      </c>
      <c r="BH8" s="1">
        <v>0</v>
      </c>
      <c r="BI8" s="1">
        <v>0</v>
      </c>
      <c r="BJ8" s="1">
        <v>0</v>
      </c>
      <c r="BK8" s="1">
        <v>0</v>
      </c>
      <c r="BL8" s="1">
        <v>0</v>
      </c>
      <c r="BM8" s="1">
        <v>0</v>
      </c>
      <c r="BN8" s="1">
        <v>0</v>
      </c>
      <c r="BO8" s="1" t="s">
        <v>35</v>
      </c>
      <c r="BP8" s="1" t="s">
        <v>68</v>
      </c>
      <c r="BQ8" s="5" t="s">
        <v>76</v>
      </c>
      <c r="BR8" s="1" t="s">
        <v>77</v>
      </c>
      <c r="BS8" s="1" t="s">
        <v>78</v>
      </c>
      <c r="BT8" s="1" t="s">
        <v>4121</v>
      </c>
      <c r="BU8" s="1" t="s">
        <v>79</v>
      </c>
      <c r="BV8" s="1" t="s">
        <v>80</v>
      </c>
    </row>
    <row r="9" spans="1:74" ht="45" x14ac:dyDescent="0.25">
      <c r="A9" s="1" t="s">
        <v>26</v>
      </c>
      <c r="B9" s="1" t="s">
        <v>27</v>
      </c>
      <c r="C9" s="1" t="s">
        <v>28</v>
      </c>
      <c r="D9" s="1" t="s">
        <v>65</v>
      </c>
      <c r="E9" s="1">
        <v>4013121</v>
      </c>
      <c r="F9" s="1" t="s">
        <v>81</v>
      </c>
      <c r="G9" s="1" t="s">
        <v>82</v>
      </c>
      <c r="H9" s="1" t="s">
        <v>32</v>
      </c>
      <c r="I9" s="1" t="s">
        <v>33</v>
      </c>
      <c r="J9" s="2">
        <v>43446</v>
      </c>
      <c r="K9" s="2" t="s">
        <v>4121</v>
      </c>
      <c r="L9" s="1">
        <v>50</v>
      </c>
      <c r="M9" s="1">
        <v>340</v>
      </c>
      <c r="N9" s="1">
        <v>1</v>
      </c>
      <c r="O9" s="1" t="s">
        <v>83</v>
      </c>
      <c r="P9" s="1" t="s">
        <v>37</v>
      </c>
      <c r="Q9" s="1" t="s">
        <v>4121</v>
      </c>
      <c r="R9" s="1" t="s">
        <v>4121</v>
      </c>
      <c r="S9" s="1" t="s">
        <v>4121</v>
      </c>
      <c r="T9" s="1">
        <v>0</v>
      </c>
      <c r="U9" s="1" t="s">
        <v>4121</v>
      </c>
      <c r="V9" s="1" t="s">
        <v>38</v>
      </c>
      <c r="W9" s="1" t="s">
        <v>4121</v>
      </c>
      <c r="X9" s="1">
        <v>0</v>
      </c>
      <c r="Y9" s="1" t="s">
        <v>37</v>
      </c>
      <c r="Z9" s="1" t="s">
        <v>4121</v>
      </c>
      <c r="AA9" s="1" t="s">
        <v>4121</v>
      </c>
      <c r="AB9" s="1" t="s">
        <v>4121</v>
      </c>
      <c r="AC9" s="1">
        <v>0</v>
      </c>
      <c r="AD9" s="1" t="s">
        <v>4121</v>
      </c>
      <c r="AE9" s="1">
        <v>0</v>
      </c>
      <c r="AF9" s="1">
        <v>0</v>
      </c>
      <c r="AG9" s="1">
        <v>0</v>
      </c>
      <c r="AH9" s="1" t="s">
        <v>4121</v>
      </c>
      <c r="AI9" s="1" t="s">
        <v>4121</v>
      </c>
      <c r="AJ9" s="1">
        <v>0</v>
      </c>
      <c r="AK9" s="1">
        <v>0</v>
      </c>
      <c r="AL9" s="1">
        <v>0</v>
      </c>
      <c r="AM9" s="1" t="s">
        <v>4121</v>
      </c>
      <c r="AN9" s="1" t="s">
        <v>4121</v>
      </c>
      <c r="AO9" s="1" t="s">
        <v>4121</v>
      </c>
      <c r="AP9" s="1" t="s">
        <v>69</v>
      </c>
      <c r="AQ9" s="1" t="s">
        <v>40</v>
      </c>
      <c r="AR9" s="1" t="s">
        <v>41</v>
      </c>
      <c r="AS9" s="1" t="s">
        <v>38</v>
      </c>
      <c r="AT9" s="1" t="s">
        <v>4121</v>
      </c>
      <c r="AU9" s="1" t="s">
        <v>4121</v>
      </c>
      <c r="AV9" s="1" t="s">
        <v>42</v>
      </c>
      <c r="AW9" s="1" t="s">
        <v>4121</v>
      </c>
      <c r="AX9" s="1" t="s">
        <v>4121</v>
      </c>
      <c r="AY9" s="1" t="s">
        <v>4121</v>
      </c>
      <c r="AZ9" s="1" t="s">
        <v>4121</v>
      </c>
      <c r="BA9" s="1" t="s">
        <v>4121</v>
      </c>
      <c r="BB9" s="1" t="s">
        <v>4121</v>
      </c>
      <c r="BC9" s="1" t="s">
        <v>4121</v>
      </c>
      <c r="BD9" s="1" t="s">
        <v>4121</v>
      </c>
      <c r="BE9" s="1" t="s">
        <v>4121</v>
      </c>
      <c r="BF9" s="1" t="s">
        <v>4121</v>
      </c>
      <c r="BG9" s="1" t="s">
        <v>4121</v>
      </c>
      <c r="BH9" s="1" t="s">
        <v>4121</v>
      </c>
      <c r="BI9" s="1" t="s">
        <v>4121</v>
      </c>
      <c r="BJ9" s="1" t="s">
        <v>4121</v>
      </c>
      <c r="BK9" s="1" t="s">
        <v>4121</v>
      </c>
      <c r="BL9" s="1" t="s">
        <v>4121</v>
      </c>
      <c r="BM9" s="1" t="s">
        <v>4121</v>
      </c>
      <c r="BN9" s="1" t="s">
        <v>4121</v>
      </c>
      <c r="BO9" s="1" t="s">
        <v>37</v>
      </c>
      <c r="BP9" s="1" t="s">
        <v>38</v>
      </c>
      <c r="BQ9" s="5" t="s">
        <v>84</v>
      </c>
      <c r="BR9" s="1" t="s">
        <v>85</v>
      </c>
      <c r="BS9" s="1" t="s">
        <v>86</v>
      </c>
      <c r="BT9" s="1">
        <v>0</v>
      </c>
      <c r="BU9" s="1" t="s">
        <v>4121</v>
      </c>
      <c r="BV9" s="1" t="s">
        <v>4121</v>
      </c>
    </row>
    <row r="10" spans="1:74" ht="45" x14ac:dyDescent="0.25">
      <c r="A10" s="9" t="s">
        <v>26</v>
      </c>
      <c r="B10" s="9" t="s">
        <v>27</v>
      </c>
      <c r="C10" s="9" t="s">
        <v>28</v>
      </c>
      <c r="D10" s="9" t="s">
        <v>29</v>
      </c>
      <c r="E10" s="9">
        <v>4013213</v>
      </c>
      <c r="F10" s="9" t="s">
        <v>87</v>
      </c>
      <c r="G10" s="9" t="s">
        <v>88</v>
      </c>
      <c r="H10" s="9" t="s">
        <v>32</v>
      </c>
      <c r="I10" s="9" t="s">
        <v>33</v>
      </c>
      <c r="J10" s="10">
        <v>43101</v>
      </c>
      <c r="K10" s="10" t="s">
        <v>4121</v>
      </c>
      <c r="L10" s="9">
        <v>0</v>
      </c>
      <c r="M10" s="9">
        <v>160</v>
      </c>
      <c r="N10" s="9">
        <v>0</v>
      </c>
      <c r="O10" s="9" t="s">
        <v>83</v>
      </c>
      <c r="P10" s="9" t="s">
        <v>37</v>
      </c>
      <c r="Q10" s="9" t="s">
        <v>4121</v>
      </c>
      <c r="R10" s="9" t="s">
        <v>4121</v>
      </c>
      <c r="S10" s="9" t="s">
        <v>4121</v>
      </c>
      <c r="T10" s="9">
        <v>0</v>
      </c>
      <c r="U10" s="9" t="s">
        <v>4121</v>
      </c>
      <c r="V10" s="9" t="s">
        <v>38</v>
      </c>
      <c r="W10" s="9" t="s">
        <v>4121</v>
      </c>
      <c r="X10" s="9">
        <v>0</v>
      </c>
      <c r="Y10" s="9" t="s">
        <v>37</v>
      </c>
      <c r="Z10" s="9" t="s">
        <v>4121</v>
      </c>
      <c r="AA10" s="9" t="s">
        <v>4121</v>
      </c>
      <c r="AB10" s="9" t="s">
        <v>4121</v>
      </c>
      <c r="AC10" s="9">
        <v>0</v>
      </c>
      <c r="AD10" s="9" t="s">
        <v>4121</v>
      </c>
      <c r="AE10" s="9">
        <v>0</v>
      </c>
      <c r="AF10" s="9">
        <v>0</v>
      </c>
      <c r="AG10" s="9">
        <v>0</v>
      </c>
      <c r="AH10" s="9" t="s">
        <v>4121</v>
      </c>
      <c r="AI10" s="9" t="s">
        <v>4121</v>
      </c>
      <c r="AJ10" s="9">
        <v>0</v>
      </c>
      <c r="AK10" s="9">
        <v>0</v>
      </c>
      <c r="AL10" s="9">
        <v>0</v>
      </c>
      <c r="AM10" s="9" t="s">
        <v>4121</v>
      </c>
      <c r="AN10" s="9" t="s">
        <v>4121</v>
      </c>
      <c r="AO10" s="9" t="s">
        <v>4121</v>
      </c>
      <c r="AP10" s="9" t="s">
        <v>39</v>
      </c>
      <c r="AQ10" s="9" t="s">
        <v>40</v>
      </c>
      <c r="AR10" s="9" t="s">
        <v>41</v>
      </c>
      <c r="AS10" s="9" t="s">
        <v>38</v>
      </c>
      <c r="AT10" s="9" t="s">
        <v>4121</v>
      </c>
      <c r="AU10" s="9" t="s">
        <v>4121</v>
      </c>
      <c r="AV10" s="9" t="s">
        <v>42</v>
      </c>
      <c r="AW10" s="9" t="s">
        <v>4121</v>
      </c>
      <c r="AX10" s="9" t="s">
        <v>4121</v>
      </c>
      <c r="AY10" s="9" t="s">
        <v>4121</v>
      </c>
      <c r="AZ10" s="9" t="s">
        <v>4121</v>
      </c>
      <c r="BA10" s="9" t="s">
        <v>4121</v>
      </c>
      <c r="BB10" s="9" t="s">
        <v>4121</v>
      </c>
      <c r="BC10" s="9" t="s">
        <v>4121</v>
      </c>
      <c r="BD10" s="9" t="s">
        <v>4121</v>
      </c>
      <c r="BE10" s="9" t="s">
        <v>4121</v>
      </c>
      <c r="BF10" s="9" t="s">
        <v>4121</v>
      </c>
      <c r="BG10" s="9" t="s">
        <v>4121</v>
      </c>
      <c r="BH10" s="9" t="s">
        <v>4121</v>
      </c>
      <c r="BI10" s="9" t="s">
        <v>4121</v>
      </c>
      <c r="BJ10" s="9" t="s">
        <v>4121</v>
      </c>
      <c r="BK10" s="9" t="s">
        <v>4121</v>
      </c>
      <c r="BL10" s="9" t="s">
        <v>4121</v>
      </c>
      <c r="BM10" s="9" t="s">
        <v>4121</v>
      </c>
      <c r="BN10" s="9" t="s">
        <v>4121</v>
      </c>
      <c r="BO10" s="9" t="s">
        <v>37</v>
      </c>
      <c r="BP10" s="9" t="s">
        <v>38</v>
      </c>
      <c r="BQ10" s="11" t="s">
        <v>89</v>
      </c>
      <c r="BR10" s="9" t="s">
        <v>88</v>
      </c>
      <c r="BS10" s="9" t="s">
        <v>90</v>
      </c>
      <c r="BT10" s="9">
        <v>0</v>
      </c>
      <c r="BU10" s="9" t="s">
        <v>4121</v>
      </c>
      <c r="BV10" s="9" t="s">
        <v>4121</v>
      </c>
    </row>
    <row r="11" spans="1:74" ht="60" x14ac:dyDescent="0.25">
      <c r="A11" s="1" t="s">
        <v>26</v>
      </c>
      <c r="B11" s="1" t="s">
        <v>27</v>
      </c>
      <c r="C11" s="1" t="s">
        <v>28</v>
      </c>
      <c r="D11" s="1" t="s">
        <v>29</v>
      </c>
      <c r="E11" s="1">
        <v>4013155</v>
      </c>
      <c r="F11" s="1" t="s">
        <v>91</v>
      </c>
      <c r="G11" s="1" t="s">
        <v>92</v>
      </c>
      <c r="H11" s="1" t="s">
        <v>32</v>
      </c>
      <c r="I11" s="1" t="s">
        <v>33</v>
      </c>
      <c r="J11" s="2">
        <v>43445</v>
      </c>
      <c r="K11" s="2" t="s">
        <v>4121</v>
      </c>
      <c r="L11" s="1">
        <v>0</v>
      </c>
      <c r="M11" s="1">
        <v>99</v>
      </c>
      <c r="N11" s="1">
        <v>0</v>
      </c>
      <c r="O11" s="1" t="s">
        <v>34</v>
      </c>
      <c r="P11" s="1" t="s">
        <v>35</v>
      </c>
      <c r="Q11" s="1" t="s">
        <v>36</v>
      </c>
      <c r="R11" s="1" t="s">
        <v>36</v>
      </c>
      <c r="S11" s="1" t="s">
        <v>36</v>
      </c>
      <c r="T11" s="1">
        <v>600</v>
      </c>
      <c r="U11" s="1" t="s">
        <v>37</v>
      </c>
      <c r="V11" s="1" t="s">
        <v>38</v>
      </c>
      <c r="W11" s="1" t="s">
        <v>4121</v>
      </c>
      <c r="X11" s="1">
        <v>30</v>
      </c>
      <c r="Y11" s="1" t="s">
        <v>35</v>
      </c>
      <c r="Z11" s="1" t="s">
        <v>36</v>
      </c>
      <c r="AA11" s="1" t="s">
        <v>36</v>
      </c>
      <c r="AB11" s="1" t="s">
        <v>36</v>
      </c>
      <c r="AC11" s="1">
        <v>600</v>
      </c>
      <c r="AD11" s="1" t="s">
        <v>4121</v>
      </c>
      <c r="AE11" s="1">
        <v>0.25</v>
      </c>
      <c r="AF11" s="1">
        <v>0.25</v>
      </c>
      <c r="AG11" s="1">
        <v>0.25</v>
      </c>
      <c r="AH11" s="1" t="s">
        <v>4121</v>
      </c>
      <c r="AI11" s="1" t="s">
        <v>4121</v>
      </c>
      <c r="AJ11" s="1">
        <v>0.25</v>
      </c>
      <c r="AK11" s="1">
        <v>0.25</v>
      </c>
      <c r="AL11" s="1">
        <v>0.25</v>
      </c>
      <c r="AM11" s="1" t="s">
        <v>4121</v>
      </c>
      <c r="AN11" s="1" t="s">
        <v>35</v>
      </c>
      <c r="AO11" s="1" t="s">
        <v>35</v>
      </c>
      <c r="AP11" s="1" t="s">
        <v>39</v>
      </c>
      <c r="AQ11" s="1" t="s">
        <v>40</v>
      </c>
      <c r="AR11" s="1" t="s">
        <v>41</v>
      </c>
      <c r="AS11" s="1" t="s">
        <v>38</v>
      </c>
      <c r="AT11" s="1" t="s">
        <v>4121</v>
      </c>
      <c r="AU11" s="1" t="s">
        <v>4121</v>
      </c>
      <c r="AV11" s="1" t="s">
        <v>42</v>
      </c>
      <c r="AW11" s="1" t="s">
        <v>4121</v>
      </c>
      <c r="AX11" s="1" t="s">
        <v>4121</v>
      </c>
      <c r="AY11" s="1" t="s">
        <v>4121</v>
      </c>
      <c r="AZ11" s="1" t="s">
        <v>4121</v>
      </c>
      <c r="BA11" s="1" t="s">
        <v>4121</v>
      </c>
      <c r="BB11" s="1" t="s">
        <v>4121</v>
      </c>
      <c r="BC11" s="1" t="s">
        <v>4121</v>
      </c>
      <c r="BD11" s="1" t="s">
        <v>4121</v>
      </c>
      <c r="BE11" s="1" t="s">
        <v>4121</v>
      </c>
      <c r="BF11" s="1" t="s">
        <v>4121</v>
      </c>
      <c r="BG11" s="1" t="s">
        <v>4121</v>
      </c>
      <c r="BH11" s="1" t="s">
        <v>4121</v>
      </c>
      <c r="BI11" s="1" t="s">
        <v>4121</v>
      </c>
      <c r="BJ11" s="1" t="s">
        <v>4121</v>
      </c>
      <c r="BK11" s="1" t="s">
        <v>4121</v>
      </c>
      <c r="BL11" s="1" t="s">
        <v>4121</v>
      </c>
      <c r="BM11" s="1" t="s">
        <v>4121</v>
      </c>
      <c r="BN11" s="1" t="s">
        <v>4121</v>
      </c>
      <c r="BO11" s="1" t="s">
        <v>37</v>
      </c>
      <c r="BP11" s="1" t="s">
        <v>38</v>
      </c>
      <c r="BQ11" s="5" t="s">
        <v>93</v>
      </c>
      <c r="BR11" s="1" t="s">
        <v>92</v>
      </c>
      <c r="BS11" s="1" t="s">
        <v>94</v>
      </c>
      <c r="BT11" s="1">
        <v>0</v>
      </c>
      <c r="BU11" s="1" t="s">
        <v>4121</v>
      </c>
      <c r="BV11" s="1" t="s">
        <v>4121</v>
      </c>
    </row>
    <row r="12" spans="1:74" ht="60" x14ac:dyDescent="0.25">
      <c r="A12" s="1" t="s">
        <v>26</v>
      </c>
      <c r="B12" s="1" t="s">
        <v>27</v>
      </c>
      <c r="C12" s="1" t="s">
        <v>28</v>
      </c>
      <c r="D12" s="1" t="s">
        <v>65</v>
      </c>
      <c r="E12" s="1">
        <v>4013129</v>
      </c>
      <c r="F12" s="1" t="s">
        <v>95</v>
      </c>
      <c r="G12" s="1" t="s">
        <v>96</v>
      </c>
      <c r="H12" s="1" t="s">
        <v>32</v>
      </c>
      <c r="I12" s="1" t="s">
        <v>33</v>
      </c>
      <c r="J12" s="2">
        <v>43438</v>
      </c>
      <c r="K12" s="2" t="s">
        <v>4121</v>
      </c>
      <c r="L12" s="1">
        <v>4</v>
      </c>
      <c r="M12" s="1">
        <v>2</v>
      </c>
      <c r="N12" s="1">
        <v>1</v>
      </c>
      <c r="O12" s="1" t="s">
        <v>34</v>
      </c>
      <c r="P12" s="1" t="s">
        <v>37</v>
      </c>
      <c r="Q12" s="1" t="s">
        <v>4121</v>
      </c>
      <c r="R12" s="1" t="s">
        <v>4121</v>
      </c>
      <c r="S12" s="1" t="s">
        <v>4121</v>
      </c>
      <c r="T12" s="1">
        <v>0</v>
      </c>
      <c r="U12" s="1" t="s">
        <v>4121</v>
      </c>
      <c r="V12" s="1" t="s">
        <v>38</v>
      </c>
      <c r="W12" s="1" t="s">
        <v>4121</v>
      </c>
      <c r="X12" s="1">
        <v>30</v>
      </c>
      <c r="Y12" s="1" t="s">
        <v>37</v>
      </c>
      <c r="Z12" s="1" t="s">
        <v>4121</v>
      </c>
      <c r="AA12" s="1" t="s">
        <v>4121</v>
      </c>
      <c r="AB12" s="1" t="s">
        <v>4121</v>
      </c>
      <c r="AC12" s="1">
        <v>0</v>
      </c>
      <c r="AD12" s="1" t="s">
        <v>4121</v>
      </c>
      <c r="AE12" s="1">
        <v>0.35</v>
      </c>
      <c r="AF12" s="1">
        <v>0.35</v>
      </c>
      <c r="AG12" s="1">
        <v>0.35</v>
      </c>
      <c r="AH12" s="1" t="s">
        <v>4121</v>
      </c>
      <c r="AI12" s="1" t="s">
        <v>4121</v>
      </c>
      <c r="AJ12" s="1">
        <v>0.15</v>
      </c>
      <c r="AK12" s="1">
        <v>0.15</v>
      </c>
      <c r="AL12" s="1">
        <v>0.15</v>
      </c>
      <c r="AM12" s="1" t="s">
        <v>4121</v>
      </c>
      <c r="AN12" s="1" t="s">
        <v>35</v>
      </c>
      <c r="AO12" s="1" t="s">
        <v>35</v>
      </c>
      <c r="AP12" s="1" t="s">
        <v>69</v>
      </c>
      <c r="AQ12" s="1" t="s">
        <v>40</v>
      </c>
      <c r="AR12" s="1" t="s">
        <v>41</v>
      </c>
      <c r="AS12" s="1" t="s">
        <v>38</v>
      </c>
      <c r="AT12" s="1" t="s">
        <v>4121</v>
      </c>
      <c r="AU12" s="1" t="s">
        <v>4121</v>
      </c>
      <c r="AV12" s="1" t="s">
        <v>42</v>
      </c>
      <c r="AW12" s="1" t="s">
        <v>4121</v>
      </c>
      <c r="AX12" s="1" t="s">
        <v>4121</v>
      </c>
      <c r="AY12" s="1" t="s">
        <v>4121</v>
      </c>
      <c r="AZ12" s="1" t="s">
        <v>4121</v>
      </c>
      <c r="BA12" s="1" t="s">
        <v>4121</v>
      </c>
      <c r="BB12" s="1" t="s">
        <v>4121</v>
      </c>
      <c r="BC12" s="1" t="s">
        <v>4121</v>
      </c>
      <c r="BD12" s="1" t="s">
        <v>4121</v>
      </c>
      <c r="BE12" s="1" t="s">
        <v>4121</v>
      </c>
      <c r="BF12" s="1" t="s">
        <v>4121</v>
      </c>
      <c r="BG12" s="1" t="s">
        <v>4121</v>
      </c>
      <c r="BH12" s="1" t="s">
        <v>4121</v>
      </c>
      <c r="BI12" s="1" t="s">
        <v>4121</v>
      </c>
      <c r="BJ12" s="1" t="s">
        <v>4121</v>
      </c>
      <c r="BK12" s="1" t="s">
        <v>4121</v>
      </c>
      <c r="BL12" s="1" t="s">
        <v>4121</v>
      </c>
      <c r="BM12" s="1" t="s">
        <v>4121</v>
      </c>
      <c r="BN12" s="1" t="s">
        <v>4121</v>
      </c>
      <c r="BO12" s="1" t="s">
        <v>37</v>
      </c>
      <c r="BP12" s="1" t="s">
        <v>38</v>
      </c>
      <c r="BQ12" s="5" t="s">
        <v>97</v>
      </c>
      <c r="BR12" s="1" t="s">
        <v>92</v>
      </c>
      <c r="BS12" s="1" t="s">
        <v>98</v>
      </c>
      <c r="BT12" s="1">
        <v>0</v>
      </c>
      <c r="BU12" s="1" t="s">
        <v>4121</v>
      </c>
      <c r="BV12" s="1" t="s">
        <v>4121</v>
      </c>
    </row>
    <row r="13" spans="1:74" ht="75" x14ac:dyDescent="0.25">
      <c r="A13" s="1" t="s">
        <v>26</v>
      </c>
      <c r="B13" s="1" t="s">
        <v>27</v>
      </c>
      <c r="C13" s="1" t="s">
        <v>99</v>
      </c>
      <c r="D13" s="1" t="s">
        <v>29</v>
      </c>
      <c r="E13" s="1">
        <v>3913759</v>
      </c>
      <c r="F13" s="1" t="s">
        <v>100</v>
      </c>
      <c r="G13" s="1" t="s">
        <v>101</v>
      </c>
      <c r="H13" s="1" t="s">
        <v>32</v>
      </c>
      <c r="I13" s="1" t="s">
        <v>33</v>
      </c>
      <c r="J13" s="2">
        <v>43362</v>
      </c>
      <c r="K13" s="2" t="s">
        <v>4121</v>
      </c>
      <c r="L13" s="1">
        <v>0</v>
      </c>
      <c r="M13" s="1">
        <v>320</v>
      </c>
      <c r="N13" s="1">
        <v>0</v>
      </c>
      <c r="O13" s="1" t="s">
        <v>4121</v>
      </c>
      <c r="P13" s="1" t="s">
        <v>37</v>
      </c>
      <c r="Q13" s="1" t="s">
        <v>4121</v>
      </c>
      <c r="R13" s="1" t="s">
        <v>4121</v>
      </c>
      <c r="S13" s="1" t="s">
        <v>4121</v>
      </c>
      <c r="T13" s="1">
        <v>0</v>
      </c>
      <c r="U13" s="1" t="s">
        <v>4121</v>
      </c>
      <c r="V13" s="1" t="s">
        <v>38</v>
      </c>
      <c r="W13" s="1" t="s">
        <v>4121</v>
      </c>
      <c r="X13" s="1">
        <v>0</v>
      </c>
      <c r="Y13" s="1" t="s">
        <v>37</v>
      </c>
      <c r="Z13" s="1" t="s">
        <v>4121</v>
      </c>
      <c r="AA13" s="1" t="s">
        <v>4121</v>
      </c>
      <c r="AB13" s="1" t="s">
        <v>4121</v>
      </c>
      <c r="AC13" s="1">
        <v>0</v>
      </c>
      <c r="AD13" s="1" t="s">
        <v>4121</v>
      </c>
      <c r="AE13" s="1">
        <v>0</v>
      </c>
      <c r="AF13" s="1">
        <v>0</v>
      </c>
      <c r="AG13" s="1">
        <v>0</v>
      </c>
      <c r="AH13" s="1" t="s">
        <v>4121</v>
      </c>
      <c r="AI13" s="1" t="s">
        <v>4121</v>
      </c>
      <c r="AJ13" s="1">
        <v>0</v>
      </c>
      <c r="AK13" s="1">
        <v>0</v>
      </c>
      <c r="AL13" s="1">
        <v>0</v>
      </c>
      <c r="AM13" s="1" t="s">
        <v>4121</v>
      </c>
      <c r="AN13" s="1" t="s">
        <v>4121</v>
      </c>
      <c r="AO13" s="1" t="s">
        <v>4121</v>
      </c>
      <c r="AP13" s="1" t="s">
        <v>39</v>
      </c>
      <c r="AQ13" s="1" t="s">
        <v>40</v>
      </c>
      <c r="AR13" s="1" t="s">
        <v>41</v>
      </c>
      <c r="AS13" s="1" t="s">
        <v>38</v>
      </c>
      <c r="AT13" s="1" t="s">
        <v>4121</v>
      </c>
      <c r="AU13" s="1" t="s">
        <v>4121</v>
      </c>
      <c r="AV13" s="1" t="s">
        <v>42</v>
      </c>
      <c r="AW13" s="1" t="s">
        <v>4121</v>
      </c>
      <c r="AX13" s="1" t="s">
        <v>4121</v>
      </c>
      <c r="AY13" s="1" t="s">
        <v>4121</v>
      </c>
      <c r="AZ13" s="1" t="s">
        <v>4121</v>
      </c>
      <c r="BA13" s="1" t="s">
        <v>4121</v>
      </c>
      <c r="BB13" s="1" t="s">
        <v>4121</v>
      </c>
      <c r="BC13" s="1" t="s">
        <v>4121</v>
      </c>
      <c r="BD13" s="1" t="s">
        <v>4121</v>
      </c>
      <c r="BE13" s="1" t="s">
        <v>4121</v>
      </c>
      <c r="BF13" s="1" t="s">
        <v>4121</v>
      </c>
      <c r="BG13" s="1" t="s">
        <v>4121</v>
      </c>
      <c r="BH13" s="1" t="s">
        <v>4121</v>
      </c>
      <c r="BI13" s="1" t="s">
        <v>4121</v>
      </c>
      <c r="BJ13" s="1" t="s">
        <v>4121</v>
      </c>
      <c r="BK13" s="1" t="s">
        <v>4121</v>
      </c>
      <c r="BL13" s="1" t="s">
        <v>4121</v>
      </c>
      <c r="BM13" s="1" t="s">
        <v>4121</v>
      </c>
      <c r="BN13" s="1" t="s">
        <v>4121</v>
      </c>
      <c r="BO13" s="1" t="s">
        <v>37</v>
      </c>
      <c r="BP13" s="1" t="s">
        <v>38</v>
      </c>
      <c r="BQ13" s="5" t="s">
        <v>102</v>
      </c>
      <c r="BR13" s="1" t="s">
        <v>92</v>
      </c>
      <c r="BS13" s="1" t="s">
        <v>103</v>
      </c>
      <c r="BT13" s="1">
        <v>0</v>
      </c>
      <c r="BU13" s="1" t="s">
        <v>4121</v>
      </c>
      <c r="BV13" s="7" t="s">
        <v>4142</v>
      </c>
    </row>
    <row r="14" spans="1:74" ht="60" x14ac:dyDescent="0.25">
      <c r="A14" s="9" t="s">
        <v>26</v>
      </c>
      <c r="B14" s="9" t="s">
        <v>27</v>
      </c>
      <c r="C14" s="9" t="s">
        <v>28</v>
      </c>
      <c r="D14" s="9" t="s">
        <v>29</v>
      </c>
      <c r="E14" s="9">
        <v>39137592</v>
      </c>
      <c r="F14" s="9" t="s">
        <v>104</v>
      </c>
      <c r="G14" s="9" t="s">
        <v>105</v>
      </c>
      <c r="H14" s="9" t="s">
        <v>32</v>
      </c>
      <c r="I14" s="9" t="s">
        <v>33</v>
      </c>
      <c r="J14" s="10">
        <v>43362</v>
      </c>
      <c r="K14" s="10" t="s">
        <v>4121</v>
      </c>
      <c r="L14" s="9">
        <v>0</v>
      </c>
      <c r="M14" s="9">
        <v>360</v>
      </c>
      <c r="N14" s="9">
        <v>0</v>
      </c>
      <c r="O14" s="9" t="s">
        <v>83</v>
      </c>
      <c r="P14" s="9" t="s">
        <v>37</v>
      </c>
      <c r="Q14" s="9" t="s">
        <v>4121</v>
      </c>
      <c r="R14" s="9" t="s">
        <v>4121</v>
      </c>
      <c r="S14" s="9" t="s">
        <v>4121</v>
      </c>
      <c r="T14" s="9">
        <v>0</v>
      </c>
      <c r="U14" s="9" t="s">
        <v>4121</v>
      </c>
      <c r="V14" s="9" t="s">
        <v>38</v>
      </c>
      <c r="W14" s="9" t="s">
        <v>4121</v>
      </c>
      <c r="X14" s="9">
        <v>0</v>
      </c>
      <c r="Y14" s="9" t="s">
        <v>37</v>
      </c>
      <c r="Z14" s="9" t="s">
        <v>4121</v>
      </c>
      <c r="AA14" s="9" t="s">
        <v>4121</v>
      </c>
      <c r="AB14" s="9" t="s">
        <v>4121</v>
      </c>
      <c r="AC14" s="9">
        <v>0</v>
      </c>
      <c r="AD14" s="9" t="s">
        <v>4121</v>
      </c>
      <c r="AE14" s="9">
        <v>0</v>
      </c>
      <c r="AF14" s="9">
        <v>0</v>
      </c>
      <c r="AG14" s="9">
        <v>0</v>
      </c>
      <c r="AH14" s="9" t="s">
        <v>4121</v>
      </c>
      <c r="AI14" s="9" t="s">
        <v>4121</v>
      </c>
      <c r="AJ14" s="9">
        <v>0</v>
      </c>
      <c r="AK14" s="9">
        <v>0</v>
      </c>
      <c r="AL14" s="9">
        <v>0</v>
      </c>
      <c r="AM14" s="9" t="s">
        <v>4121</v>
      </c>
      <c r="AN14" s="9" t="s">
        <v>4121</v>
      </c>
      <c r="AO14" s="9" t="s">
        <v>4121</v>
      </c>
      <c r="AP14" s="9" t="s">
        <v>39</v>
      </c>
      <c r="AQ14" s="9" t="s">
        <v>40</v>
      </c>
      <c r="AR14" s="9" t="s">
        <v>41</v>
      </c>
      <c r="AS14" s="9" t="s">
        <v>38</v>
      </c>
      <c r="AT14" s="9" t="s">
        <v>4121</v>
      </c>
      <c r="AU14" s="9" t="s">
        <v>4121</v>
      </c>
      <c r="AV14" s="9" t="s">
        <v>42</v>
      </c>
      <c r="AW14" s="9" t="s">
        <v>4121</v>
      </c>
      <c r="AX14" s="9" t="s">
        <v>4121</v>
      </c>
      <c r="AY14" s="9" t="s">
        <v>4121</v>
      </c>
      <c r="AZ14" s="9" t="s">
        <v>4121</v>
      </c>
      <c r="BA14" s="9" t="s">
        <v>4121</v>
      </c>
      <c r="BB14" s="9" t="s">
        <v>4121</v>
      </c>
      <c r="BC14" s="9" t="s">
        <v>4121</v>
      </c>
      <c r="BD14" s="9" t="s">
        <v>4121</v>
      </c>
      <c r="BE14" s="9" t="s">
        <v>4121</v>
      </c>
      <c r="BF14" s="9" t="s">
        <v>4121</v>
      </c>
      <c r="BG14" s="9" t="s">
        <v>4121</v>
      </c>
      <c r="BH14" s="9" t="s">
        <v>4121</v>
      </c>
      <c r="BI14" s="9" t="s">
        <v>4121</v>
      </c>
      <c r="BJ14" s="9" t="s">
        <v>4121</v>
      </c>
      <c r="BK14" s="9" t="s">
        <v>4121</v>
      </c>
      <c r="BL14" s="9" t="s">
        <v>4121</v>
      </c>
      <c r="BM14" s="9" t="s">
        <v>4121</v>
      </c>
      <c r="BN14" s="9" t="s">
        <v>4121</v>
      </c>
      <c r="BO14" s="9" t="s">
        <v>37</v>
      </c>
      <c r="BP14" s="9" t="s">
        <v>38</v>
      </c>
      <c r="BQ14" s="11" t="s">
        <v>106</v>
      </c>
      <c r="BR14" s="9" t="s">
        <v>92</v>
      </c>
      <c r="BS14" s="9" t="s">
        <v>103</v>
      </c>
      <c r="BT14" s="9">
        <v>0</v>
      </c>
      <c r="BU14" s="9" t="s">
        <v>4121</v>
      </c>
      <c r="BV14" s="9" t="s">
        <v>4121</v>
      </c>
    </row>
    <row r="15" spans="1:74" ht="120" x14ac:dyDescent="0.25">
      <c r="A15" s="1" t="s">
        <v>26</v>
      </c>
      <c r="B15" s="1" t="s">
        <v>27</v>
      </c>
      <c r="C15" s="1" t="s">
        <v>28</v>
      </c>
      <c r="D15" s="1" t="s">
        <v>29</v>
      </c>
      <c r="E15" s="1">
        <v>3913753</v>
      </c>
      <c r="F15" s="1" t="s">
        <v>107</v>
      </c>
      <c r="G15" s="1" t="s">
        <v>108</v>
      </c>
      <c r="H15" s="1" t="s">
        <v>32</v>
      </c>
      <c r="I15" s="1" t="s">
        <v>33</v>
      </c>
      <c r="J15" s="2">
        <v>43373</v>
      </c>
      <c r="K15" s="2" t="s">
        <v>4121</v>
      </c>
      <c r="L15" s="1">
        <v>0</v>
      </c>
      <c r="M15" s="1">
        <v>2</v>
      </c>
      <c r="N15" s="1">
        <v>0</v>
      </c>
      <c r="O15" s="1" t="s">
        <v>109</v>
      </c>
      <c r="P15" s="1" t="s">
        <v>35</v>
      </c>
      <c r="Q15" s="1" t="s">
        <v>36</v>
      </c>
      <c r="R15" s="1" t="s">
        <v>36</v>
      </c>
      <c r="S15" s="1" t="s">
        <v>36</v>
      </c>
      <c r="T15" s="1">
        <v>20</v>
      </c>
      <c r="U15" s="1" t="s">
        <v>37</v>
      </c>
      <c r="V15" s="1" t="s">
        <v>38</v>
      </c>
      <c r="W15" s="1" t="s">
        <v>4121</v>
      </c>
      <c r="X15" s="1">
        <v>30</v>
      </c>
      <c r="Y15" s="1" t="s">
        <v>37</v>
      </c>
      <c r="Z15" s="1" t="s">
        <v>4121</v>
      </c>
      <c r="AA15" s="1" t="s">
        <v>4121</v>
      </c>
      <c r="AB15" s="1" t="s">
        <v>4121</v>
      </c>
      <c r="AC15" s="1">
        <v>0</v>
      </c>
      <c r="AD15" s="1" t="s">
        <v>4121</v>
      </c>
      <c r="AE15" s="1">
        <v>0</v>
      </c>
      <c r="AF15" s="1">
        <v>0</v>
      </c>
      <c r="AG15" s="1">
        <v>0</v>
      </c>
      <c r="AH15" s="1" t="s">
        <v>4121</v>
      </c>
      <c r="AI15" s="1" t="s">
        <v>4121</v>
      </c>
      <c r="AJ15" s="1">
        <v>0</v>
      </c>
      <c r="AK15" s="1">
        <v>0</v>
      </c>
      <c r="AL15" s="1">
        <v>0</v>
      </c>
      <c r="AM15" s="1" t="s">
        <v>4121</v>
      </c>
      <c r="AN15" s="1" t="s">
        <v>110</v>
      </c>
      <c r="AO15" s="1" t="s">
        <v>110</v>
      </c>
      <c r="AP15" s="1" t="s">
        <v>69</v>
      </c>
      <c r="AQ15" s="1" t="s">
        <v>40</v>
      </c>
      <c r="AR15" s="1" t="s">
        <v>4121</v>
      </c>
      <c r="AS15" s="1" t="s">
        <v>38</v>
      </c>
      <c r="AT15" s="1" t="s">
        <v>4121</v>
      </c>
      <c r="AU15" s="1" t="s">
        <v>4121</v>
      </c>
      <c r="AV15" s="1" t="s">
        <v>42</v>
      </c>
      <c r="AW15" s="1" t="s">
        <v>4121</v>
      </c>
      <c r="AX15" s="1" t="s">
        <v>4121</v>
      </c>
      <c r="AY15" s="1" t="s">
        <v>4121</v>
      </c>
      <c r="AZ15" s="1" t="s">
        <v>4121</v>
      </c>
      <c r="BA15" s="1" t="s">
        <v>4121</v>
      </c>
      <c r="BB15" s="1" t="s">
        <v>4121</v>
      </c>
      <c r="BC15" s="1" t="s">
        <v>4121</v>
      </c>
      <c r="BD15" s="1" t="s">
        <v>4121</v>
      </c>
      <c r="BE15" s="1" t="s">
        <v>4121</v>
      </c>
      <c r="BF15" s="1" t="s">
        <v>4121</v>
      </c>
      <c r="BG15" s="1" t="s">
        <v>4121</v>
      </c>
      <c r="BH15" s="1" t="s">
        <v>4121</v>
      </c>
      <c r="BI15" s="1" t="s">
        <v>4121</v>
      </c>
      <c r="BJ15" s="1" t="s">
        <v>4121</v>
      </c>
      <c r="BK15" s="1" t="s">
        <v>4121</v>
      </c>
      <c r="BL15" s="1" t="s">
        <v>4121</v>
      </c>
      <c r="BM15" s="1" t="s">
        <v>4121</v>
      </c>
      <c r="BN15" s="1" t="s">
        <v>4121</v>
      </c>
      <c r="BO15" s="1" t="s">
        <v>37</v>
      </c>
      <c r="BP15" s="1" t="s">
        <v>38</v>
      </c>
      <c r="BQ15" s="5" t="s">
        <v>111</v>
      </c>
      <c r="BR15" s="1" t="s">
        <v>108</v>
      </c>
      <c r="BS15" s="1" t="s">
        <v>112</v>
      </c>
      <c r="BT15" s="1" t="s">
        <v>4121</v>
      </c>
      <c r="BU15" s="1" t="s">
        <v>4121</v>
      </c>
      <c r="BV15" s="8" t="s">
        <v>4143</v>
      </c>
    </row>
    <row r="16" spans="1:74" ht="120" x14ac:dyDescent="0.25">
      <c r="A16" s="1" t="s">
        <v>26</v>
      </c>
      <c r="B16" s="1" t="s">
        <v>27</v>
      </c>
      <c r="C16" s="1" t="s">
        <v>28</v>
      </c>
      <c r="D16" s="1" t="s">
        <v>29</v>
      </c>
      <c r="E16" s="1">
        <v>39137531</v>
      </c>
      <c r="F16" s="1" t="s">
        <v>113</v>
      </c>
      <c r="G16" s="1" t="s">
        <v>114</v>
      </c>
      <c r="H16" s="1" t="s">
        <v>32</v>
      </c>
      <c r="I16" s="1" t="s">
        <v>33</v>
      </c>
      <c r="J16" s="2">
        <v>43373</v>
      </c>
      <c r="K16" s="2" t="s">
        <v>4121</v>
      </c>
      <c r="L16" s="1">
        <v>0</v>
      </c>
      <c r="M16" s="1">
        <v>10</v>
      </c>
      <c r="N16" s="1">
        <v>0</v>
      </c>
      <c r="O16" s="1" t="s">
        <v>109</v>
      </c>
      <c r="P16" s="1" t="s">
        <v>35</v>
      </c>
      <c r="Q16" s="1" t="s">
        <v>36</v>
      </c>
      <c r="R16" s="1" t="s">
        <v>36</v>
      </c>
      <c r="S16" s="1" t="s">
        <v>36</v>
      </c>
      <c r="T16" s="1">
        <v>120</v>
      </c>
      <c r="U16" s="1" t="s">
        <v>37</v>
      </c>
      <c r="V16" s="1" t="s">
        <v>38</v>
      </c>
      <c r="W16" s="1" t="s">
        <v>4121</v>
      </c>
      <c r="X16" s="1">
        <v>30</v>
      </c>
      <c r="Y16" s="1" t="s">
        <v>37</v>
      </c>
      <c r="Z16" s="1" t="s">
        <v>4121</v>
      </c>
      <c r="AA16" s="1" t="s">
        <v>4121</v>
      </c>
      <c r="AB16" s="1" t="s">
        <v>4121</v>
      </c>
      <c r="AC16" s="1">
        <v>0</v>
      </c>
      <c r="AD16" s="1" t="s">
        <v>4121</v>
      </c>
      <c r="AE16" s="1">
        <v>0</v>
      </c>
      <c r="AF16" s="1">
        <v>0</v>
      </c>
      <c r="AG16" s="1">
        <v>0</v>
      </c>
      <c r="AH16" s="1" t="s">
        <v>4121</v>
      </c>
      <c r="AI16" s="1" t="s">
        <v>4121</v>
      </c>
      <c r="AJ16" s="1">
        <v>0</v>
      </c>
      <c r="AK16" s="1">
        <v>0</v>
      </c>
      <c r="AL16" s="1">
        <v>0</v>
      </c>
      <c r="AM16" s="1" t="s">
        <v>4121</v>
      </c>
      <c r="AN16" s="1" t="s">
        <v>110</v>
      </c>
      <c r="AO16" s="1" t="s">
        <v>110</v>
      </c>
      <c r="AP16" s="1" t="s">
        <v>69</v>
      </c>
      <c r="AQ16" s="1" t="s">
        <v>40</v>
      </c>
      <c r="AR16" s="1" t="s">
        <v>4121</v>
      </c>
      <c r="AS16" s="1" t="s">
        <v>38</v>
      </c>
      <c r="AT16" s="1" t="s">
        <v>4121</v>
      </c>
      <c r="AU16" s="1" t="s">
        <v>4121</v>
      </c>
      <c r="AV16" s="1" t="s">
        <v>42</v>
      </c>
      <c r="AW16" s="1" t="s">
        <v>4121</v>
      </c>
      <c r="AX16" s="1" t="s">
        <v>4121</v>
      </c>
      <c r="AY16" s="1" t="s">
        <v>4121</v>
      </c>
      <c r="AZ16" s="1" t="s">
        <v>4121</v>
      </c>
      <c r="BA16" s="1" t="s">
        <v>4121</v>
      </c>
      <c r="BB16" s="1" t="s">
        <v>4121</v>
      </c>
      <c r="BC16" s="1" t="s">
        <v>4121</v>
      </c>
      <c r="BD16" s="1" t="s">
        <v>4121</v>
      </c>
      <c r="BE16" s="1" t="s">
        <v>4121</v>
      </c>
      <c r="BF16" s="1" t="s">
        <v>4121</v>
      </c>
      <c r="BG16" s="1" t="s">
        <v>4121</v>
      </c>
      <c r="BH16" s="1" t="s">
        <v>4121</v>
      </c>
      <c r="BI16" s="1" t="s">
        <v>4121</v>
      </c>
      <c r="BJ16" s="1" t="s">
        <v>4121</v>
      </c>
      <c r="BK16" s="1" t="s">
        <v>4121</v>
      </c>
      <c r="BL16" s="1" t="s">
        <v>4121</v>
      </c>
      <c r="BM16" s="1" t="s">
        <v>4121</v>
      </c>
      <c r="BN16" s="1" t="s">
        <v>4121</v>
      </c>
      <c r="BO16" s="1" t="s">
        <v>37</v>
      </c>
      <c r="BP16" s="1" t="s">
        <v>38</v>
      </c>
      <c r="BQ16" s="5" t="s">
        <v>115</v>
      </c>
      <c r="BR16" s="1" t="s">
        <v>114</v>
      </c>
      <c r="BS16" s="1" t="s">
        <v>116</v>
      </c>
      <c r="BT16" s="1" t="s">
        <v>4121</v>
      </c>
      <c r="BU16" s="1" t="s">
        <v>4121</v>
      </c>
      <c r="BV16" s="8" t="s">
        <v>4144</v>
      </c>
    </row>
    <row r="17" spans="1:74" ht="120" x14ac:dyDescent="0.25">
      <c r="A17" s="1" t="s">
        <v>26</v>
      </c>
      <c r="B17" s="1" t="s">
        <v>27</v>
      </c>
      <c r="C17" s="1" t="s">
        <v>28</v>
      </c>
      <c r="D17" s="1" t="s">
        <v>29</v>
      </c>
      <c r="E17" s="1">
        <v>39137532</v>
      </c>
      <c r="F17" s="1" t="s">
        <v>117</v>
      </c>
      <c r="G17" s="1" t="s">
        <v>118</v>
      </c>
      <c r="H17" s="1" t="s">
        <v>32</v>
      </c>
      <c r="I17" s="1" t="s">
        <v>33</v>
      </c>
      <c r="J17" s="2">
        <v>43373</v>
      </c>
      <c r="K17" s="2" t="s">
        <v>4121</v>
      </c>
      <c r="L17" s="1">
        <v>0</v>
      </c>
      <c r="M17" s="1">
        <v>30</v>
      </c>
      <c r="N17" s="1">
        <v>0</v>
      </c>
      <c r="O17" s="1" t="s">
        <v>109</v>
      </c>
      <c r="P17" s="1" t="s">
        <v>35</v>
      </c>
      <c r="Q17" s="1" t="s">
        <v>36</v>
      </c>
      <c r="R17" s="1" t="s">
        <v>36</v>
      </c>
      <c r="S17" s="1" t="s">
        <v>36</v>
      </c>
      <c r="T17" s="1">
        <v>500</v>
      </c>
      <c r="U17" s="1" t="s">
        <v>37</v>
      </c>
      <c r="V17" s="1" t="s">
        <v>38</v>
      </c>
      <c r="W17" s="1" t="s">
        <v>4121</v>
      </c>
      <c r="X17" s="1">
        <v>30</v>
      </c>
      <c r="Y17" s="1" t="s">
        <v>37</v>
      </c>
      <c r="Z17" s="1" t="s">
        <v>4121</v>
      </c>
      <c r="AA17" s="1" t="s">
        <v>4121</v>
      </c>
      <c r="AB17" s="1" t="s">
        <v>4121</v>
      </c>
      <c r="AC17" s="1">
        <v>0</v>
      </c>
      <c r="AD17" s="1" t="s">
        <v>4121</v>
      </c>
      <c r="AE17" s="1">
        <v>0</v>
      </c>
      <c r="AF17" s="1">
        <v>0</v>
      </c>
      <c r="AG17" s="1">
        <v>0</v>
      </c>
      <c r="AH17" s="1" t="s">
        <v>4121</v>
      </c>
      <c r="AI17" s="1" t="s">
        <v>4121</v>
      </c>
      <c r="AJ17" s="1">
        <v>0</v>
      </c>
      <c r="AK17" s="1">
        <v>0</v>
      </c>
      <c r="AL17" s="1">
        <v>0</v>
      </c>
      <c r="AM17" s="1" t="s">
        <v>4121</v>
      </c>
      <c r="AN17" s="1" t="s">
        <v>110</v>
      </c>
      <c r="AO17" s="1" t="s">
        <v>110</v>
      </c>
      <c r="AP17" s="1" t="s">
        <v>69</v>
      </c>
      <c r="AQ17" s="1" t="s">
        <v>40</v>
      </c>
      <c r="AR17" s="1" t="s">
        <v>4121</v>
      </c>
      <c r="AS17" s="1" t="s">
        <v>38</v>
      </c>
      <c r="AT17" s="1" t="s">
        <v>4121</v>
      </c>
      <c r="AU17" s="1" t="s">
        <v>4121</v>
      </c>
      <c r="AV17" s="1" t="s">
        <v>42</v>
      </c>
      <c r="AW17" s="1" t="s">
        <v>4121</v>
      </c>
      <c r="AX17" s="1" t="s">
        <v>4121</v>
      </c>
      <c r="AY17" s="1" t="s">
        <v>4121</v>
      </c>
      <c r="AZ17" s="1" t="s">
        <v>4121</v>
      </c>
      <c r="BA17" s="1" t="s">
        <v>4121</v>
      </c>
      <c r="BB17" s="1" t="s">
        <v>4121</v>
      </c>
      <c r="BC17" s="1" t="s">
        <v>4121</v>
      </c>
      <c r="BD17" s="1" t="s">
        <v>4121</v>
      </c>
      <c r="BE17" s="1" t="s">
        <v>4121</v>
      </c>
      <c r="BF17" s="1" t="s">
        <v>4121</v>
      </c>
      <c r="BG17" s="1" t="s">
        <v>4121</v>
      </c>
      <c r="BH17" s="1" t="s">
        <v>4121</v>
      </c>
      <c r="BI17" s="1" t="s">
        <v>4121</v>
      </c>
      <c r="BJ17" s="1" t="s">
        <v>4121</v>
      </c>
      <c r="BK17" s="1" t="s">
        <v>4121</v>
      </c>
      <c r="BL17" s="1" t="s">
        <v>4121</v>
      </c>
      <c r="BM17" s="1" t="s">
        <v>4121</v>
      </c>
      <c r="BN17" s="1" t="s">
        <v>4121</v>
      </c>
      <c r="BO17" s="1" t="s">
        <v>37</v>
      </c>
      <c r="BP17" s="1" t="s">
        <v>38</v>
      </c>
      <c r="BQ17" s="5" t="s">
        <v>119</v>
      </c>
      <c r="BR17" s="1" t="s">
        <v>118</v>
      </c>
      <c r="BS17" s="1" t="s">
        <v>120</v>
      </c>
      <c r="BT17" s="1" t="s">
        <v>4121</v>
      </c>
      <c r="BU17" s="1" t="s">
        <v>4121</v>
      </c>
      <c r="BV17" s="8" t="s">
        <v>4144</v>
      </c>
    </row>
    <row r="18" spans="1:74" ht="60" x14ac:dyDescent="0.25">
      <c r="A18" s="9" t="s">
        <v>26</v>
      </c>
      <c r="B18" s="9" t="s">
        <v>27</v>
      </c>
      <c r="C18" s="9" t="s">
        <v>28</v>
      </c>
      <c r="D18" s="9" t="s">
        <v>29</v>
      </c>
      <c r="E18" s="9">
        <v>3913725</v>
      </c>
      <c r="F18" s="9" t="s">
        <v>121</v>
      </c>
      <c r="G18" s="9" t="s">
        <v>122</v>
      </c>
      <c r="H18" s="9" t="s">
        <v>32</v>
      </c>
      <c r="I18" s="9" t="s">
        <v>33</v>
      </c>
      <c r="J18" s="10">
        <v>43347</v>
      </c>
      <c r="K18" s="10" t="s">
        <v>4121</v>
      </c>
      <c r="L18" s="9">
        <v>0</v>
      </c>
      <c r="M18" s="9">
        <v>165</v>
      </c>
      <c r="N18" s="9">
        <v>0</v>
      </c>
      <c r="O18" s="9" t="s">
        <v>83</v>
      </c>
      <c r="P18" s="9" t="s">
        <v>37</v>
      </c>
      <c r="Q18" s="9" t="s">
        <v>4121</v>
      </c>
      <c r="R18" s="9" t="s">
        <v>4121</v>
      </c>
      <c r="S18" s="9" t="s">
        <v>4121</v>
      </c>
      <c r="T18" s="9">
        <v>0</v>
      </c>
      <c r="U18" s="9" t="s">
        <v>4121</v>
      </c>
      <c r="V18" s="9" t="s">
        <v>38</v>
      </c>
      <c r="W18" s="9" t="s">
        <v>4121</v>
      </c>
      <c r="X18" s="9">
        <v>0</v>
      </c>
      <c r="Y18" s="9" t="s">
        <v>37</v>
      </c>
      <c r="Z18" s="9" t="s">
        <v>4121</v>
      </c>
      <c r="AA18" s="9" t="s">
        <v>4121</v>
      </c>
      <c r="AB18" s="9" t="s">
        <v>4121</v>
      </c>
      <c r="AC18" s="9">
        <v>0</v>
      </c>
      <c r="AD18" s="9" t="s">
        <v>4121</v>
      </c>
      <c r="AE18" s="9">
        <v>0</v>
      </c>
      <c r="AF18" s="9">
        <v>0</v>
      </c>
      <c r="AG18" s="9">
        <v>0</v>
      </c>
      <c r="AH18" s="9" t="s">
        <v>4121</v>
      </c>
      <c r="AI18" s="9" t="s">
        <v>4121</v>
      </c>
      <c r="AJ18" s="9">
        <v>0</v>
      </c>
      <c r="AK18" s="9">
        <v>0</v>
      </c>
      <c r="AL18" s="9">
        <v>0</v>
      </c>
      <c r="AM18" s="9" t="s">
        <v>4121</v>
      </c>
      <c r="AN18" s="9" t="s">
        <v>4121</v>
      </c>
      <c r="AO18" s="9" t="s">
        <v>4121</v>
      </c>
      <c r="AP18" s="9" t="s">
        <v>39</v>
      </c>
      <c r="AQ18" s="9" t="s">
        <v>40</v>
      </c>
      <c r="AR18" s="9" t="s">
        <v>41</v>
      </c>
      <c r="AS18" s="9" t="s">
        <v>38</v>
      </c>
      <c r="AT18" s="9" t="s">
        <v>4121</v>
      </c>
      <c r="AU18" s="9" t="s">
        <v>4121</v>
      </c>
      <c r="AV18" s="9" t="s">
        <v>42</v>
      </c>
      <c r="AW18" s="9" t="s">
        <v>4121</v>
      </c>
      <c r="AX18" s="9" t="s">
        <v>4121</v>
      </c>
      <c r="AY18" s="9" t="s">
        <v>4121</v>
      </c>
      <c r="AZ18" s="9" t="s">
        <v>4121</v>
      </c>
      <c r="BA18" s="9" t="s">
        <v>4121</v>
      </c>
      <c r="BB18" s="9" t="s">
        <v>4121</v>
      </c>
      <c r="BC18" s="9" t="s">
        <v>4121</v>
      </c>
      <c r="BD18" s="9" t="s">
        <v>4121</v>
      </c>
      <c r="BE18" s="9" t="s">
        <v>4121</v>
      </c>
      <c r="BF18" s="9" t="s">
        <v>4121</v>
      </c>
      <c r="BG18" s="9" t="s">
        <v>4121</v>
      </c>
      <c r="BH18" s="9" t="s">
        <v>4121</v>
      </c>
      <c r="BI18" s="9" t="s">
        <v>4121</v>
      </c>
      <c r="BJ18" s="9" t="s">
        <v>4121</v>
      </c>
      <c r="BK18" s="9" t="s">
        <v>4121</v>
      </c>
      <c r="BL18" s="9" t="s">
        <v>4121</v>
      </c>
      <c r="BM18" s="9" t="s">
        <v>4121</v>
      </c>
      <c r="BN18" s="9" t="s">
        <v>4121</v>
      </c>
      <c r="BO18" s="9" t="s">
        <v>37</v>
      </c>
      <c r="BP18" s="9" t="s">
        <v>38</v>
      </c>
      <c r="BQ18" s="11" t="s">
        <v>123</v>
      </c>
      <c r="BR18" s="9" t="s">
        <v>92</v>
      </c>
      <c r="BS18" s="9" t="s">
        <v>103</v>
      </c>
      <c r="BT18" s="9">
        <v>0</v>
      </c>
      <c r="BU18" s="9" t="s">
        <v>4121</v>
      </c>
      <c r="BV18" s="9" t="s">
        <v>4121</v>
      </c>
    </row>
    <row r="19" spans="1:74" ht="60" x14ac:dyDescent="0.25">
      <c r="A19" s="13" t="s">
        <v>26</v>
      </c>
      <c r="B19" s="13" t="s">
        <v>27</v>
      </c>
      <c r="C19" s="13" t="s">
        <v>28</v>
      </c>
      <c r="D19" s="13" t="s">
        <v>29</v>
      </c>
      <c r="E19" s="13">
        <v>39137251</v>
      </c>
      <c r="F19" s="13" t="s">
        <v>124</v>
      </c>
      <c r="G19" s="13" t="s">
        <v>125</v>
      </c>
      <c r="H19" s="13" t="s">
        <v>32</v>
      </c>
      <c r="I19" s="13" t="s">
        <v>33</v>
      </c>
      <c r="J19" s="14">
        <v>43347</v>
      </c>
      <c r="K19" s="14" t="s">
        <v>4121</v>
      </c>
      <c r="L19" s="13">
        <v>0</v>
      </c>
      <c r="M19" s="13">
        <v>220</v>
      </c>
      <c r="N19" s="13">
        <v>0</v>
      </c>
      <c r="O19" s="13" t="s">
        <v>83</v>
      </c>
      <c r="P19" s="13" t="s">
        <v>37</v>
      </c>
      <c r="Q19" s="13" t="s">
        <v>4121</v>
      </c>
      <c r="R19" s="13" t="s">
        <v>4121</v>
      </c>
      <c r="S19" s="13" t="s">
        <v>4121</v>
      </c>
      <c r="T19" s="13">
        <v>0</v>
      </c>
      <c r="U19" s="13" t="s">
        <v>4121</v>
      </c>
      <c r="V19" s="13" t="s">
        <v>38</v>
      </c>
      <c r="W19" s="13" t="s">
        <v>4121</v>
      </c>
      <c r="X19" s="13">
        <v>0</v>
      </c>
      <c r="Y19" s="13" t="s">
        <v>37</v>
      </c>
      <c r="Z19" s="13" t="s">
        <v>4121</v>
      </c>
      <c r="AA19" s="13" t="s">
        <v>4121</v>
      </c>
      <c r="AB19" s="13" t="s">
        <v>4121</v>
      </c>
      <c r="AC19" s="13">
        <v>0</v>
      </c>
      <c r="AD19" s="13" t="s">
        <v>4121</v>
      </c>
      <c r="AE19" s="13">
        <v>0</v>
      </c>
      <c r="AF19" s="13">
        <v>0</v>
      </c>
      <c r="AG19" s="13">
        <v>0</v>
      </c>
      <c r="AH19" s="13" t="s">
        <v>4121</v>
      </c>
      <c r="AI19" s="13" t="s">
        <v>4121</v>
      </c>
      <c r="AJ19" s="13">
        <v>0</v>
      </c>
      <c r="AK19" s="13">
        <v>0</v>
      </c>
      <c r="AL19" s="13">
        <v>0</v>
      </c>
      <c r="AM19" s="13" t="s">
        <v>4121</v>
      </c>
      <c r="AN19" s="13" t="s">
        <v>4121</v>
      </c>
      <c r="AO19" s="13" t="s">
        <v>4121</v>
      </c>
      <c r="AP19" s="13" t="s">
        <v>39</v>
      </c>
      <c r="AQ19" s="13" t="s">
        <v>40</v>
      </c>
      <c r="AR19" s="13" t="s">
        <v>41</v>
      </c>
      <c r="AS19" s="13" t="s">
        <v>38</v>
      </c>
      <c r="AT19" s="13" t="s">
        <v>4121</v>
      </c>
      <c r="AU19" s="13" t="s">
        <v>4121</v>
      </c>
      <c r="AV19" s="13" t="s">
        <v>42</v>
      </c>
      <c r="AW19" s="13" t="s">
        <v>4121</v>
      </c>
      <c r="AX19" s="13" t="s">
        <v>4121</v>
      </c>
      <c r="AY19" s="13" t="s">
        <v>4121</v>
      </c>
      <c r="AZ19" s="13" t="s">
        <v>4121</v>
      </c>
      <c r="BA19" s="13" t="s">
        <v>4121</v>
      </c>
      <c r="BB19" s="13" t="s">
        <v>4121</v>
      </c>
      <c r="BC19" s="13" t="s">
        <v>4121</v>
      </c>
      <c r="BD19" s="13" t="s">
        <v>4121</v>
      </c>
      <c r="BE19" s="13" t="s">
        <v>4121</v>
      </c>
      <c r="BF19" s="13" t="s">
        <v>4121</v>
      </c>
      <c r="BG19" s="13" t="s">
        <v>4121</v>
      </c>
      <c r="BH19" s="13" t="s">
        <v>4121</v>
      </c>
      <c r="BI19" s="13" t="s">
        <v>4121</v>
      </c>
      <c r="BJ19" s="13" t="s">
        <v>4121</v>
      </c>
      <c r="BK19" s="13" t="s">
        <v>4121</v>
      </c>
      <c r="BL19" s="13" t="s">
        <v>4121</v>
      </c>
      <c r="BM19" s="13" t="s">
        <v>4121</v>
      </c>
      <c r="BN19" s="13" t="s">
        <v>4121</v>
      </c>
      <c r="BO19" s="13" t="s">
        <v>37</v>
      </c>
      <c r="BP19" s="13" t="s">
        <v>38</v>
      </c>
      <c r="BQ19" s="15" t="s">
        <v>126</v>
      </c>
      <c r="BR19" s="13" t="s">
        <v>92</v>
      </c>
      <c r="BS19" s="13" t="s">
        <v>127</v>
      </c>
      <c r="BT19" s="13">
        <v>0</v>
      </c>
      <c r="BU19" s="13" t="s">
        <v>4121</v>
      </c>
      <c r="BV19" s="13" t="s">
        <v>4121</v>
      </c>
    </row>
    <row r="20" spans="1:74" ht="60" x14ac:dyDescent="0.25">
      <c r="A20" s="9" t="s">
        <v>26</v>
      </c>
      <c r="B20" s="9" t="s">
        <v>27</v>
      </c>
      <c r="C20" s="9" t="s">
        <v>28</v>
      </c>
      <c r="D20" s="9" t="s">
        <v>29</v>
      </c>
      <c r="E20" s="9">
        <v>39137252</v>
      </c>
      <c r="F20" s="9" t="s">
        <v>128</v>
      </c>
      <c r="G20" s="9" t="s">
        <v>129</v>
      </c>
      <c r="H20" s="9" t="s">
        <v>32</v>
      </c>
      <c r="I20" s="9" t="s">
        <v>33</v>
      </c>
      <c r="J20" s="10">
        <v>43347</v>
      </c>
      <c r="K20" s="10" t="s">
        <v>4121</v>
      </c>
      <c r="L20" s="9">
        <v>0</v>
      </c>
      <c r="M20" s="9">
        <v>265</v>
      </c>
      <c r="N20" s="9">
        <v>0</v>
      </c>
      <c r="O20" s="9" t="s">
        <v>83</v>
      </c>
      <c r="P20" s="9" t="s">
        <v>37</v>
      </c>
      <c r="Q20" s="9" t="s">
        <v>4121</v>
      </c>
      <c r="R20" s="9" t="s">
        <v>4121</v>
      </c>
      <c r="S20" s="9" t="s">
        <v>4121</v>
      </c>
      <c r="T20" s="9">
        <v>0</v>
      </c>
      <c r="U20" s="9" t="s">
        <v>4121</v>
      </c>
      <c r="V20" s="9" t="s">
        <v>38</v>
      </c>
      <c r="W20" s="9" t="s">
        <v>4121</v>
      </c>
      <c r="X20" s="9">
        <v>0</v>
      </c>
      <c r="Y20" s="9" t="s">
        <v>37</v>
      </c>
      <c r="Z20" s="9" t="s">
        <v>4121</v>
      </c>
      <c r="AA20" s="9" t="s">
        <v>4121</v>
      </c>
      <c r="AB20" s="9" t="s">
        <v>4121</v>
      </c>
      <c r="AC20" s="9">
        <v>0</v>
      </c>
      <c r="AD20" s="9" t="s">
        <v>4121</v>
      </c>
      <c r="AE20" s="9">
        <v>0</v>
      </c>
      <c r="AF20" s="9">
        <v>0</v>
      </c>
      <c r="AG20" s="9">
        <v>0</v>
      </c>
      <c r="AH20" s="9" t="s">
        <v>4121</v>
      </c>
      <c r="AI20" s="9" t="s">
        <v>4121</v>
      </c>
      <c r="AJ20" s="9">
        <v>0</v>
      </c>
      <c r="AK20" s="9">
        <v>0</v>
      </c>
      <c r="AL20" s="9">
        <v>0</v>
      </c>
      <c r="AM20" s="9" t="s">
        <v>4121</v>
      </c>
      <c r="AN20" s="9" t="s">
        <v>4121</v>
      </c>
      <c r="AO20" s="9" t="s">
        <v>4121</v>
      </c>
      <c r="AP20" s="9" t="s">
        <v>39</v>
      </c>
      <c r="AQ20" s="9" t="s">
        <v>40</v>
      </c>
      <c r="AR20" s="9" t="s">
        <v>41</v>
      </c>
      <c r="AS20" s="9" t="s">
        <v>38</v>
      </c>
      <c r="AT20" s="9" t="s">
        <v>4121</v>
      </c>
      <c r="AU20" s="9" t="s">
        <v>4121</v>
      </c>
      <c r="AV20" s="9" t="s">
        <v>42</v>
      </c>
      <c r="AW20" s="9" t="s">
        <v>4121</v>
      </c>
      <c r="AX20" s="9" t="s">
        <v>4121</v>
      </c>
      <c r="AY20" s="9" t="s">
        <v>4121</v>
      </c>
      <c r="AZ20" s="9" t="s">
        <v>4121</v>
      </c>
      <c r="BA20" s="9" t="s">
        <v>4121</v>
      </c>
      <c r="BB20" s="9" t="s">
        <v>4121</v>
      </c>
      <c r="BC20" s="9" t="s">
        <v>4121</v>
      </c>
      <c r="BD20" s="9" t="s">
        <v>4121</v>
      </c>
      <c r="BE20" s="9" t="s">
        <v>4121</v>
      </c>
      <c r="BF20" s="9" t="s">
        <v>4121</v>
      </c>
      <c r="BG20" s="9" t="s">
        <v>4121</v>
      </c>
      <c r="BH20" s="9" t="s">
        <v>4121</v>
      </c>
      <c r="BI20" s="9" t="s">
        <v>4121</v>
      </c>
      <c r="BJ20" s="9" t="s">
        <v>4121</v>
      </c>
      <c r="BK20" s="9" t="s">
        <v>4121</v>
      </c>
      <c r="BL20" s="9" t="s">
        <v>4121</v>
      </c>
      <c r="BM20" s="9" t="s">
        <v>4121</v>
      </c>
      <c r="BN20" s="9" t="s">
        <v>4121</v>
      </c>
      <c r="BO20" s="9" t="s">
        <v>37</v>
      </c>
      <c r="BP20" s="9" t="s">
        <v>38</v>
      </c>
      <c r="BQ20" s="11" t="s">
        <v>130</v>
      </c>
      <c r="BR20" s="9" t="s">
        <v>92</v>
      </c>
      <c r="BS20" s="9" t="s">
        <v>131</v>
      </c>
      <c r="BT20" s="9">
        <v>0</v>
      </c>
      <c r="BU20" s="9" t="s">
        <v>4121</v>
      </c>
      <c r="BV20" s="9" t="s">
        <v>4121</v>
      </c>
    </row>
    <row r="21" spans="1:74" ht="270" x14ac:dyDescent="0.25">
      <c r="A21" s="1" t="s">
        <v>26</v>
      </c>
      <c r="B21" s="1" t="s">
        <v>27</v>
      </c>
      <c r="C21" s="1" t="s">
        <v>28</v>
      </c>
      <c r="D21" s="1" t="s">
        <v>65</v>
      </c>
      <c r="E21" s="1">
        <v>4013109</v>
      </c>
      <c r="F21" s="1" t="s">
        <v>132</v>
      </c>
      <c r="G21" s="1" t="s">
        <v>133</v>
      </c>
      <c r="H21" s="1" t="s">
        <v>32</v>
      </c>
      <c r="I21" s="1" t="s">
        <v>33</v>
      </c>
      <c r="J21" s="2">
        <v>43787</v>
      </c>
      <c r="K21" s="2" t="s">
        <v>4121</v>
      </c>
      <c r="L21" s="1">
        <v>0</v>
      </c>
      <c r="M21" s="1">
        <v>199</v>
      </c>
      <c r="N21" s="1">
        <v>1</v>
      </c>
      <c r="O21" s="1" t="s">
        <v>34</v>
      </c>
      <c r="P21" s="1" t="s">
        <v>35</v>
      </c>
      <c r="Q21" s="1" t="s">
        <v>36</v>
      </c>
      <c r="R21" s="1" t="s">
        <v>36</v>
      </c>
      <c r="S21" s="1" t="s">
        <v>36</v>
      </c>
      <c r="T21" s="1">
        <v>1500</v>
      </c>
      <c r="U21" s="1" t="s">
        <v>4121</v>
      </c>
      <c r="V21" s="1" t="s">
        <v>38</v>
      </c>
      <c r="W21" s="1" t="s">
        <v>4121</v>
      </c>
      <c r="X21" s="1">
        <v>30</v>
      </c>
      <c r="Y21" s="1" t="s">
        <v>37</v>
      </c>
      <c r="Z21" s="1" t="s">
        <v>4121</v>
      </c>
      <c r="AA21" s="1" t="s">
        <v>4121</v>
      </c>
      <c r="AB21" s="1" t="s">
        <v>4121</v>
      </c>
      <c r="AC21" s="1">
        <v>0</v>
      </c>
      <c r="AD21" s="1" t="s">
        <v>4121</v>
      </c>
      <c r="AE21" s="1">
        <v>0.4</v>
      </c>
      <c r="AF21" s="1">
        <v>0.4</v>
      </c>
      <c r="AG21" s="1">
        <v>0.4</v>
      </c>
      <c r="AH21" s="1">
        <v>0.4</v>
      </c>
      <c r="AI21" s="1">
        <v>0.8</v>
      </c>
      <c r="AJ21" s="1">
        <v>0.4</v>
      </c>
      <c r="AK21" s="1">
        <v>0.4</v>
      </c>
      <c r="AL21" s="1">
        <v>0.4</v>
      </c>
      <c r="AM21" s="1">
        <v>0.55000000000000004</v>
      </c>
      <c r="AN21" s="1" t="s">
        <v>35</v>
      </c>
      <c r="AO21" s="1" t="s">
        <v>35</v>
      </c>
      <c r="AP21" s="1" t="s">
        <v>39</v>
      </c>
      <c r="AQ21" s="1" t="s">
        <v>40</v>
      </c>
      <c r="AR21" s="1" t="s">
        <v>41</v>
      </c>
      <c r="AS21" s="1" t="s">
        <v>68</v>
      </c>
      <c r="AT21" s="1">
        <v>2</v>
      </c>
      <c r="AU21" s="1" t="s">
        <v>69</v>
      </c>
      <c r="AV21" s="1" t="s">
        <v>42</v>
      </c>
      <c r="AW21" s="1">
        <v>0</v>
      </c>
      <c r="AX21" s="1">
        <v>0</v>
      </c>
      <c r="AY21" s="1">
        <v>0</v>
      </c>
      <c r="AZ21" s="1">
        <v>0</v>
      </c>
      <c r="BA21" s="1">
        <v>0</v>
      </c>
      <c r="BB21" s="1">
        <v>0</v>
      </c>
      <c r="BC21" s="1">
        <v>10</v>
      </c>
      <c r="BD21" s="1">
        <v>10</v>
      </c>
      <c r="BE21" s="1">
        <v>0</v>
      </c>
      <c r="BF21" s="1">
        <v>0</v>
      </c>
      <c r="BG21" s="1">
        <v>0</v>
      </c>
      <c r="BH21" s="1">
        <v>0</v>
      </c>
      <c r="BI21" s="1">
        <v>0</v>
      </c>
      <c r="BJ21" s="1">
        <v>0</v>
      </c>
      <c r="BK21" s="1">
        <v>0</v>
      </c>
      <c r="BL21" s="1">
        <v>0</v>
      </c>
      <c r="BM21" s="1">
        <v>0</v>
      </c>
      <c r="BN21" s="1">
        <v>0</v>
      </c>
      <c r="BO21" s="1" t="s">
        <v>35</v>
      </c>
      <c r="BP21" s="1" t="s">
        <v>68</v>
      </c>
      <c r="BQ21" s="5" t="s">
        <v>134</v>
      </c>
      <c r="BR21" s="1" t="s">
        <v>135</v>
      </c>
      <c r="BS21" s="1" t="s">
        <v>136</v>
      </c>
      <c r="BT21" s="1" t="s">
        <v>4121</v>
      </c>
      <c r="BU21" s="1" t="s">
        <v>137</v>
      </c>
      <c r="BV21" s="1" t="s">
        <v>4121</v>
      </c>
    </row>
    <row r="22" spans="1:74" ht="45" x14ac:dyDescent="0.25">
      <c r="A22" s="9" t="s">
        <v>26</v>
      </c>
      <c r="B22" s="9" t="s">
        <v>27</v>
      </c>
      <c r="C22" s="9" t="s">
        <v>28</v>
      </c>
      <c r="D22" s="9" t="s">
        <v>65</v>
      </c>
      <c r="E22" s="9">
        <v>3913597</v>
      </c>
      <c r="F22" s="9" t="s">
        <v>138</v>
      </c>
      <c r="G22" s="9" t="s">
        <v>139</v>
      </c>
      <c r="H22" s="9" t="s">
        <v>144</v>
      </c>
      <c r="I22" s="9" t="s">
        <v>33</v>
      </c>
      <c r="J22" s="10">
        <v>43107</v>
      </c>
      <c r="K22" s="10" t="s">
        <v>4121</v>
      </c>
      <c r="L22" s="9">
        <v>10</v>
      </c>
      <c r="M22" s="9">
        <v>120</v>
      </c>
      <c r="N22" s="9">
        <v>1</v>
      </c>
      <c r="O22" s="9" t="s">
        <v>83</v>
      </c>
      <c r="P22" s="9" t="s">
        <v>37</v>
      </c>
      <c r="Q22" s="9" t="s">
        <v>4121</v>
      </c>
      <c r="R22" s="9" t="s">
        <v>4121</v>
      </c>
      <c r="S22" s="9" t="s">
        <v>4121</v>
      </c>
      <c r="T22" s="9">
        <v>0</v>
      </c>
      <c r="U22" s="9" t="s">
        <v>4121</v>
      </c>
      <c r="V22" s="9" t="s">
        <v>38</v>
      </c>
      <c r="W22" s="9" t="s">
        <v>4121</v>
      </c>
      <c r="X22" s="9">
        <v>0</v>
      </c>
      <c r="Y22" s="9" t="s">
        <v>37</v>
      </c>
      <c r="Z22" s="9" t="s">
        <v>4121</v>
      </c>
      <c r="AA22" s="9" t="s">
        <v>4121</v>
      </c>
      <c r="AB22" s="9" t="s">
        <v>4121</v>
      </c>
      <c r="AC22" s="9">
        <v>0</v>
      </c>
      <c r="AD22" s="9" t="s">
        <v>4121</v>
      </c>
      <c r="AE22" s="9">
        <v>0</v>
      </c>
      <c r="AF22" s="9">
        <v>0</v>
      </c>
      <c r="AG22" s="9">
        <v>0</v>
      </c>
      <c r="AH22" s="9" t="s">
        <v>4121</v>
      </c>
      <c r="AI22" s="9" t="s">
        <v>4121</v>
      </c>
      <c r="AJ22" s="9">
        <v>0</v>
      </c>
      <c r="AK22" s="9">
        <v>0</v>
      </c>
      <c r="AL22" s="9">
        <v>0</v>
      </c>
      <c r="AM22" s="9" t="s">
        <v>4121</v>
      </c>
      <c r="AN22" s="9" t="s">
        <v>4121</v>
      </c>
      <c r="AO22" s="9" t="s">
        <v>4121</v>
      </c>
      <c r="AP22" s="9" t="s">
        <v>39</v>
      </c>
      <c r="AQ22" s="9" t="s">
        <v>40</v>
      </c>
      <c r="AR22" s="9" t="s">
        <v>41</v>
      </c>
      <c r="AS22" s="9" t="s">
        <v>38</v>
      </c>
      <c r="AT22" s="9" t="s">
        <v>4121</v>
      </c>
      <c r="AU22" s="9" t="s">
        <v>4121</v>
      </c>
      <c r="AV22" s="9" t="s">
        <v>42</v>
      </c>
      <c r="AW22" s="9" t="s">
        <v>4121</v>
      </c>
      <c r="AX22" s="9" t="s">
        <v>4121</v>
      </c>
      <c r="AY22" s="9" t="s">
        <v>4121</v>
      </c>
      <c r="AZ22" s="9" t="s">
        <v>4121</v>
      </c>
      <c r="BA22" s="9" t="s">
        <v>4121</v>
      </c>
      <c r="BB22" s="9" t="s">
        <v>4121</v>
      </c>
      <c r="BC22" s="9" t="s">
        <v>4121</v>
      </c>
      <c r="BD22" s="9" t="s">
        <v>4121</v>
      </c>
      <c r="BE22" s="9" t="s">
        <v>4121</v>
      </c>
      <c r="BF22" s="9" t="s">
        <v>4121</v>
      </c>
      <c r="BG22" s="9" t="s">
        <v>4121</v>
      </c>
      <c r="BH22" s="9" t="s">
        <v>4121</v>
      </c>
      <c r="BI22" s="9" t="s">
        <v>4121</v>
      </c>
      <c r="BJ22" s="9" t="s">
        <v>4121</v>
      </c>
      <c r="BK22" s="9" t="s">
        <v>4121</v>
      </c>
      <c r="BL22" s="9" t="s">
        <v>4121</v>
      </c>
      <c r="BM22" s="9" t="s">
        <v>4121</v>
      </c>
      <c r="BN22" s="9" t="s">
        <v>4121</v>
      </c>
      <c r="BO22" s="9" t="s">
        <v>37</v>
      </c>
      <c r="BP22" s="9" t="s">
        <v>38</v>
      </c>
      <c r="BQ22" s="11" t="s">
        <v>140</v>
      </c>
      <c r="BR22" s="9" t="s">
        <v>92</v>
      </c>
      <c r="BS22" s="9" t="s">
        <v>141</v>
      </c>
      <c r="BT22" s="9">
        <v>0</v>
      </c>
      <c r="BU22" s="9" t="s">
        <v>4121</v>
      </c>
      <c r="BV22" s="9" t="s">
        <v>4121</v>
      </c>
    </row>
    <row r="23" spans="1:74" ht="30" x14ac:dyDescent="0.25">
      <c r="A23" s="1" t="s">
        <v>26</v>
      </c>
      <c r="B23" s="1" t="s">
        <v>27</v>
      </c>
      <c r="C23" s="1" t="s">
        <v>28</v>
      </c>
      <c r="D23" s="1" t="s">
        <v>65</v>
      </c>
      <c r="E23" s="1">
        <v>3913595</v>
      </c>
      <c r="F23" s="1" t="s">
        <v>142</v>
      </c>
      <c r="G23" s="1" t="s">
        <v>143</v>
      </c>
      <c r="H23" s="1" t="s">
        <v>144</v>
      </c>
      <c r="I23" s="1" t="s">
        <v>145</v>
      </c>
      <c r="J23" s="2">
        <v>43279</v>
      </c>
      <c r="K23" s="2" t="s">
        <v>4121</v>
      </c>
      <c r="L23" s="1">
        <v>0</v>
      </c>
      <c r="M23" s="1">
        <v>60</v>
      </c>
      <c r="N23" s="1">
        <v>1</v>
      </c>
      <c r="O23" s="1" t="s">
        <v>34</v>
      </c>
      <c r="P23" s="1" t="s">
        <v>35</v>
      </c>
      <c r="Q23" s="1" t="s">
        <v>50</v>
      </c>
      <c r="R23" s="1" t="s">
        <v>50</v>
      </c>
      <c r="S23" s="1" t="s">
        <v>49</v>
      </c>
      <c r="T23" s="1">
        <v>0</v>
      </c>
      <c r="U23" s="1" t="s">
        <v>37</v>
      </c>
      <c r="V23" s="1" t="s">
        <v>38</v>
      </c>
      <c r="W23" s="1" t="s">
        <v>4121</v>
      </c>
      <c r="X23" s="1">
        <v>1</v>
      </c>
      <c r="Y23" s="1" t="s">
        <v>37</v>
      </c>
      <c r="Z23" s="1" t="s">
        <v>4121</v>
      </c>
      <c r="AA23" s="1" t="s">
        <v>4121</v>
      </c>
      <c r="AB23" s="1" t="s">
        <v>4121</v>
      </c>
      <c r="AC23" s="1">
        <v>0</v>
      </c>
      <c r="AD23" s="1" t="s">
        <v>4121</v>
      </c>
      <c r="AE23" s="1">
        <v>0.15</v>
      </c>
      <c r="AF23" s="1">
        <v>0.3</v>
      </c>
      <c r="AG23" s="1">
        <v>0.15</v>
      </c>
      <c r="AH23" s="1" t="s">
        <v>4121</v>
      </c>
      <c r="AI23" s="1" t="s">
        <v>4121</v>
      </c>
      <c r="AJ23" s="1">
        <v>0.25</v>
      </c>
      <c r="AK23" s="1">
        <v>0.25</v>
      </c>
      <c r="AL23" s="1">
        <v>0.25</v>
      </c>
      <c r="AM23" s="1" t="s">
        <v>4121</v>
      </c>
      <c r="AN23" s="1" t="s">
        <v>35</v>
      </c>
      <c r="AO23" s="1" t="s">
        <v>35</v>
      </c>
      <c r="AP23" s="1" t="s">
        <v>39</v>
      </c>
      <c r="AQ23" s="1" t="s">
        <v>40</v>
      </c>
      <c r="AR23" s="1" t="s">
        <v>41</v>
      </c>
      <c r="AS23" s="1" t="s">
        <v>38</v>
      </c>
      <c r="AT23" s="1" t="s">
        <v>4121</v>
      </c>
      <c r="AU23" s="1" t="s">
        <v>4121</v>
      </c>
      <c r="AV23" s="1" t="s">
        <v>42</v>
      </c>
      <c r="AW23" s="1" t="s">
        <v>4121</v>
      </c>
      <c r="AX23" s="1" t="s">
        <v>4121</v>
      </c>
      <c r="AY23" s="1" t="s">
        <v>4121</v>
      </c>
      <c r="AZ23" s="1" t="s">
        <v>4121</v>
      </c>
      <c r="BA23" s="1" t="s">
        <v>4121</v>
      </c>
      <c r="BB23" s="1" t="s">
        <v>4121</v>
      </c>
      <c r="BC23" s="1" t="s">
        <v>4121</v>
      </c>
      <c r="BD23" s="1" t="s">
        <v>4121</v>
      </c>
      <c r="BE23" s="1" t="s">
        <v>4121</v>
      </c>
      <c r="BF23" s="1" t="s">
        <v>4121</v>
      </c>
      <c r="BG23" s="1" t="s">
        <v>4121</v>
      </c>
      <c r="BH23" s="1" t="s">
        <v>4121</v>
      </c>
      <c r="BI23" s="1" t="s">
        <v>4121</v>
      </c>
      <c r="BJ23" s="1" t="s">
        <v>4121</v>
      </c>
      <c r="BK23" s="1" t="s">
        <v>4121</v>
      </c>
      <c r="BL23" s="1" t="s">
        <v>4121</v>
      </c>
      <c r="BM23" s="1" t="s">
        <v>4121</v>
      </c>
      <c r="BN23" s="1" t="s">
        <v>4121</v>
      </c>
      <c r="BO23" s="1" t="s">
        <v>35</v>
      </c>
      <c r="BP23" s="1" t="s">
        <v>68</v>
      </c>
      <c r="BQ23" s="5" t="s">
        <v>146</v>
      </c>
      <c r="BR23" s="1" t="s">
        <v>147</v>
      </c>
      <c r="BS23" s="1" t="s">
        <v>148</v>
      </c>
      <c r="BT23" s="1">
        <v>0</v>
      </c>
      <c r="BU23" s="1" t="s">
        <v>149</v>
      </c>
      <c r="BV23" s="1" t="s">
        <v>4121</v>
      </c>
    </row>
    <row r="24" spans="1:74" ht="30" x14ac:dyDescent="0.25">
      <c r="A24" s="1" t="s">
        <v>26</v>
      </c>
      <c r="B24" s="1" t="s">
        <v>27</v>
      </c>
      <c r="C24" s="1" t="s">
        <v>28</v>
      </c>
      <c r="D24" s="1" t="s">
        <v>65</v>
      </c>
      <c r="E24" s="1">
        <v>3913594</v>
      </c>
      <c r="F24" s="1" t="s">
        <v>150</v>
      </c>
      <c r="G24" s="1" t="s">
        <v>151</v>
      </c>
      <c r="H24" s="1" t="s">
        <v>144</v>
      </c>
      <c r="I24" s="1" t="s">
        <v>145</v>
      </c>
      <c r="J24" s="2">
        <v>43279</v>
      </c>
      <c r="K24" s="2" t="s">
        <v>4121</v>
      </c>
      <c r="L24" s="1">
        <v>0</v>
      </c>
      <c r="M24" s="1">
        <v>100</v>
      </c>
      <c r="N24" s="1">
        <v>1</v>
      </c>
      <c r="O24" s="1" t="s">
        <v>34</v>
      </c>
      <c r="P24" s="1" t="s">
        <v>35</v>
      </c>
      <c r="Q24" s="1" t="s">
        <v>49</v>
      </c>
      <c r="R24" s="1" t="s">
        <v>50</v>
      </c>
      <c r="S24" s="1" t="s">
        <v>49</v>
      </c>
      <c r="T24" s="1">
        <v>0</v>
      </c>
      <c r="U24" s="1" t="s">
        <v>37</v>
      </c>
      <c r="V24" s="1" t="s">
        <v>38</v>
      </c>
      <c r="W24" s="1" t="s">
        <v>4121</v>
      </c>
      <c r="X24" s="1">
        <v>1</v>
      </c>
      <c r="Y24" s="1" t="s">
        <v>37</v>
      </c>
      <c r="Z24" s="1" t="s">
        <v>4121</v>
      </c>
      <c r="AA24" s="1" t="s">
        <v>4121</v>
      </c>
      <c r="AB24" s="1" t="s">
        <v>4121</v>
      </c>
      <c r="AC24" s="1">
        <v>0</v>
      </c>
      <c r="AD24" s="1" t="s">
        <v>4121</v>
      </c>
      <c r="AE24" s="1">
        <v>0</v>
      </c>
      <c r="AF24" s="1">
        <v>0</v>
      </c>
      <c r="AG24" s="1">
        <v>0</v>
      </c>
      <c r="AH24" s="1" t="s">
        <v>4121</v>
      </c>
      <c r="AI24" s="1" t="s">
        <v>4121</v>
      </c>
      <c r="AJ24" s="1">
        <v>0.25</v>
      </c>
      <c r="AK24" s="1">
        <v>0.25</v>
      </c>
      <c r="AL24" s="1">
        <v>0.25</v>
      </c>
      <c r="AM24" s="1" t="s">
        <v>4121</v>
      </c>
      <c r="AN24" s="1" t="s">
        <v>35</v>
      </c>
      <c r="AO24" s="1" t="s">
        <v>35</v>
      </c>
      <c r="AP24" s="1" t="s">
        <v>39</v>
      </c>
      <c r="AQ24" s="1" t="s">
        <v>40</v>
      </c>
      <c r="AR24" s="1" t="s">
        <v>41</v>
      </c>
      <c r="AS24" s="1" t="s">
        <v>38</v>
      </c>
      <c r="AT24" s="1" t="s">
        <v>4121</v>
      </c>
      <c r="AU24" s="1" t="s">
        <v>4121</v>
      </c>
      <c r="AV24" s="1" t="s">
        <v>42</v>
      </c>
      <c r="AW24" s="1" t="s">
        <v>4121</v>
      </c>
      <c r="AX24" s="1" t="s">
        <v>4121</v>
      </c>
      <c r="AY24" s="1" t="s">
        <v>4121</v>
      </c>
      <c r="AZ24" s="1" t="s">
        <v>4121</v>
      </c>
      <c r="BA24" s="1" t="s">
        <v>4121</v>
      </c>
      <c r="BB24" s="1" t="s">
        <v>4121</v>
      </c>
      <c r="BC24" s="1" t="s">
        <v>4121</v>
      </c>
      <c r="BD24" s="1" t="s">
        <v>4121</v>
      </c>
      <c r="BE24" s="1" t="s">
        <v>4121</v>
      </c>
      <c r="BF24" s="1" t="s">
        <v>4121</v>
      </c>
      <c r="BG24" s="1" t="s">
        <v>4121</v>
      </c>
      <c r="BH24" s="1" t="s">
        <v>4121</v>
      </c>
      <c r="BI24" s="1" t="s">
        <v>4121</v>
      </c>
      <c r="BJ24" s="1" t="s">
        <v>4121</v>
      </c>
      <c r="BK24" s="1" t="s">
        <v>4121</v>
      </c>
      <c r="BL24" s="1" t="s">
        <v>4121</v>
      </c>
      <c r="BM24" s="1" t="s">
        <v>4121</v>
      </c>
      <c r="BN24" s="1" t="s">
        <v>4121</v>
      </c>
      <c r="BO24" s="1" t="s">
        <v>35</v>
      </c>
      <c r="BP24" s="1" t="s">
        <v>68</v>
      </c>
      <c r="BQ24" s="5" t="s">
        <v>150</v>
      </c>
      <c r="BR24" s="1" t="s">
        <v>147</v>
      </c>
      <c r="BS24" s="1" t="s">
        <v>148</v>
      </c>
      <c r="BT24" s="1">
        <v>0</v>
      </c>
      <c r="BU24" s="1" t="s">
        <v>152</v>
      </c>
      <c r="BV24" s="1" t="s">
        <v>4121</v>
      </c>
    </row>
    <row r="25" spans="1:74" ht="75" x14ac:dyDescent="0.25">
      <c r="A25" s="1" t="s">
        <v>26</v>
      </c>
      <c r="B25" s="1" t="s">
        <v>27</v>
      </c>
      <c r="C25" s="1" t="s">
        <v>28</v>
      </c>
      <c r="D25" s="1" t="s">
        <v>65</v>
      </c>
      <c r="E25" s="1">
        <v>3913542</v>
      </c>
      <c r="F25" s="1" t="s">
        <v>153</v>
      </c>
      <c r="G25" s="1" t="s">
        <v>154</v>
      </c>
      <c r="H25" s="1" t="s">
        <v>32</v>
      </c>
      <c r="I25" s="1" t="s">
        <v>33</v>
      </c>
      <c r="J25" s="2">
        <v>43787</v>
      </c>
      <c r="K25" s="2" t="s">
        <v>4121</v>
      </c>
      <c r="L25" s="1">
        <v>0</v>
      </c>
      <c r="M25" s="1">
        <v>749</v>
      </c>
      <c r="N25" s="1">
        <v>1</v>
      </c>
      <c r="O25" s="1" t="s">
        <v>34</v>
      </c>
      <c r="P25" s="1" t="s">
        <v>35</v>
      </c>
      <c r="Q25" s="1" t="s">
        <v>49</v>
      </c>
      <c r="R25" s="1" t="s">
        <v>49</v>
      </c>
      <c r="S25" s="1" t="s">
        <v>49</v>
      </c>
      <c r="T25" s="1">
        <v>0</v>
      </c>
      <c r="U25" s="1" t="s">
        <v>39</v>
      </c>
      <c r="V25" s="1" t="s">
        <v>38</v>
      </c>
      <c r="W25" s="1" t="s">
        <v>4121</v>
      </c>
      <c r="X25" s="1">
        <v>30</v>
      </c>
      <c r="Y25" s="1" t="s">
        <v>37</v>
      </c>
      <c r="Z25" s="1" t="s">
        <v>4121</v>
      </c>
      <c r="AA25" s="1" t="s">
        <v>4121</v>
      </c>
      <c r="AB25" s="1" t="s">
        <v>4121</v>
      </c>
      <c r="AC25" s="1">
        <v>0</v>
      </c>
      <c r="AD25" s="1" t="s">
        <v>4121</v>
      </c>
      <c r="AE25" s="1">
        <v>0.35</v>
      </c>
      <c r="AF25" s="1">
        <v>0.35</v>
      </c>
      <c r="AG25" s="1">
        <v>0.35</v>
      </c>
      <c r="AH25" s="1">
        <v>0</v>
      </c>
      <c r="AI25" s="1">
        <v>0</v>
      </c>
      <c r="AJ25" s="1">
        <v>0.35</v>
      </c>
      <c r="AK25" s="1">
        <v>0.35</v>
      </c>
      <c r="AL25" s="1">
        <v>0.35</v>
      </c>
      <c r="AM25" s="1">
        <v>0</v>
      </c>
      <c r="AN25" s="1" t="s">
        <v>35</v>
      </c>
      <c r="AO25" s="1" t="s">
        <v>35</v>
      </c>
      <c r="AP25" s="1" t="s">
        <v>69</v>
      </c>
      <c r="AQ25" s="1" t="s">
        <v>40</v>
      </c>
      <c r="AR25" s="1" t="s">
        <v>41</v>
      </c>
      <c r="AS25" s="1" t="s">
        <v>68</v>
      </c>
      <c r="AT25" s="1">
        <v>2</v>
      </c>
      <c r="AU25" s="1" t="s">
        <v>39</v>
      </c>
      <c r="AV25" s="1" t="s">
        <v>42</v>
      </c>
      <c r="AW25" s="1">
        <v>0</v>
      </c>
      <c r="AX25" s="1">
        <v>0</v>
      </c>
      <c r="AY25" s="1">
        <v>0</v>
      </c>
      <c r="AZ25" s="1">
        <v>0</v>
      </c>
      <c r="BA25" s="1">
        <v>0</v>
      </c>
      <c r="BB25" s="1">
        <v>0</v>
      </c>
      <c r="BC25" s="1">
        <v>0</v>
      </c>
      <c r="BD25" s="1">
        <v>0</v>
      </c>
      <c r="BE25" s="1">
        <v>0</v>
      </c>
      <c r="BF25" s="1">
        <v>0</v>
      </c>
      <c r="BG25" s="1">
        <v>0</v>
      </c>
      <c r="BH25" s="1">
        <v>0</v>
      </c>
      <c r="BI25" s="1">
        <v>50</v>
      </c>
      <c r="BJ25" s="1">
        <v>50</v>
      </c>
      <c r="BK25" s="1">
        <v>0</v>
      </c>
      <c r="BL25" s="1">
        <v>0</v>
      </c>
      <c r="BM25" s="1">
        <v>0</v>
      </c>
      <c r="BN25" s="1">
        <v>0</v>
      </c>
      <c r="BO25" s="1" t="s">
        <v>35</v>
      </c>
      <c r="BP25" s="1" t="s">
        <v>68</v>
      </c>
      <c r="BQ25" s="5" t="s">
        <v>155</v>
      </c>
      <c r="BR25" s="1" t="s">
        <v>92</v>
      </c>
      <c r="BS25" s="1" t="s">
        <v>156</v>
      </c>
      <c r="BT25" s="1" t="s">
        <v>4121</v>
      </c>
      <c r="BU25" s="1" t="s">
        <v>157</v>
      </c>
      <c r="BV25" s="8" t="s">
        <v>158</v>
      </c>
    </row>
    <row r="26" spans="1:74" ht="45" x14ac:dyDescent="0.25">
      <c r="A26" s="9" t="s">
        <v>26</v>
      </c>
      <c r="B26" s="9" t="s">
        <v>27</v>
      </c>
      <c r="C26" s="9" t="s">
        <v>28</v>
      </c>
      <c r="D26" s="9" t="s">
        <v>29</v>
      </c>
      <c r="E26" s="9">
        <v>3913271</v>
      </c>
      <c r="F26" s="9" t="s">
        <v>159</v>
      </c>
      <c r="G26" s="9" t="s">
        <v>160</v>
      </c>
      <c r="H26" s="9" t="s">
        <v>32</v>
      </c>
      <c r="I26" s="9" t="s">
        <v>33</v>
      </c>
      <c r="J26" s="10">
        <v>43117</v>
      </c>
      <c r="K26" s="10" t="s">
        <v>4121</v>
      </c>
      <c r="L26" s="9">
        <v>0</v>
      </c>
      <c r="M26" s="9">
        <v>28.57</v>
      </c>
      <c r="N26" s="9">
        <v>0</v>
      </c>
      <c r="O26" s="9" t="s">
        <v>83</v>
      </c>
      <c r="P26" s="9" t="s">
        <v>37</v>
      </c>
      <c r="Q26" s="9" t="s">
        <v>4121</v>
      </c>
      <c r="R26" s="9" t="s">
        <v>4121</v>
      </c>
      <c r="S26" s="9" t="s">
        <v>4121</v>
      </c>
      <c r="T26" s="9">
        <v>0</v>
      </c>
      <c r="U26" s="9" t="s">
        <v>4121</v>
      </c>
      <c r="V26" s="9" t="s">
        <v>38</v>
      </c>
      <c r="W26" s="9" t="s">
        <v>4121</v>
      </c>
      <c r="X26" s="9">
        <v>0</v>
      </c>
      <c r="Y26" s="9" t="s">
        <v>37</v>
      </c>
      <c r="Z26" s="9" t="s">
        <v>4121</v>
      </c>
      <c r="AA26" s="9" t="s">
        <v>4121</v>
      </c>
      <c r="AB26" s="9" t="s">
        <v>4121</v>
      </c>
      <c r="AC26" s="9">
        <v>0</v>
      </c>
      <c r="AD26" s="9" t="s">
        <v>4121</v>
      </c>
      <c r="AE26" s="9">
        <v>0</v>
      </c>
      <c r="AF26" s="9">
        <v>0</v>
      </c>
      <c r="AG26" s="9">
        <v>0</v>
      </c>
      <c r="AH26" s="9" t="s">
        <v>4121</v>
      </c>
      <c r="AI26" s="9" t="s">
        <v>4121</v>
      </c>
      <c r="AJ26" s="9">
        <v>0</v>
      </c>
      <c r="AK26" s="9">
        <v>0</v>
      </c>
      <c r="AL26" s="9">
        <v>0</v>
      </c>
      <c r="AM26" s="9" t="s">
        <v>4121</v>
      </c>
      <c r="AN26" s="9" t="s">
        <v>4121</v>
      </c>
      <c r="AO26" s="9" t="s">
        <v>4121</v>
      </c>
      <c r="AP26" s="9" t="s">
        <v>39</v>
      </c>
      <c r="AQ26" s="9" t="s">
        <v>40</v>
      </c>
      <c r="AR26" s="9" t="s">
        <v>41</v>
      </c>
      <c r="AS26" s="9" t="s">
        <v>38</v>
      </c>
      <c r="AT26" s="9" t="s">
        <v>4121</v>
      </c>
      <c r="AU26" s="9" t="s">
        <v>4121</v>
      </c>
      <c r="AV26" s="9" t="s">
        <v>42</v>
      </c>
      <c r="AW26" s="9" t="s">
        <v>4121</v>
      </c>
      <c r="AX26" s="9" t="s">
        <v>4121</v>
      </c>
      <c r="AY26" s="9" t="s">
        <v>4121</v>
      </c>
      <c r="AZ26" s="9" t="s">
        <v>4121</v>
      </c>
      <c r="BA26" s="9" t="s">
        <v>4121</v>
      </c>
      <c r="BB26" s="9" t="s">
        <v>4121</v>
      </c>
      <c r="BC26" s="9" t="s">
        <v>4121</v>
      </c>
      <c r="BD26" s="9" t="s">
        <v>4121</v>
      </c>
      <c r="BE26" s="9" t="s">
        <v>4121</v>
      </c>
      <c r="BF26" s="9" t="s">
        <v>4121</v>
      </c>
      <c r="BG26" s="9" t="s">
        <v>4121</v>
      </c>
      <c r="BH26" s="9" t="s">
        <v>4121</v>
      </c>
      <c r="BI26" s="9" t="s">
        <v>4121</v>
      </c>
      <c r="BJ26" s="9" t="s">
        <v>4121</v>
      </c>
      <c r="BK26" s="9" t="s">
        <v>4121</v>
      </c>
      <c r="BL26" s="9" t="s">
        <v>4121</v>
      </c>
      <c r="BM26" s="9" t="s">
        <v>4121</v>
      </c>
      <c r="BN26" s="9" t="s">
        <v>4121</v>
      </c>
      <c r="BO26" s="9" t="s">
        <v>37</v>
      </c>
      <c r="BP26" s="9" t="s">
        <v>38</v>
      </c>
      <c r="BQ26" s="11" t="s">
        <v>161</v>
      </c>
      <c r="BR26" s="9" t="s">
        <v>92</v>
      </c>
      <c r="BS26" s="9" t="s">
        <v>162</v>
      </c>
      <c r="BT26" s="9">
        <v>0</v>
      </c>
      <c r="BU26" s="9" t="s">
        <v>4121</v>
      </c>
      <c r="BV26" s="9" t="s">
        <v>4121</v>
      </c>
    </row>
    <row r="27" spans="1:74" ht="45" x14ac:dyDescent="0.25">
      <c r="A27" s="13" t="s">
        <v>26</v>
      </c>
      <c r="B27" s="13" t="s">
        <v>27</v>
      </c>
      <c r="C27" s="13" t="s">
        <v>28</v>
      </c>
      <c r="D27" s="13" t="s">
        <v>29</v>
      </c>
      <c r="E27" s="13">
        <v>39132712</v>
      </c>
      <c r="F27" s="13" t="s">
        <v>163</v>
      </c>
      <c r="G27" s="13" t="s">
        <v>164</v>
      </c>
      <c r="H27" s="13" t="s">
        <v>32</v>
      </c>
      <c r="I27" s="13" t="s">
        <v>33</v>
      </c>
      <c r="J27" s="14">
        <v>43117</v>
      </c>
      <c r="K27" s="14" t="s">
        <v>4121</v>
      </c>
      <c r="L27" s="13">
        <v>0</v>
      </c>
      <c r="M27" s="13">
        <v>47.62</v>
      </c>
      <c r="N27" s="13">
        <v>0</v>
      </c>
      <c r="O27" s="13" t="s">
        <v>83</v>
      </c>
      <c r="P27" s="13" t="s">
        <v>37</v>
      </c>
      <c r="Q27" s="13" t="s">
        <v>4121</v>
      </c>
      <c r="R27" s="13" t="s">
        <v>4121</v>
      </c>
      <c r="S27" s="13" t="s">
        <v>4121</v>
      </c>
      <c r="T27" s="13">
        <v>0</v>
      </c>
      <c r="U27" s="13" t="s">
        <v>4121</v>
      </c>
      <c r="V27" s="13" t="s">
        <v>38</v>
      </c>
      <c r="W27" s="13" t="s">
        <v>4121</v>
      </c>
      <c r="X27" s="13">
        <v>0</v>
      </c>
      <c r="Y27" s="13" t="s">
        <v>37</v>
      </c>
      <c r="Z27" s="13" t="s">
        <v>4121</v>
      </c>
      <c r="AA27" s="13" t="s">
        <v>4121</v>
      </c>
      <c r="AB27" s="13" t="s">
        <v>4121</v>
      </c>
      <c r="AC27" s="13">
        <v>0</v>
      </c>
      <c r="AD27" s="13" t="s">
        <v>4121</v>
      </c>
      <c r="AE27" s="13">
        <v>0</v>
      </c>
      <c r="AF27" s="13">
        <v>0</v>
      </c>
      <c r="AG27" s="13">
        <v>0</v>
      </c>
      <c r="AH27" s="13" t="s">
        <v>4121</v>
      </c>
      <c r="AI27" s="13" t="s">
        <v>4121</v>
      </c>
      <c r="AJ27" s="13">
        <v>0</v>
      </c>
      <c r="AK27" s="13">
        <v>0</v>
      </c>
      <c r="AL27" s="13">
        <v>0</v>
      </c>
      <c r="AM27" s="13" t="s">
        <v>4121</v>
      </c>
      <c r="AN27" s="13" t="s">
        <v>4121</v>
      </c>
      <c r="AO27" s="13" t="s">
        <v>4121</v>
      </c>
      <c r="AP27" s="13" t="s">
        <v>39</v>
      </c>
      <c r="AQ27" s="13" t="s">
        <v>40</v>
      </c>
      <c r="AR27" s="13" t="s">
        <v>41</v>
      </c>
      <c r="AS27" s="13" t="s">
        <v>38</v>
      </c>
      <c r="AT27" s="13" t="s">
        <v>4121</v>
      </c>
      <c r="AU27" s="13" t="s">
        <v>4121</v>
      </c>
      <c r="AV27" s="13" t="s">
        <v>42</v>
      </c>
      <c r="AW27" s="13" t="s">
        <v>4121</v>
      </c>
      <c r="AX27" s="13" t="s">
        <v>4121</v>
      </c>
      <c r="AY27" s="13" t="s">
        <v>4121</v>
      </c>
      <c r="AZ27" s="13" t="s">
        <v>4121</v>
      </c>
      <c r="BA27" s="13" t="s">
        <v>4121</v>
      </c>
      <c r="BB27" s="13" t="s">
        <v>4121</v>
      </c>
      <c r="BC27" s="13" t="s">
        <v>4121</v>
      </c>
      <c r="BD27" s="13" t="s">
        <v>4121</v>
      </c>
      <c r="BE27" s="13" t="s">
        <v>4121</v>
      </c>
      <c r="BF27" s="13" t="s">
        <v>4121</v>
      </c>
      <c r="BG27" s="13" t="s">
        <v>4121</v>
      </c>
      <c r="BH27" s="13" t="s">
        <v>4121</v>
      </c>
      <c r="BI27" s="13" t="s">
        <v>4121</v>
      </c>
      <c r="BJ27" s="13" t="s">
        <v>4121</v>
      </c>
      <c r="BK27" s="13" t="s">
        <v>4121</v>
      </c>
      <c r="BL27" s="13" t="s">
        <v>4121</v>
      </c>
      <c r="BM27" s="13" t="s">
        <v>4121</v>
      </c>
      <c r="BN27" s="13" t="s">
        <v>4121</v>
      </c>
      <c r="BO27" s="13" t="s">
        <v>37</v>
      </c>
      <c r="BP27" s="13" t="s">
        <v>38</v>
      </c>
      <c r="BQ27" s="15" t="s">
        <v>161</v>
      </c>
      <c r="BR27" s="13" t="s">
        <v>165</v>
      </c>
      <c r="BS27" s="13" t="s">
        <v>162</v>
      </c>
      <c r="BT27" s="13">
        <v>0</v>
      </c>
      <c r="BU27" s="13" t="s">
        <v>4121</v>
      </c>
      <c r="BV27" s="13">
        <v>0</v>
      </c>
    </row>
    <row r="28" spans="1:74" ht="45" x14ac:dyDescent="0.25">
      <c r="A28" s="9" t="s">
        <v>26</v>
      </c>
      <c r="B28" s="9" t="s">
        <v>27</v>
      </c>
      <c r="C28" s="9" t="s">
        <v>28</v>
      </c>
      <c r="D28" s="9" t="s">
        <v>29</v>
      </c>
      <c r="E28" s="9">
        <v>39132713</v>
      </c>
      <c r="F28" s="9" t="s">
        <v>166</v>
      </c>
      <c r="G28" s="9" t="s">
        <v>167</v>
      </c>
      <c r="H28" s="9" t="s">
        <v>32</v>
      </c>
      <c r="I28" s="9" t="s">
        <v>33</v>
      </c>
      <c r="J28" s="10">
        <v>43117</v>
      </c>
      <c r="K28" s="10" t="s">
        <v>4121</v>
      </c>
      <c r="L28" s="9">
        <v>0</v>
      </c>
      <c r="M28" s="9">
        <v>76.19</v>
      </c>
      <c r="N28" s="9">
        <v>0</v>
      </c>
      <c r="O28" s="9" t="s">
        <v>83</v>
      </c>
      <c r="P28" s="9" t="s">
        <v>37</v>
      </c>
      <c r="Q28" s="9" t="s">
        <v>4121</v>
      </c>
      <c r="R28" s="9" t="s">
        <v>4121</v>
      </c>
      <c r="S28" s="9" t="s">
        <v>4121</v>
      </c>
      <c r="T28" s="9">
        <v>0</v>
      </c>
      <c r="U28" s="9" t="s">
        <v>4121</v>
      </c>
      <c r="V28" s="9" t="s">
        <v>38</v>
      </c>
      <c r="W28" s="9" t="s">
        <v>4121</v>
      </c>
      <c r="X28" s="9">
        <v>0</v>
      </c>
      <c r="Y28" s="9" t="s">
        <v>37</v>
      </c>
      <c r="Z28" s="9" t="s">
        <v>4121</v>
      </c>
      <c r="AA28" s="9" t="s">
        <v>4121</v>
      </c>
      <c r="AB28" s="9" t="s">
        <v>4121</v>
      </c>
      <c r="AC28" s="9">
        <v>0</v>
      </c>
      <c r="AD28" s="9" t="s">
        <v>4121</v>
      </c>
      <c r="AE28" s="9">
        <v>0</v>
      </c>
      <c r="AF28" s="9">
        <v>0</v>
      </c>
      <c r="AG28" s="9">
        <v>0</v>
      </c>
      <c r="AH28" s="9" t="s">
        <v>4121</v>
      </c>
      <c r="AI28" s="9" t="s">
        <v>4121</v>
      </c>
      <c r="AJ28" s="9">
        <v>0</v>
      </c>
      <c r="AK28" s="9">
        <v>0</v>
      </c>
      <c r="AL28" s="9">
        <v>0</v>
      </c>
      <c r="AM28" s="9" t="s">
        <v>4121</v>
      </c>
      <c r="AN28" s="9" t="s">
        <v>4121</v>
      </c>
      <c r="AO28" s="9" t="s">
        <v>4121</v>
      </c>
      <c r="AP28" s="9" t="s">
        <v>39</v>
      </c>
      <c r="AQ28" s="9" t="s">
        <v>40</v>
      </c>
      <c r="AR28" s="9" t="s">
        <v>41</v>
      </c>
      <c r="AS28" s="9" t="s">
        <v>38</v>
      </c>
      <c r="AT28" s="9" t="s">
        <v>4121</v>
      </c>
      <c r="AU28" s="9" t="s">
        <v>4121</v>
      </c>
      <c r="AV28" s="9" t="s">
        <v>42</v>
      </c>
      <c r="AW28" s="9" t="s">
        <v>4121</v>
      </c>
      <c r="AX28" s="9" t="s">
        <v>4121</v>
      </c>
      <c r="AY28" s="9" t="s">
        <v>4121</v>
      </c>
      <c r="AZ28" s="9" t="s">
        <v>4121</v>
      </c>
      <c r="BA28" s="9" t="s">
        <v>4121</v>
      </c>
      <c r="BB28" s="9" t="s">
        <v>4121</v>
      </c>
      <c r="BC28" s="9" t="s">
        <v>4121</v>
      </c>
      <c r="BD28" s="9" t="s">
        <v>4121</v>
      </c>
      <c r="BE28" s="9" t="s">
        <v>4121</v>
      </c>
      <c r="BF28" s="9" t="s">
        <v>4121</v>
      </c>
      <c r="BG28" s="9" t="s">
        <v>4121</v>
      </c>
      <c r="BH28" s="9" t="s">
        <v>4121</v>
      </c>
      <c r="BI28" s="9" t="s">
        <v>4121</v>
      </c>
      <c r="BJ28" s="9" t="s">
        <v>4121</v>
      </c>
      <c r="BK28" s="9" t="s">
        <v>4121</v>
      </c>
      <c r="BL28" s="9" t="s">
        <v>4121</v>
      </c>
      <c r="BM28" s="9" t="s">
        <v>4121</v>
      </c>
      <c r="BN28" s="9" t="s">
        <v>4121</v>
      </c>
      <c r="BO28" s="9" t="s">
        <v>37</v>
      </c>
      <c r="BP28" s="9" t="s">
        <v>38</v>
      </c>
      <c r="BQ28" s="11" t="s">
        <v>161</v>
      </c>
      <c r="BR28" s="9" t="s">
        <v>165</v>
      </c>
      <c r="BS28" s="9" t="s">
        <v>162</v>
      </c>
      <c r="BT28" s="9">
        <v>0</v>
      </c>
      <c r="BU28" s="9" t="s">
        <v>4121</v>
      </c>
      <c r="BV28" s="9" t="s">
        <v>4121</v>
      </c>
    </row>
    <row r="29" spans="1:74" ht="45" x14ac:dyDescent="0.25">
      <c r="A29" s="13" t="s">
        <v>26</v>
      </c>
      <c r="B29" s="13" t="s">
        <v>27</v>
      </c>
      <c r="C29" s="13" t="s">
        <v>28</v>
      </c>
      <c r="D29" s="13" t="s">
        <v>29</v>
      </c>
      <c r="E29" s="13">
        <v>39132714</v>
      </c>
      <c r="F29" s="13" t="s">
        <v>168</v>
      </c>
      <c r="G29" s="13" t="s">
        <v>169</v>
      </c>
      <c r="H29" s="13" t="s">
        <v>32</v>
      </c>
      <c r="I29" s="13" t="s">
        <v>33</v>
      </c>
      <c r="J29" s="14">
        <v>43117</v>
      </c>
      <c r="K29" s="14" t="s">
        <v>4121</v>
      </c>
      <c r="L29" s="13">
        <v>0</v>
      </c>
      <c r="M29" s="13">
        <v>95.24</v>
      </c>
      <c r="N29" s="13">
        <v>0</v>
      </c>
      <c r="O29" s="13" t="s">
        <v>83</v>
      </c>
      <c r="P29" s="13" t="s">
        <v>37</v>
      </c>
      <c r="Q29" s="13" t="s">
        <v>4121</v>
      </c>
      <c r="R29" s="13" t="s">
        <v>4121</v>
      </c>
      <c r="S29" s="13" t="s">
        <v>4121</v>
      </c>
      <c r="T29" s="13">
        <v>0</v>
      </c>
      <c r="U29" s="13" t="s">
        <v>4121</v>
      </c>
      <c r="V29" s="13" t="s">
        <v>38</v>
      </c>
      <c r="W29" s="13" t="s">
        <v>4121</v>
      </c>
      <c r="X29" s="13">
        <v>0</v>
      </c>
      <c r="Y29" s="13" t="s">
        <v>37</v>
      </c>
      <c r="Z29" s="13" t="s">
        <v>4121</v>
      </c>
      <c r="AA29" s="13" t="s">
        <v>4121</v>
      </c>
      <c r="AB29" s="13" t="s">
        <v>4121</v>
      </c>
      <c r="AC29" s="13">
        <v>0</v>
      </c>
      <c r="AD29" s="13" t="s">
        <v>4121</v>
      </c>
      <c r="AE29" s="13">
        <v>0</v>
      </c>
      <c r="AF29" s="13">
        <v>0</v>
      </c>
      <c r="AG29" s="13">
        <v>0</v>
      </c>
      <c r="AH29" s="13" t="s">
        <v>4121</v>
      </c>
      <c r="AI29" s="13" t="s">
        <v>4121</v>
      </c>
      <c r="AJ29" s="13">
        <v>0</v>
      </c>
      <c r="AK29" s="13">
        <v>0</v>
      </c>
      <c r="AL29" s="13">
        <v>0</v>
      </c>
      <c r="AM29" s="13" t="s">
        <v>4121</v>
      </c>
      <c r="AN29" s="13" t="s">
        <v>4121</v>
      </c>
      <c r="AO29" s="13" t="s">
        <v>4121</v>
      </c>
      <c r="AP29" s="13" t="s">
        <v>39</v>
      </c>
      <c r="AQ29" s="13" t="s">
        <v>40</v>
      </c>
      <c r="AR29" s="13" t="s">
        <v>41</v>
      </c>
      <c r="AS29" s="13" t="s">
        <v>38</v>
      </c>
      <c r="AT29" s="13" t="s">
        <v>4121</v>
      </c>
      <c r="AU29" s="13" t="s">
        <v>4121</v>
      </c>
      <c r="AV29" s="13" t="s">
        <v>42</v>
      </c>
      <c r="AW29" s="13" t="s">
        <v>4121</v>
      </c>
      <c r="AX29" s="13" t="s">
        <v>4121</v>
      </c>
      <c r="AY29" s="13" t="s">
        <v>4121</v>
      </c>
      <c r="AZ29" s="13" t="s">
        <v>4121</v>
      </c>
      <c r="BA29" s="13" t="s">
        <v>4121</v>
      </c>
      <c r="BB29" s="13" t="s">
        <v>4121</v>
      </c>
      <c r="BC29" s="13" t="s">
        <v>4121</v>
      </c>
      <c r="BD29" s="13" t="s">
        <v>4121</v>
      </c>
      <c r="BE29" s="13" t="s">
        <v>4121</v>
      </c>
      <c r="BF29" s="13" t="s">
        <v>4121</v>
      </c>
      <c r="BG29" s="13" t="s">
        <v>4121</v>
      </c>
      <c r="BH29" s="13" t="s">
        <v>4121</v>
      </c>
      <c r="BI29" s="13" t="s">
        <v>4121</v>
      </c>
      <c r="BJ29" s="13" t="s">
        <v>4121</v>
      </c>
      <c r="BK29" s="13" t="s">
        <v>4121</v>
      </c>
      <c r="BL29" s="13" t="s">
        <v>4121</v>
      </c>
      <c r="BM29" s="13" t="s">
        <v>4121</v>
      </c>
      <c r="BN29" s="13" t="s">
        <v>4121</v>
      </c>
      <c r="BO29" s="13" t="s">
        <v>37</v>
      </c>
      <c r="BP29" s="13" t="s">
        <v>38</v>
      </c>
      <c r="BQ29" s="15" t="s">
        <v>170</v>
      </c>
      <c r="BR29" s="13" t="s">
        <v>92</v>
      </c>
      <c r="BS29" s="13" t="s">
        <v>162</v>
      </c>
      <c r="BT29" s="13">
        <v>0</v>
      </c>
      <c r="BU29" s="13" t="s">
        <v>4121</v>
      </c>
      <c r="BV29" s="13">
        <v>0</v>
      </c>
    </row>
    <row r="30" spans="1:74" ht="45" x14ac:dyDescent="0.25">
      <c r="A30" s="9" t="s">
        <v>26</v>
      </c>
      <c r="B30" s="9" t="s">
        <v>27</v>
      </c>
      <c r="C30" s="9" t="s">
        <v>28</v>
      </c>
      <c r="D30" s="9" t="s">
        <v>29</v>
      </c>
      <c r="E30" s="9">
        <v>39132715</v>
      </c>
      <c r="F30" s="9" t="s">
        <v>171</v>
      </c>
      <c r="G30" s="9" t="s">
        <v>172</v>
      </c>
      <c r="H30" s="9" t="s">
        <v>32</v>
      </c>
      <c r="I30" s="9" t="s">
        <v>33</v>
      </c>
      <c r="J30" s="10">
        <v>43117</v>
      </c>
      <c r="K30" s="10" t="s">
        <v>4121</v>
      </c>
      <c r="L30" s="9">
        <v>0</v>
      </c>
      <c r="M30" s="9">
        <v>133.33000000000001</v>
      </c>
      <c r="N30" s="9">
        <v>0</v>
      </c>
      <c r="O30" s="9" t="s">
        <v>83</v>
      </c>
      <c r="P30" s="9" t="s">
        <v>37</v>
      </c>
      <c r="Q30" s="9" t="s">
        <v>4121</v>
      </c>
      <c r="R30" s="9" t="s">
        <v>4121</v>
      </c>
      <c r="S30" s="9" t="s">
        <v>4121</v>
      </c>
      <c r="T30" s="9">
        <v>0</v>
      </c>
      <c r="U30" s="9" t="s">
        <v>4121</v>
      </c>
      <c r="V30" s="9" t="s">
        <v>38</v>
      </c>
      <c r="W30" s="9" t="s">
        <v>4121</v>
      </c>
      <c r="X30" s="9">
        <v>0</v>
      </c>
      <c r="Y30" s="9" t="s">
        <v>37</v>
      </c>
      <c r="Z30" s="9" t="s">
        <v>4121</v>
      </c>
      <c r="AA30" s="9" t="s">
        <v>4121</v>
      </c>
      <c r="AB30" s="9" t="s">
        <v>4121</v>
      </c>
      <c r="AC30" s="9">
        <v>0</v>
      </c>
      <c r="AD30" s="9" t="s">
        <v>4121</v>
      </c>
      <c r="AE30" s="9">
        <v>0</v>
      </c>
      <c r="AF30" s="9">
        <v>0</v>
      </c>
      <c r="AG30" s="9">
        <v>0</v>
      </c>
      <c r="AH30" s="9" t="s">
        <v>4121</v>
      </c>
      <c r="AI30" s="9" t="s">
        <v>4121</v>
      </c>
      <c r="AJ30" s="9">
        <v>0</v>
      </c>
      <c r="AK30" s="9">
        <v>0</v>
      </c>
      <c r="AL30" s="9">
        <v>0</v>
      </c>
      <c r="AM30" s="9" t="s">
        <v>4121</v>
      </c>
      <c r="AN30" s="9" t="s">
        <v>4121</v>
      </c>
      <c r="AO30" s="9" t="s">
        <v>4121</v>
      </c>
      <c r="AP30" s="9" t="s">
        <v>39</v>
      </c>
      <c r="AQ30" s="9" t="s">
        <v>40</v>
      </c>
      <c r="AR30" s="9" t="s">
        <v>41</v>
      </c>
      <c r="AS30" s="9" t="s">
        <v>38</v>
      </c>
      <c r="AT30" s="9" t="s">
        <v>4121</v>
      </c>
      <c r="AU30" s="9" t="s">
        <v>4121</v>
      </c>
      <c r="AV30" s="9" t="s">
        <v>42</v>
      </c>
      <c r="AW30" s="9" t="s">
        <v>4121</v>
      </c>
      <c r="AX30" s="9" t="s">
        <v>4121</v>
      </c>
      <c r="AY30" s="9" t="s">
        <v>4121</v>
      </c>
      <c r="AZ30" s="9" t="s">
        <v>4121</v>
      </c>
      <c r="BA30" s="9" t="s">
        <v>4121</v>
      </c>
      <c r="BB30" s="9" t="s">
        <v>4121</v>
      </c>
      <c r="BC30" s="9" t="s">
        <v>4121</v>
      </c>
      <c r="BD30" s="9" t="s">
        <v>4121</v>
      </c>
      <c r="BE30" s="9" t="s">
        <v>4121</v>
      </c>
      <c r="BF30" s="9" t="s">
        <v>4121</v>
      </c>
      <c r="BG30" s="9" t="s">
        <v>4121</v>
      </c>
      <c r="BH30" s="9" t="s">
        <v>4121</v>
      </c>
      <c r="BI30" s="9" t="s">
        <v>4121</v>
      </c>
      <c r="BJ30" s="9" t="s">
        <v>4121</v>
      </c>
      <c r="BK30" s="9" t="s">
        <v>4121</v>
      </c>
      <c r="BL30" s="9" t="s">
        <v>4121</v>
      </c>
      <c r="BM30" s="9" t="s">
        <v>4121</v>
      </c>
      <c r="BN30" s="9" t="s">
        <v>4121</v>
      </c>
      <c r="BO30" s="9" t="s">
        <v>37</v>
      </c>
      <c r="BP30" s="9" t="s">
        <v>38</v>
      </c>
      <c r="BQ30" s="11" t="s">
        <v>170</v>
      </c>
      <c r="BR30" s="9" t="s">
        <v>165</v>
      </c>
      <c r="BS30" s="9" t="s">
        <v>162</v>
      </c>
      <c r="BT30" s="9">
        <v>0</v>
      </c>
      <c r="BU30" s="9" t="s">
        <v>4121</v>
      </c>
      <c r="BV30" s="9" t="s">
        <v>4121</v>
      </c>
    </row>
    <row r="31" spans="1:74" ht="45" x14ac:dyDescent="0.25">
      <c r="A31" s="13" t="s">
        <v>26</v>
      </c>
      <c r="B31" s="13" t="s">
        <v>27</v>
      </c>
      <c r="C31" s="13" t="s">
        <v>28</v>
      </c>
      <c r="D31" s="13" t="s">
        <v>29</v>
      </c>
      <c r="E31" s="13">
        <v>39132716</v>
      </c>
      <c r="F31" s="13" t="s">
        <v>173</v>
      </c>
      <c r="G31" s="13" t="s">
        <v>174</v>
      </c>
      <c r="H31" s="13" t="s">
        <v>32</v>
      </c>
      <c r="I31" s="13" t="s">
        <v>33</v>
      </c>
      <c r="J31" s="14">
        <v>43117</v>
      </c>
      <c r="K31" s="14" t="s">
        <v>4121</v>
      </c>
      <c r="L31" s="13">
        <v>0</v>
      </c>
      <c r="M31" s="13">
        <v>171.43</v>
      </c>
      <c r="N31" s="13">
        <v>0</v>
      </c>
      <c r="O31" s="13" t="s">
        <v>83</v>
      </c>
      <c r="P31" s="13" t="s">
        <v>37</v>
      </c>
      <c r="Q31" s="13" t="s">
        <v>4121</v>
      </c>
      <c r="R31" s="13" t="s">
        <v>4121</v>
      </c>
      <c r="S31" s="13" t="s">
        <v>4121</v>
      </c>
      <c r="T31" s="13">
        <v>0</v>
      </c>
      <c r="U31" s="13" t="s">
        <v>4121</v>
      </c>
      <c r="V31" s="13" t="s">
        <v>38</v>
      </c>
      <c r="W31" s="13" t="s">
        <v>4121</v>
      </c>
      <c r="X31" s="13">
        <v>0</v>
      </c>
      <c r="Y31" s="13" t="s">
        <v>37</v>
      </c>
      <c r="Z31" s="13" t="s">
        <v>4121</v>
      </c>
      <c r="AA31" s="13" t="s">
        <v>4121</v>
      </c>
      <c r="AB31" s="13" t="s">
        <v>4121</v>
      </c>
      <c r="AC31" s="13">
        <v>0</v>
      </c>
      <c r="AD31" s="13" t="s">
        <v>4121</v>
      </c>
      <c r="AE31" s="13">
        <v>0</v>
      </c>
      <c r="AF31" s="13">
        <v>0</v>
      </c>
      <c r="AG31" s="13">
        <v>0</v>
      </c>
      <c r="AH31" s="13" t="s">
        <v>4121</v>
      </c>
      <c r="AI31" s="13" t="s">
        <v>4121</v>
      </c>
      <c r="AJ31" s="13">
        <v>0</v>
      </c>
      <c r="AK31" s="13">
        <v>0</v>
      </c>
      <c r="AL31" s="13">
        <v>0</v>
      </c>
      <c r="AM31" s="13" t="s">
        <v>4121</v>
      </c>
      <c r="AN31" s="13" t="s">
        <v>4121</v>
      </c>
      <c r="AO31" s="13" t="s">
        <v>4121</v>
      </c>
      <c r="AP31" s="13" t="s">
        <v>39</v>
      </c>
      <c r="AQ31" s="13" t="s">
        <v>40</v>
      </c>
      <c r="AR31" s="13" t="s">
        <v>41</v>
      </c>
      <c r="AS31" s="13" t="s">
        <v>38</v>
      </c>
      <c r="AT31" s="13" t="s">
        <v>4121</v>
      </c>
      <c r="AU31" s="13" t="s">
        <v>4121</v>
      </c>
      <c r="AV31" s="13" t="s">
        <v>42</v>
      </c>
      <c r="AW31" s="13" t="s">
        <v>4121</v>
      </c>
      <c r="AX31" s="13" t="s">
        <v>4121</v>
      </c>
      <c r="AY31" s="13" t="s">
        <v>4121</v>
      </c>
      <c r="AZ31" s="13" t="s">
        <v>4121</v>
      </c>
      <c r="BA31" s="13" t="s">
        <v>4121</v>
      </c>
      <c r="BB31" s="13" t="s">
        <v>4121</v>
      </c>
      <c r="BC31" s="13" t="s">
        <v>4121</v>
      </c>
      <c r="BD31" s="13" t="s">
        <v>4121</v>
      </c>
      <c r="BE31" s="13" t="s">
        <v>4121</v>
      </c>
      <c r="BF31" s="13" t="s">
        <v>4121</v>
      </c>
      <c r="BG31" s="13" t="s">
        <v>4121</v>
      </c>
      <c r="BH31" s="13" t="s">
        <v>4121</v>
      </c>
      <c r="BI31" s="13" t="s">
        <v>4121</v>
      </c>
      <c r="BJ31" s="13" t="s">
        <v>4121</v>
      </c>
      <c r="BK31" s="13" t="s">
        <v>4121</v>
      </c>
      <c r="BL31" s="13" t="s">
        <v>4121</v>
      </c>
      <c r="BM31" s="13" t="s">
        <v>4121</v>
      </c>
      <c r="BN31" s="13" t="s">
        <v>4121</v>
      </c>
      <c r="BO31" s="13" t="s">
        <v>37</v>
      </c>
      <c r="BP31" s="13" t="s">
        <v>38</v>
      </c>
      <c r="BQ31" s="15" t="s">
        <v>170</v>
      </c>
      <c r="BR31" s="13" t="s">
        <v>165</v>
      </c>
      <c r="BS31" s="13" t="s">
        <v>162</v>
      </c>
      <c r="BT31" s="13">
        <v>0</v>
      </c>
      <c r="BU31" s="13" t="s">
        <v>4121</v>
      </c>
      <c r="BV31" s="13" t="s">
        <v>4121</v>
      </c>
    </row>
    <row r="32" spans="1:74" ht="45" x14ac:dyDescent="0.25">
      <c r="A32" s="9" t="s">
        <v>26</v>
      </c>
      <c r="B32" s="9" t="s">
        <v>27</v>
      </c>
      <c r="C32" s="9" t="s">
        <v>28</v>
      </c>
      <c r="D32" s="9" t="s">
        <v>29</v>
      </c>
      <c r="E32" s="9">
        <v>39132717</v>
      </c>
      <c r="F32" s="9" t="s">
        <v>175</v>
      </c>
      <c r="G32" s="9" t="s">
        <v>176</v>
      </c>
      <c r="H32" s="9" t="s">
        <v>32</v>
      </c>
      <c r="I32" s="9" t="s">
        <v>33</v>
      </c>
      <c r="J32" s="10">
        <v>43117</v>
      </c>
      <c r="K32" s="10" t="s">
        <v>4121</v>
      </c>
      <c r="L32" s="9">
        <v>0</v>
      </c>
      <c r="M32" s="9">
        <v>328.57</v>
      </c>
      <c r="N32" s="9">
        <v>0</v>
      </c>
      <c r="O32" s="9" t="s">
        <v>83</v>
      </c>
      <c r="P32" s="9" t="s">
        <v>37</v>
      </c>
      <c r="Q32" s="9" t="s">
        <v>4121</v>
      </c>
      <c r="R32" s="9" t="s">
        <v>4121</v>
      </c>
      <c r="S32" s="9" t="s">
        <v>4121</v>
      </c>
      <c r="T32" s="9">
        <v>0</v>
      </c>
      <c r="U32" s="9" t="s">
        <v>4121</v>
      </c>
      <c r="V32" s="9" t="s">
        <v>38</v>
      </c>
      <c r="W32" s="9" t="s">
        <v>4121</v>
      </c>
      <c r="X32" s="9">
        <v>0</v>
      </c>
      <c r="Y32" s="9" t="s">
        <v>37</v>
      </c>
      <c r="Z32" s="9" t="s">
        <v>4121</v>
      </c>
      <c r="AA32" s="9" t="s">
        <v>4121</v>
      </c>
      <c r="AB32" s="9" t="s">
        <v>4121</v>
      </c>
      <c r="AC32" s="9">
        <v>0</v>
      </c>
      <c r="AD32" s="9" t="s">
        <v>4121</v>
      </c>
      <c r="AE32" s="9">
        <v>0</v>
      </c>
      <c r="AF32" s="9">
        <v>0</v>
      </c>
      <c r="AG32" s="9">
        <v>0</v>
      </c>
      <c r="AH32" s="9" t="s">
        <v>4121</v>
      </c>
      <c r="AI32" s="9" t="s">
        <v>4121</v>
      </c>
      <c r="AJ32" s="9">
        <v>0</v>
      </c>
      <c r="AK32" s="9">
        <v>0</v>
      </c>
      <c r="AL32" s="9">
        <v>0</v>
      </c>
      <c r="AM32" s="9" t="s">
        <v>4121</v>
      </c>
      <c r="AN32" s="9" t="s">
        <v>4121</v>
      </c>
      <c r="AO32" s="9" t="s">
        <v>4121</v>
      </c>
      <c r="AP32" s="9" t="s">
        <v>39</v>
      </c>
      <c r="AQ32" s="9" t="s">
        <v>40</v>
      </c>
      <c r="AR32" s="9" t="s">
        <v>41</v>
      </c>
      <c r="AS32" s="9" t="s">
        <v>38</v>
      </c>
      <c r="AT32" s="9" t="s">
        <v>4121</v>
      </c>
      <c r="AU32" s="9" t="s">
        <v>4121</v>
      </c>
      <c r="AV32" s="9" t="s">
        <v>42</v>
      </c>
      <c r="AW32" s="9" t="s">
        <v>4121</v>
      </c>
      <c r="AX32" s="9" t="s">
        <v>4121</v>
      </c>
      <c r="AY32" s="9" t="s">
        <v>4121</v>
      </c>
      <c r="AZ32" s="9" t="s">
        <v>4121</v>
      </c>
      <c r="BA32" s="9" t="s">
        <v>4121</v>
      </c>
      <c r="BB32" s="9" t="s">
        <v>4121</v>
      </c>
      <c r="BC32" s="9" t="s">
        <v>4121</v>
      </c>
      <c r="BD32" s="9" t="s">
        <v>4121</v>
      </c>
      <c r="BE32" s="9" t="s">
        <v>4121</v>
      </c>
      <c r="BF32" s="9" t="s">
        <v>4121</v>
      </c>
      <c r="BG32" s="9" t="s">
        <v>4121</v>
      </c>
      <c r="BH32" s="9" t="s">
        <v>4121</v>
      </c>
      <c r="BI32" s="9" t="s">
        <v>4121</v>
      </c>
      <c r="BJ32" s="9" t="s">
        <v>4121</v>
      </c>
      <c r="BK32" s="9" t="s">
        <v>4121</v>
      </c>
      <c r="BL32" s="9" t="s">
        <v>4121</v>
      </c>
      <c r="BM32" s="9" t="s">
        <v>4121</v>
      </c>
      <c r="BN32" s="9" t="s">
        <v>4121</v>
      </c>
      <c r="BO32" s="9" t="s">
        <v>37</v>
      </c>
      <c r="BP32" s="9" t="s">
        <v>38</v>
      </c>
      <c r="BQ32" s="11" t="s">
        <v>170</v>
      </c>
      <c r="BR32" s="9" t="s">
        <v>165</v>
      </c>
      <c r="BS32" s="9" t="s">
        <v>162</v>
      </c>
      <c r="BT32" s="9">
        <v>0</v>
      </c>
      <c r="BU32" s="9" t="s">
        <v>4121</v>
      </c>
      <c r="BV32" s="9">
        <v>0</v>
      </c>
    </row>
    <row r="33" spans="1:74" ht="45" x14ac:dyDescent="0.25">
      <c r="A33" s="13" t="s">
        <v>26</v>
      </c>
      <c r="B33" s="13" t="s">
        <v>27</v>
      </c>
      <c r="C33" s="13" t="s">
        <v>28</v>
      </c>
      <c r="D33" s="13" t="s">
        <v>29</v>
      </c>
      <c r="E33" s="13">
        <v>39132718</v>
      </c>
      <c r="F33" s="13" t="s">
        <v>177</v>
      </c>
      <c r="G33" s="13" t="s">
        <v>178</v>
      </c>
      <c r="H33" s="13" t="s">
        <v>32</v>
      </c>
      <c r="I33" s="13" t="s">
        <v>145</v>
      </c>
      <c r="J33" s="14">
        <v>43891</v>
      </c>
      <c r="K33" s="14" t="s">
        <v>4121</v>
      </c>
      <c r="L33" s="13">
        <v>0</v>
      </c>
      <c r="M33" s="13">
        <v>450</v>
      </c>
      <c r="N33" s="13">
        <v>0</v>
      </c>
      <c r="O33" s="13" t="s">
        <v>83</v>
      </c>
      <c r="P33" s="13" t="s">
        <v>37</v>
      </c>
      <c r="Q33" s="13" t="s">
        <v>4121</v>
      </c>
      <c r="R33" s="13" t="s">
        <v>4121</v>
      </c>
      <c r="S33" s="13" t="s">
        <v>4121</v>
      </c>
      <c r="T33" s="13">
        <v>0</v>
      </c>
      <c r="U33" s="13" t="s">
        <v>4121</v>
      </c>
      <c r="V33" s="13" t="s">
        <v>38</v>
      </c>
      <c r="W33" s="13" t="s">
        <v>4121</v>
      </c>
      <c r="X33" s="13">
        <v>0</v>
      </c>
      <c r="Y33" s="13" t="s">
        <v>37</v>
      </c>
      <c r="Z33" s="13" t="s">
        <v>4121</v>
      </c>
      <c r="AA33" s="13" t="s">
        <v>4121</v>
      </c>
      <c r="AB33" s="13" t="s">
        <v>4121</v>
      </c>
      <c r="AC33" s="13">
        <v>0</v>
      </c>
      <c r="AD33" s="13" t="s">
        <v>4121</v>
      </c>
      <c r="AE33" s="13">
        <v>0</v>
      </c>
      <c r="AF33" s="13">
        <v>0</v>
      </c>
      <c r="AG33" s="13">
        <v>0</v>
      </c>
      <c r="AH33" s="13">
        <v>0</v>
      </c>
      <c r="AI33" s="13">
        <v>0</v>
      </c>
      <c r="AJ33" s="13">
        <v>0</v>
      </c>
      <c r="AK33" s="13">
        <v>0</v>
      </c>
      <c r="AL33" s="13">
        <v>0</v>
      </c>
      <c r="AM33" s="13">
        <v>0</v>
      </c>
      <c r="AN33" s="13" t="s">
        <v>4121</v>
      </c>
      <c r="AO33" s="13" t="s">
        <v>4121</v>
      </c>
      <c r="AP33" s="13" t="s">
        <v>39</v>
      </c>
      <c r="AQ33" s="13" t="s">
        <v>40</v>
      </c>
      <c r="AR33" s="13" t="s">
        <v>41</v>
      </c>
      <c r="AS33" s="13" t="s">
        <v>38</v>
      </c>
      <c r="AT33" s="13" t="s">
        <v>4121</v>
      </c>
      <c r="AU33" s="13" t="s">
        <v>4121</v>
      </c>
      <c r="AV33" s="13" t="s">
        <v>42</v>
      </c>
      <c r="AW33" s="13">
        <v>0</v>
      </c>
      <c r="AX33" s="13">
        <v>0</v>
      </c>
      <c r="AY33" s="13">
        <v>0</v>
      </c>
      <c r="AZ33" s="13">
        <v>0</v>
      </c>
      <c r="BA33" s="13">
        <v>0</v>
      </c>
      <c r="BB33" s="13">
        <v>0</v>
      </c>
      <c r="BC33" s="13">
        <v>0</v>
      </c>
      <c r="BD33" s="13">
        <v>0</v>
      </c>
      <c r="BE33" s="13">
        <v>0</v>
      </c>
      <c r="BF33" s="13">
        <v>0</v>
      </c>
      <c r="BG33" s="13">
        <v>0</v>
      </c>
      <c r="BH33" s="13">
        <v>0</v>
      </c>
      <c r="BI33" s="13">
        <v>0</v>
      </c>
      <c r="BJ33" s="13">
        <v>0</v>
      </c>
      <c r="BK33" s="13">
        <v>0</v>
      </c>
      <c r="BL33" s="13">
        <v>0</v>
      </c>
      <c r="BM33" s="13">
        <v>0</v>
      </c>
      <c r="BN33" s="13">
        <v>0</v>
      </c>
      <c r="BO33" s="13" t="s">
        <v>37</v>
      </c>
      <c r="BP33" s="13" t="s">
        <v>38</v>
      </c>
      <c r="BQ33" s="15" t="s">
        <v>170</v>
      </c>
      <c r="BR33" s="13" t="s">
        <v>165</v>
      </c>
      <c r="BS33" s="13" t="s">
        <v>162</v>
      </c>
      <c r="BT33" s="13">
        <v>0</v>
      </c>
      <c r="BU33" s="13" t="s">
        <v>4121</v>
      </c>
      <c r="BV33" s="13">
        <v>0</v>
      </c>
    </row>
    <row r="34" spans="1:74" ht="45" x14ac:dyDescent="0.25">
      <c r="A34" s="1" t="s">
        <v>26</v>
      </c>
      <c r="B34" s="1" t="s">
        <v>179</v>
      </c>
      <c r="C34" s="1" t="s">
        <v>28</v>
      </c>
      <c r="D34" s="1" t="s">
        <v>29</v>
      </c>
      <c r="E34" s="1">
        <v>3913258</v>
      </c>
      <c r="F34" s="1" t="s">
        <v>180</v>
      </c>
      <c r="G34" s="1" t="s">
        <v>181</v>
      </c>
      <c r="H34" s="1" t="s">
        <v>32</v>
      </c>
      <c r="I34" s="1" t="s">
        <v>33</v>
      </c>
      <c r="J34" s="2">
        <v>43120</v>
      </c>
      <c r="K34" s="2" t="s">
        <v>4121</v>
      </c>
      <c r="L34" s="1">
        <v>0</v>
      </c>
      <c r="M34" s="1">
        <v>315</v>
      </c>
      <c r="N34" s="1">
        <v>0</v>
      </c>
      <c r="O34" s="1" t="s">
        <v>83</v>
      </c>
      <c r="P34" s="1" t="s">
        <v>37</v>
      </c>
      <c r="Q34" s="1" t="s">
        <v>4121</v>
      </c>
      <c r="R34" s="1" t="s">
        <v>4121</v>
      </c>
      <c r="S34" s="1" t="s">
        <v>4121</v>
      </c>
      <c r="T34" s="1">
        <v>0</v>
      </c>
      <c r="U34" s="1" t="s">
        <v>4121</v>
      </c>
      <c r="V34" s="1" t="s">
        <v>38</v>
      </c>
      <c r="W34" s="1" t="s">
        <v>4121</v>
      </c>
      <c r="X34" s="1">
        <v>0</v>
      </c>
      <c r="Y34" s="1" t="s">
        <v>37</v>
      </c>
      <c r="Z34" s="1" t="s">
        <v>4121</v>
      </c>
      <c r="AA34" s="1" t="s">
        <v>4121</v>
      </c>
      <c r="AB34" s="1" t="s">
        <v>4121</v>
      </c>
      <c r="AC34" s="1">
        <v>0</v>
      </c>
      <c r="AD34" s="1" t="s">
        <v>4121</v>
      </c>
      <c r="AE34" s="1">
        <v>0</v>
      </c>
      <c r="AF34" s="1">
        <v>0</v>
      </c>
      <c r="AG34" s="1">
        <v>0</v>
      </c>
      <c r="AH34" s="1" t="s">
        <v>4121</v>
      </c>
      <c r="AI34" s="1" t="s">
        <v>4121</v>
      </c>
      <c r="AJ34" s="1">
        <v>0</v>
      </c>
      <c r="AK34" s="1">
        <v>0</v>
      </c>
      <c r="AL34" s="1">
        <v>0</v>
      </c>
      <c r="AM34" s="1" t="s">
        <v>4121</v>
      </c>
      <c r="AN34" s="1" t="s">
        <v>4121</v>
      </c>
      <c r="AO34" s="1" t="s">
        <v>4121</v>
      </c>
      <c r="AP34" s="1" t="s">
        <v>39</v>
      </c>
      <c r="AQ34" s="1" t="s">
        <v>40</v>
      </c>
      <c r="AR34" s="1" t="s">
        <v>41</v>
      </c>
      <c r="AS34" s="1" t="s">
        <v>38</v>
      </c>
      <c r="AT34" s="1" t="s">
        <v>4121</v>
      </c>
      <c r="AU34" s="1" t="s">
        <v>4121</v>
      </c>
      <c r="AV34" s="1" t="s">
        <v>42</v>
      </c>
      <c r="AW34" s="1" t="s">
        <v>4121</v>
      </c>
      <c r="AX34" s="1" t="s">
        <v>4121</v>
      </c>
      <c r="AY34" s="1" t="s">
        <v>4121</v>
      </c>
      <c r="AZ34" s="1" t="s">
        <v>4121</v>
      </c>
      <c r="BA34" s="1" t="s">
        <v>4121</v>
      </c>
      <c r="BB34" s="1" t="s">
        <v>4121</v>
      </c>
      <c r="BC34" s="1" t="s">
        <v>4121</v>
      </c>
      <c r="BD34" s="1" t="s">
        <v>4121</v>
      </c>
      <c r="BE34" s="1" t="s">
        <v>4121</v>
      </c>
      <c r="BF34" s="1" t="s">
        <v>4121</v>
      </c>
      <c r="BG34" s="1" t="s">
        <v>4121</v>
      </c>
      <c r="BH34" s="1" t="s">
        <v>4121</v>
      </c>
      <c r="BI34" s="1" t="s">
        <v>4121</v>
      </c>
      <c r="BJ34" s="1" t="s">
        <v>4121</v>
      </c>
      <c r="BK34" s="1" t="s">
        <v>4121</v>
      </c>
      <c r="BL34" s="1" t="s">
        <v>4121</v>
      </c>
      <c r="BM34" s="1" t="s">
        <v>4121</v>
      </c>
      <c r="BN34" s="1" t="s">
        <v>4121</v>
      </c>
      <c r="BO34" s="1" t="s">
        <v>37</v>
      </c>
      <c r="BP34" s="1" t="s">
        <v>38</v>
      </c>
      <c r="BQ34" s="5" t="s">
        <v>182</v>
      </c>
      <c r="BR34" s="1" t="s">
        <v>92</v>
      </c>
      <c r="BS34" s="1" t="s">
        <v>183</v>
      </c>
      <c r="BT34" s="1">
        <v>0</v>
      </c>
      <c r="BU34" s="1" t="s">
        <v>4121</v>
      </c>
      <c r="BV34" s="1" t="s">
        <v>4121</v>
      </c>
    </row>
    <row r="35" spans="1:74" ht="409.5" x14ac:dyDescent="0.25">
      <c r="A35" s="1" t="s">
        <v>26</v>
      </c>
      <c r="B35" s="1" t="s">
        <v>179</v>
      </c>
      <c r="C35" s="1" t="s">
        <v>28</v>
      </c>
      <c r="D35" s="1" t="s">
        <v>65</v>
      </c>
      <c r="E35" s="1">
        <v>3913309</v>
      </c>
      <c r="F35" s="1" t="s">
        <v>184</v>
      </c>
      <c r="G35" s="1" t="s">
        <v>185</v>
      </c>
      <c r="H35" s="1" t="s">
        <v>32</v>
      </c>
      <c r="I35" s="1" t="s">
        <v>33</v>
      </c>
      <c r="J35" s="2">
        <v>43781</v>
      </c>
      <c r="K35" s="2" t="s">
        <v>4121</v>
      </c>
      <c r="L35" s="1">
        <v>50</v>
      </c>
      <c r="M35" s="1">
        <v>300</v>
      </c>
      <c r="N35" s="1">
        <v>1</v>
      </c>
      <c r="O35" s="1" t="s">
        <v>34</v>
      </c>
      <c r="P35" s="1" t="s">
        <v>35</v>
      </c>
      <c r="Q35" s="1" t="s">
        <v>49</v>
      </c>
      <c r="R35" s="1" t="s">
        <v>49</v>
      </c>
      <c r="S35" s="1" t="s">
        <v>49</v>
      </c>
      <c r="T35" s="1">
        <v>0</v>
      </c>
      <c r="U35" s="1" t="s">
        <v>37</v>
      </c>
      <c r="V35" s="1" t="s">
        <v>38</v>
      </c>
      <c r="W35" s="1" t="s">
        <v>4121</v>
      </c>
      <c r="X35" s="1">
        <v>30</v>
      </c>
      <c r="Y35" s="1" t="s">
        <v>35</v>
      </c>
      <c r="Z35" s="1" t="s">
        <v>36</v>
      </c>
      <c r="AA35" s="1" t="s">
        <v>36</v>
      </c>
      <c r="AB35" s="1" t="s">
        <v>36</v>
      </c>
      <c r="AC35" s="1">
        <v>300</v>
      </c>
      <c r="AD35" s="1" t="s">
        <v>4121</v>
      </c>
      <c r="AE35" s="1">
        <v>0.35</v>
      </c>
      <c r="AF35" s="1">
        <v>0.35</v>
      </c>
      <c r="AG35" s="1">
        <v>0.35</v>
      </c>
      <c r="AH35" s="1">
        <v>0</v>
      </c>
      <c r="AI35" s="1">
        <v>0</v>
      </c>
      <c r="AJ35" s="1">
        <v>0.35</v>
      </c>
      <c r="AK35" s="1">
        <v>0.35</v>
      </c>
      <c r="AL35" s="1">
        <v>0.35</v>
      </c>
      <c r="AM35" s="1">
        <v>0.4</v>
      </c>
      <c r="AN35" s="1" t="s">
        <v>35</v>
      </c>
      <c r="AO35" s="1" t="s">
        <v>35</v>
      </c>
      <c r="AP35" s="1" t="s">
        <v>39</v>
      </c>
      <c r="AQ35" s="1" t="s">
        <v>40</v>
      </c>
      <c r="AR35" s="1" t="s">
        <v>41</v>
      </c>
      <c r="AS35" s="1" t="s">
        <v>68</v>
      </c>
      <c r="AT35" s="1">
        <v>2</v>
      </c>
      <c r="AU35" s="1" t="s">
        <v>69</v>
      </c>
      <c r="AV35" s="1" t="s">
        <v>42</v>
      </c>
      <c r="AW35" s="1">
        <v>10</v>
      </c>
      <c r="AX35" s="1">
        <v>10</v>
      </c>
      <c r="AY35" s="1">
        <v>0</v>
      </c>
      <c r="AZ35" s="1">
        <v>0</v>
      </c>
      <c r="BA35" s="1">
        <v>0</v>
      </c>
      <c r="BB35" s="1">
        <v>0</v>
      </c>
      <c r="BC35" s="1">
        <v>10</v>
      </c>
      <c r="BD35" s="1">
        <v>10</v>
      </c>
      <c r="BE35" s="1">
        <v>0</v>
      </c>
      <c r="BF35" s="1">
        <v>0</v>
      </c>
      <c r="BG35" s="1">
        <v>0</v>
      </c>
      <c r="BH35" s="1">
        <v>0</v>
      </c>
      <c r="BI35" s="1">
        <v>0</v>
      </c>
      <c r="BJ35" s="1">
        <v>0</v>
      </c>
      <c r="BK35" s="1">
        <v>0</v>
      </c>
      <c r="BL35" s="1">
        <v>0</v>
      </c>
      <c r="BM35" s="1">
        <v>0</v>
      </c>
      <c r="BN35" s="1">
        <v>0</v>
      </c>
      <c r="BO35" s="1" t="s">
        <v>35</v>
      </c>
      <c r="BP35" s="1" t="s">
        <v>38</v>
      </c>
      <c r="BQ35" s="5" t="s">
        <v>186</v>
      </c>
      <c r="BR35" s="1" t="s">
        <v>187</v>
      </c>
      <c r="BS35" s="1" t="s">
        <v>188</v>
      </c>
      <c r="BT35" s="1" t="s">
        <v>189</v>
      </c>
      <c r="BU35" s="1" t="s">
        <v>190</v>
      </c>
      <c r="BV35" s="8"/>
    </row>
    <row r="36" spans="1:74" ht="105" x14ac:dyDescent="0.25">
      <c r="A36" s="1" t="s">
        <v>26</v>
      </c>
      <c r="B36" s="1" t="s">
        <v>179</v>
      </c>
      <c r="C36" s="1" t="s">
        <v>28</v>
      </c>
      <c r="D36" s="1" t="s">
        <v>65</v>
      </c>
      <c r="E36" s="1">
        <v>39133092</v>
      </c>
      <c r="F36" s="1" t="s">
        <v>191</v>
      </c>
      <c r="G36" s="1" t="s">
        <v>192</v>
      </c>
      <c r="H36" s="1" t="s">
        <v>32</v>
      </c>
      <c r="I36" s="1" t="s">
        <v>33</v>
      </c>
      <c r="J36" s="2">
        <v>44197</v>
      </c>
      <c r="K36" s="2" t="s">
        <v>4121</v>
      </c>
      <c r="L36" s="1">
        <v>50</v>
      </c>
      <c r="M36" s="1">
        <v>100</v>
      </c>
      <c r="N36" s="1">
        <v>1</v>
      </c>
      <c r="O36" s="1" t="s">
        <v>34</v>
      </c>
      <c r="P36" s="1" t="s">
        <v>35</v>
      </c>
      <c r="Q36" s="1" t="s">
        <v>36</v>
      </c>
      <c r="R36" s="1" t="s">
        <v>36</v>
      </c>
      <c r="S36" s="1" t="s">
        <v>36</v>
      </c>
      <c r="T36" s="1">
        <v>1500</v>
      </c>
      <c r="U36" s="1" t="s">
        <v>37</v>
      </c>
      <c r="V36" s="1" t="s">
        <v>38</v>
      </c>
      <c r="W36" s="1" t="s">
        <v>4121</v>
      </c>
      <c r="X36" s="1">
        <v>30</v>
      </c>
      <c r="Y36" s="1" t="s">
        <v>35</v>
      </c>
      <c r="Z36" s="1" t="s">
        <v>36</v>
      </c>
      <c r="AA36" s="1" t="s">
        <v>36</v>
      </c>
      <c r="AB36" s="1" t="s">
        <v>36</v>
      </c>
      <c r="AC36" s="1">
        <v>100</v>
      </c>
      <c r="AD36" s="1" t="s">
        <v>4121</v>
      </c>
      <c r="AE36" s="1">
        <v>0.35</v>
      </c>
      <c r="AF36" s="1">
        <v>0.35</v>
      </c>
      <c r="AG36" s="1">
        <v>0.35</v>
      </c>
      <c r="AH36" s="1">
        <v>0</v>
      </c>
      <c r="AI36" s="1">
        <v>0</v>
      </c>
      <c r="AJ36" s="1">
        <v>0.35</v>
      </c>
      <c r="AK36" s="1">
        <v>0.35</v>
      </c>
      <c r="AL36" s="1">
        <v>0.35</v>
      </c>
      <c r="AM36" s="1">
        <v>0</v>
      </c>
      <c r="AN36" s="1" t="s">
        <v>35</v>
      </c>
      <c r="AO36" s="1" t="s">
        <v>35</v>
      </c>
      <c r="AP36" s="1" t="s">
        <v>39</v>
      </c>
      <c r="AQ36" s="1" t="s">
        <v>40</v>
      </c>
      <c r="AR36" s="1" t="s">
        <v>41</v>
      </c>
      <c r="AS36" s="1" t="s">
        <v>38</v>
      </c>
      <c r="AT36" s="1" t="s">
        <v>4121</v>
      </c>
      <c r="AU36" s="1" t="s">
        <v>4121</v>
      </c>
      <c r="AV36" s="1" t="s">
        <v>42</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t="s">
        <v>35</v>
      </c>
      <c r="BP36" s="1" t="s">
        <v>38</v>
      </c>
      <c r="BQ36" s="5" t="s">
        <v>193</v>
      </c>
      <c r="BR36" s="1" t="s">
        <v>194</v>
      </c>
      <c r="BS36" s="1" t="s">
        <v>195</v>
      </c>
      <c r="BT36" s="1">
        <v>0</v>
      </c>
      <c r="BU36" s="1" t="s">
        <v>4121</v>
      </c>
      <c r="BV36" s="8"/>
    </row>
    <row r="37" spans="1:74" ht="45" x14ac:dyDescent="0.25">
      <c r="A37" s="1" t="s">
        <v>26</v>
      </c>
      <c r="B37" s="1" t="s">
        <v>179</v>
      </c>
      <c r="C37" s="1" t="s">
        <v>28</v>
      </c>
      <c r="D37" s="1" t="s">
        <v>29</v>
      </c>
      <c r="E37" s="1">
        <v>4013126</v>
      </c>
      <c r="F37" s="1" t="s">
        <v>196</v>
      </c>
      <c r="G37" s="1" t="s">
        <v>197</v>
      </c>
      <c r="H37" s="1" t="s">
        <v>32</v>
      </c>
      <c r="I37" s="1" t="s">
        <v>33</v>
      </c>
      <c r="J37" s="2">
        <v>43144</v>
      </c>
      <c r="K37" s="2" t="s">
        <v>4121</v>
      </c>
      <c r="L37" s="1">
        <v>30</v>
      </c>
      <c r="M37" s="1">
        <v>0</v>
      </c>
      <c r="N37" s="1">
        <v>0</v>
      </c>
      <c r="O37" s="1" t="s">
        <v>34</v>
      </c>
      <c r="P37" s="1" t="s">
        <v>37</v>
      </c>
      <c r="Q37" s="1" t="s">
        <v>4121</v>
      </c>
      <c r="R37" s="1" t="s">
        <v>4121</v>
      </c>
      <c r="S37" s="1" t="s">
        <v>4121</v>
      </c>
      <c r="T37" s="1">
        <v>0</v>
      </c>
      <c r="U37" s="1" t="s">
        <v>4121</v>
      </c>
      <c r="V37" s="1" t="s">
        <v>38</v>
      </c>
      <c r="W37" s="1" t="s">
        <v>4121</v>
      </c>
      <c r="X37" s="1">
        <v>30</v>
      </c>
      <c r="Y37" s="1" t="s">
        <v>37</v>
      </c>
      <c r="Z37" s="1" t="s">
        <v>4121</v>
      </c>
      <c r="AA37" s="1" t="s">
        <v>4121</v>
      </c>
      <c r="AB37" s="1" t="s">
        <v>4121</v>
      </c>
      <c r="AC37" s="1">
        <v>0</v>
      </c>
      <c r="AD37" s="1" t="s">
        <v>4121</v>
      </c>
      <c r="AE37" s="1">
        <v>0.45</v>
      </c>
      <c r="AF37" s="1">
        <v>0.45</v>
      </c>
      <c r="AG37" s="1">
        <v>0.45</v>
      </c>
      <c r="AH37" s="1" t="s">
        <v>4121</v>
      </c>
      <c r="AI37" s="1" t="s">
        <v>4121</v>
      </c>
      <c r="AJ37" s="1">
        <v>0.25</v>
      </c>
      <c r="AK37" s="1">
        <v>0.25</v>
      </c>
      <c r="AL37" s="1">
        <v>0.25</v>
      </c>
      <c r="AM37" s="1" t="s">
        <v>4121</v>
      </c>
      <c r="AN37" s="1" t="s">
        <v>35</v>
      </c>
      <c r="AO37" s="1" t="s">
        <v>35</v>
      </c>
      <c r="AP37" s="1" t="s">
        <v>69</v>
      </c>
      <c r="AQ37" s="1" t="s">
        <v>40</v>
      </c>
      <c r="AR37" s="1" t="s">
        <v>41</v>
      </c>
      <c r="AS37" s="1" t="s">
        <v>38</v>
      </c>
      <c r="AT37" s="1" t="s">
        <v>4121</v>
      </c>
      <c r="AU37" s="1" t="s">
        <v>4121</v>
      </c>
      <c r="AV37" s="1" t="s">
        <v>42</v>
      </c>
      <c r="AW37" s="1" t="s">
        <v>4121</v>
      </c>
      <c r="AX37" s="1" t="s">
        <v>4121</v>
      </c>
      <c r="AY37" s="1" t="s">
        <v>4121</v>
      </c>
      <c r="AZ37" s="1" t="s">
        <v>4121</v>
      </c>
      <c r="BA37" s="1" t="s">
        <v>4121</v>
      </c>
      <c r="BB37" s="1" t="s">
        <v>4121</v>
      </c>
      <c r="BC37" s="1" t="s">
        <v>4121</v>
      </c>
      <c r="BD37" s="1" t="s">
        <v>4121</v>
      </c>
      <c r="BE37" s="1" t="s">
        <v>4121</v>
      </c>
      <c r="BF37" s="1" t="s">
        <v>4121</v>
      </c>
      <c r="BG37" s="1" t="s">
        <v>4121</v>
      </c>
      <c r="BH37" s="1" t="s">
        <v>4121</v>
      </c>
      <c r="BI37" s="1" t="s">
        <v>4121</v>
      </c>
      <c r="BJ37" s="1" t="s">
        <v>4121</v>
      </c>
      <c r="BK37" s="1" t="s">
        <v>4121</v>
      </c>
      <c r="BL37" s="1" t="s">
        <v>4121</v>
      </c>
      <c r="BM37" s="1" t="s">
        <v>4121</v>
      </c>
      <c r="BN37" s="1" t="s">
        <v>4121</v>
      </c>
      <c r="BO37" s="1" t="s">
        <v>37</v>
      </c>
      <c r="BP37" s="1" t="s">
        <v>38</v>
      </c>
      <c r="BQ37" s="5" t="s">
        <v>198</v>
      </c>
      <c r="BR37" s="1" t="s">
        <v>92</v>
      </c>
      <c r="BS37" s="1" t="s">
        <v>199</v>
      </c>
      <c r="BT37" s="1">
        <v>0</v>
      </c>
      <c r="BU37" s="1" t="s">
        <v>4121</v>
      </c>
      <c r="BV37" s="1" t="s">
        <v>4121</v>
      </c>
    </row>
    <row r="38" spans="1:74" ht="45" x14ac:dyDescent="0.25">
      <c r="A38" s="1" t="s">
        <v>26</v>
      </c>
      <c r="B38" s="1" t="s">
        <v>179</v>
      </c>
      <c r="C38" s="1" t="s">
        <v>28</v>
      </c>
      <c r="D38" s="1" t="s">
        <v>65</v>
      </c>
      <c r="E38" s="1">
        <v>401354</v>
      </c>
      <c r="F38" s="1" t="s">
        <v>200</v>
      </c>
      <c r="G38" s="1" t="s">
        <v>201</v>
      </c>
      <c r="H38" s="1" t="s">
        <v>144</v>
      </c>
      <c r="I38" s="1" t="s">
        <v>33</v>
      </c>
      <c r="J38" s="2">
        <v>43402</v>
      </c>
      <c r="K38" s="2" t="s">
        <v>4121</v>
      </c>
      <c r="L38" s="1">
        <v>0</v>
      </c>
      <c r="M38" s="1">
        <v>50</v>
      </c>
      <c r="N38" s="1">
        <v>1</v>
      </c>
      <c r="O38" s="1" t="s">
        <v>83</v>
      </c>
      <c r="P38" s="1" t="s">
        <v>37</v>
      </c>
      <c r="Q38" s="1" t="s">
        <v>4121</v>
      </c>
      <c r="R38" s="1" t="s">
        <v>4121</v>
      </c>
      <c r="S38" s="1" t="s">
        <v>4121</v>
      </c>
      <c r="T38" s="1">
        <v>0</v>
      </c>
      <c r="U38" s="1" t="s">
        <v>4121</v>
      </c>
      <c r="V38" s="1" t="s">
        <v>38</v>
      </c>
      <c r="W38" s="1" t="s">
        <v>4121</v>
      </c>
      <c r="X38" s="1">
        <v>0</v>
      </c>
      <c r="Y38" s="1" t="s">
        <v>37</v>
      </c>
      <c r="Z38" s="1" t="s">
        <v>4121</v>
      </c>
      <c r="AA38" s="1" t="s">
        <v>4121</v>
      </c>
      <c r="AB38" s="1" t="s">
        <v>4121</v>
      </c>
      <c r="AC38" s="1">
        <v>0</v>
      </c>
      <c r="AD38" s="1" t="s">
        <v>4121</v>
      </c>
      <c r="AE38" s="1">
        <v>0</v>
      </c>
      <c r="AF38" s="1">
        <v>0</v>
      </c>
      <c r="AG38" s="1">
        <v>0</v>
      </c>
      <c r="AH38" s="1" t="s">
        <v>4121</v>
      </c>
      <c r="AI38" s="1" t="s">
        <v>4121</v>
      </c>
      <c r="AJ38" s="1">
        <v>0</v>
      </c>
      <c r="AK38" s="1">
        <v>0</v>
      </c>
      <c r="AL38" s="1">
        <v>0</v>
      </c>
      <c r="AM38" s="1" t="s">
        <v>4121</v>
      </c>
      <c r="AN38" s="1" t="s">
        <v>4121</v>
      </c>
      <c r="AO38" s="1" t="s">
        <v>4121</v>
      </c>
      <c r="AP38" s="1" t="s">
        <v>39</v>
      </c>
      <c r="AQ38" s="1" t="s">
        <v>40</v>
      </c>
      <c r="AR38" s="1" t="s">
        <v>41</v>
      </c>
      <c r="AS38" s="1" t="s">
        <v>38</v>
      </c>
      <c r="AT38" s="1" t="s">
        <v>4121</v>
      </c>
      <c r="AU38" s="1" t="s">
        <v>4121</v>
      </c>
      <c r="AV38" s="1" t="s">
        <v>42</v>
      </c>
      <c r="AW38" s="1" t="s">
        <v>4121</v>
      </c>
      <c r="AX38" s="1" t="s">
        <v>4121</v>
      </c>
      <c r="AY38" s="1" t="s">
        <v>4121</v>
      </c>
      <c r="AZ38" s="1" t="s">
        <v>4121</v>
      </c>
      <c r="BA38" s="1" t="s">
        <v>4121</v>
      </c>
      <c r="BB38" s="1" t="s">
        <v>4121</v>
      </c>
      <c r="BC38" s="1" t="s">
        <v>4121</v>
      </c>
      <c r="BD38" s="1" t="s">
        <v>4121</v>
      </c>
      <c r="BE38" s="1" t="s">
        <v>4121</v>
      </c>
      <c r="BF38" s="1" t="s">
        <v>4121</v>
      </c>
      <c r="BG38" s="1" t="s">
        <v>4121</v>
      </c>
      <c r="BH38" s="1" t="s">
        <v>4121</v>
      </c>
      <c r="BI38" s="1" t="s">
        <v>4121</v>
      </c>
      <c r="BJ38" s="1" t="s">
        <v>4121</v>
      </c>
      <c r="BK38" s="1" t="s">
        <v>4121</v>
      </c>
      <c r="BL38" s="1" t="s">
        <v>4121</v>
      </c>
      <c r="BM38" s="1" t="s">
        <v>4121</v>
      </c>
      <c r="BN38" s="1" t="s">
        <v>4121</v>
      </c>
      <c r="BO38" s="1" t="s">
        <v>37</v>
      </c>
      <c r="BP38" s="1" t="s">
        <v>38</v>
      </c>
      <c r="BQ38" s="5" t="s">
        <v>202</v>
      </c>
      <c r="BR38" s="1" t="s">
        <v>92</v>
      </c>
      <c r="BS38" s="1" t="s">
        <v>203</v>
      </c>
      <c r="BT38" s="1">
        <v>0</v>
      </c>
      <c r="BU38" s="1" t="s">
        <v>4121</v>
      </c>
      <c r="BV38" s="1" t="s">
        <v>4121</v>
      </c>
    </row>
    <row r="39" spans="1:74" ht="60" x14ac:dyDescent="0.25">
      <c r="A39" s="1" t="s">
        <v>26</v>
      </c>
      <c r="B39" s="1" t="s">
        <v>179</v>
      </c>
      <c r="C39" s="1" t="s">
        <v>28</v>
      </c>
      <c r="D39" s="1" t="s">
        <v>65</v>
      </c>
      <c r="E39" s="1">
        <v>4013542</v>
      </c>
      <c r="F39" s="1" t="s">
        <v>204</v>
      </c>
      <c r="G39" s="1" t="s">
        <v>205</v>
      </c>
      <c r="H39" s="1" t="s">
        <v>144</v>
      </c>
      <c r="I39" s="1" t="s">
        <v>33</v>
      </c>
      <c r="J39" s="2">
        <v>43402</v>
      </c>
      <c r="K39" s="2" t="s">
        <v>4121</v>
      </c>
      <c r="L39" s="1">
        <v>0</v>
      </c>
      <c r="M39" s="1">
        <v>100</v>
      </c>
      <c r="N39" s="1">
        <v>1</v>
      </c>
      <c r="O39" s="1" t="s">
        <v>83</v>
      </c>
      <c r="P39" s="1" t="s">
        <v>37</v>
      </c>
      <c r="Q39" s="1" t="s">
        <v>4121</v>
      </c>
      <c r="R39" s="1" t="s">
        <v>4121</v>
      </c>
      <c r="S39" s="1" t="s">
        <v>4121</v>
      </c>
      <c r="T39" s="1">
        <v>0</v>
      </c>
      <c r="U39" s="1" t="s">
        <v>4121</v>
      </c>
      <c r="V39" s="1" t="s">
        <v>38</v>
      </c>
      <c r="W39" s="1" t="s">
        <v>4121</v>
      </c>
      <c r="X39" s="1">
        <v>0</v>
      </c>
      <c r="Y39" s="1" t="s">
        <v>37</v>
      </c>
      <c r="Z39" s="1" t="s">
        <v>4121</v>
      </c>
      <c r="AA39" s="1" t="s">
        <v>4121</v>
      </c>
      <c r="AB39" s="1" t="s">
        <v>4121</v>
      </c>
      <c r="AC39" s="1">
        <v>0</v>
      </c>
      <c r="AD39" s="1" t="s">
        <v>4121</v>
      </c>
      <c r="AE39" s="1">
        <v>0</v>
      </c>
      <c r="AF39" s="1">
        <v>0</v>
      </c>
      <c r="AG39" s="1">
        <v>0</v>
      </c>
      <c r="AH39" s="1" t="s">
        <v>4121</v>
      </c>
      <c r="AI39" s="1" t="s">
        <v>4121</v>
      </c>
      <c r="AJ39" s="1">
        <v>0</v>
      </c>
      <c r="AK39" s="1">
        <v>0</v>
      </c>
      <c r="AL39" s="1">
        <v>0</v>
      </c>
      <c r="AM39" s="1" t="s">
        <v>4121</v>
      </c>
      <c r="AN39" s="1" t="s">
        <v>4121</v>
      </c>
      <c r="AO39" s="1" t="s">
        <v>4121</v>
      </c>
      <c r="AP39" s="1" t="s">
        <v>39</v>
      </c>
      <c r="AQ39" s="1" t="s">
        <v>40</v>
      </c>
      <c r="AR39" s="1" t="s">
        <v>41</v>
      </c>
      <c r="AS39" s="1" t="s">
        <v>38</v>
      </c>
      <c r="AT39" s="1" t="s">
        <v>4121</v>
      </c>
      <c r="AU39" s="1" t="s">
        <v>4121</v>
      </c>
      <c r="AV39" s="1" t="s">
        <v>42</v>
      </c>
      <c r="AW39" s="1" t="s">
        <v>4121</v>
      </c>
      <c r="AX39" s="1" t="s">
        <v>4121</v>
      </c>
      <c r="AY39" s="1" t="s">
        <v>4121</v>
      </c>
      <c r="AZ39" s="1" t="s">
        <v>4121</v>
      </c>
      <c r="BA39" s="1" t="s">
        <v>4121</v>
      </c>
      <c r="BB39" s="1" t="s">
        <v>4121</v>
      </c>
      <c r="BC39" s="1" t="s">
        <v>4121</v>
      </c>
      <c r="BD39" s="1" t="s">
        <v>4121</v>
      </c>
      <c r="BE39" s="1" t="s">
        <v>4121</v>
      </c>
      <c r="BF39" s="1" t="s">
        <v>4121</v>
      </c>
      <c r="BG39" s="1" t="s">
        <v>4121</v>
      </c>
      <c r="BH39" s="1" t="s">
        <v>4121</v>
      </c>
      <c r="BI39" s="1" t="s">
        <v>4121</v>
      </c>
      <c r="BJ39" s="1" t="s">
        <v>4121</v>
      </c>
      <c r="BK39" s="1" t="s">
        <v>4121</v>
      </c>
      <c r="BL39" s="1" t="s">
        <v>4121</v>
      </c>
      <c r="BM39" s="1" t="s">
        <v>4121</v>
      </c>
      <c r="BN39" s="1" t="s">
        <v>4121</v>
      </c>
      <c r="BO39" s="1" t="s">
        <v>37</v>
      </c>
      <c r="BP39" s="1" t="s">
        <v>38</v>
      </c>
      <c r="BQ39" s="5" t="s">
        <v>202</v>
      </c>
      <c r="BR39" s="1" t="s">
        <v>92</v>
      </c>
      <c r="BS39" s="1" t="s">
        <v>203</v>
      </c>
      <c r="BT39" s="1">
        <v>0</v>
      </c>
      <c r="BU39" s="1" t="s">
        <v>4121</v>
      </c>
      <c r="BV39" s="1" t="s">
        <v>4121</v>
      </c>
    </row>
    <row r="40" spans="1:74" ht="60" x14ac:dyDescent="0.25">
      <c r="A40" s="1" t="s">
        <v>26</v>
      </c>
      <c r="B40" s="1" t="s">
        <v>179</v>
      </c>
      <c r="C40" s="1" t="s">
        <v>28</v>
      </c>
      <c r="D40" s="1" t="s">
        <v>65</v>
      </c>
      <c r="E40" s="1">
        <v>4013543</v>
      </c>
      <c r="F40" s="1" t="s">
        <v>206</v>
      </c>
      <c r="G40" s="1" t="s">
        <v>207</v>
      </c>
      <c r="H40" s="1" t="s">
        <v>144</v>
      </c>
      <c r="I40" s="1" t="s">
        <v>33</v>
      </c>
      <c r="J40" s="2">
        <v>43871</v>
      </c>
      <c r="K40" s="2" t="s">
        <v>4121</v>
      </c>
      <c r="L40" s="1">
        <v>0</v>
      </c>
      <c r="M40" s="1">
        <v>285.70999999999998</v>
      </c>
      <c r="N40" s="1">
        <v>90</v>
      </c>
      <c r="O40" s="1" t="s">
        <v>83</v>
      </c>
      <c r="P40" s="1" t="s">
        <v>37</v>
      </c>
      <c r="Q40" s="1" t="s">
        <v>4121</v>
      </c>
      <c r="R40" s="1" t="s">
        <v>4121</v>
      </c>
      <c r="S40" s="1" t="s">
        <v>4121</v>
      </c>
      <c r="T40" s="1">
        <v>0</v>
      </c>
      <c r="U40" s="1" t="s">
        <v>4121</v>
      </c>
      <c r="V40" s="1" t="s">
        <v>38</v>
      </c>
      <c r="W40" s="1" t="s">
        <v>4121</v>
      </c>
      <c r="X40" s="1">
        <v>0</v>
      </c>
      <c r="Y40" s="1" t="s">
        <v>37</v>
      </c>
      <c r="Z40" s="1" t="s">
        <v>4121</v>
      </c>
      <c r="AA40" s="1" t="s">
        <v>4121</v>
      </c>
      <c r="AB40" s="1" t="s">
        <v>4121</v>
      </c>
      <c r="AC40" s="1">
        <v>0</v>
      </c>
      <c r="AD40" s="1" t="s">
        <v>4121</v>
      </c>
      <c r="AE40" s="1">
        <v>0</v>
      </c>
      <c r="AF40" s="1">
        <v>0</v>
      </c>
      <c r="AG40" s="1">
        <v>0</v>
      </c>
      <c r="AH40" s="1">
        <v>0</v>
      </c>
      <c r="AI40" s="1">
        <v>0</v>
      </c>
      <c r="AJ40" s="1">
        <v>0</v>
      </c>
      <c r="AK40" s="1">
        <v>0</v>
      </c>
      <c r="AL40" s="1">
        <v>0</v>
      </c>
      <c r="AM40" s="1">
        <v>0</v>
      </c>
      <c r="AN40" s="1" t="s">
        <v>4121</v>
      </c>
      <c r="AO40" s="1" t="s">
        <v>4121</v>
      </c>
      <c r="AP40" s="1" t="s">
        <v>39</v>
      </c>
      <c r="AQ40" s="1" t="s">
        <v>40</v>
      </c>
      <c r="AR40" s="1" t="s">
        <v>41</v>
      </c>
      <c r="AS40" s="1" t="s">
        <v>38</v>
      </c>
      <c r="AT40" s="1" t="s">
        <v>4121</v>
      </c>
      <c r="AU40" s="1" t="s">
        <v>4121</v>
      </c>
      <c r="AV40" s="1" t="s">
        <v>42</v>
      </c>
      <c r="AW40" s="1">
        <v>0</v>
      </c>
      <c r="AX40" s="1">
        <v>0</v>
      </c>
      <c r="AY40" s="1">
        <v>0</v>
      </c>
      <c r="AZ40" s="1">
        <v>0</v>
      </c>
      <c r="BA40" s="1">
        <v>0</v>
      </c>
      <c r="BB40" s="1">
        <v>0</v>
      </c>
      <c r="BC40" s="1">
        <v>0</v>
      </c>
      <c r="BD40" s="1">
        <v>0</v>
      </c>
      <c r="BE40" s="1">
        <v>0</v>
      </c>
      <c r="BF40" s="1">
        <v>0</v>
      </c>
      <c r="BG40" s="1">
        <v>0</v>
      </c>
      <c r="BH40" s="1">
        <v>0</v>
      </c>
      <c r="BI40" s="1">
        <v>0</v>
      </c>
      <c r="BJ40" s="1">
        <v>0</v>
      </c>
      <c r="BK40" s="1">
        <v>0</v>
      </c>
      <c r="BL40" s="1">
        <v>0</v>
      </c>
      <c r="BM40" s="1">
        <v>0</v>
      </c>
      <c r="BN40" s="1">
        <v>0</v>
      </c>
      <c r="BO40" s="1" t="s">
        <v>37</v>
      </c>
      <c r="BP40" s="1" t="s">
        <v>38</v>
      </c>
      <c r="BQ40" s="5" t="s">
        <v>208</v>
      </c>
      <c r="BR40" s="1" t="s">
        <v>92</v>
      </c>
      <c r="BS40" s="1" t="s">
        <v>209</v>
      </c>
      <c r="BT40" s="1">
        <v>0</v>
      </c>
      <c r="BU40" s="1" t="s">
        <v>4121</v>
      </c>
      <c r="BV40" s="1" t="s">
        <v>4121</v>
      </c>
    </row>
    <row r="41" spans="1:74" ht="60" x14ac:dyDescent="0.25">
      <c r="A41" s="1" t="s">
        <v>26</v>
      </c>
      <c r="B41" s="1" t="s">
        <v>179</v>
      </c>
      <c r="C41" s="1" t="s">
        <v>28</v>
      </c>
      <c r="D41" s="1" t="s">
        <v>65</v>
      </c>
      <c r="E41" s="1">
        <v>4013544</v>
      </c>
      <c r="F41" s="1" t="s">
        <v>210</v>
      </c>
      <c r="G41" s="1" t="s">
        <v>211</v>
      </c>
      <c r="H41" s="1" t="s">
        <v>144</v>
      </c>
      <c r="I41" s="1" t="s">
        <v>33</v>
      </c>
      <c r="J41" s="2">
        <v>44276</v>
      </c>
      <c r="K41" s="2" t="s">
        <v>4121</v>
      </c>
      <c r="L41" s="1">
        <v>0</v>
      </c>
      <c r="M41" s="1">
        <v>325</v>
      </c>
      <c r="N41" s="1">
        <v>1</v>
      </c>
      <c r="O41" s="1" t="s">
        <v>83</v>
      </c>
      <c r="P41" s="1" t="s">
        <v>37</v>
      </c>
      <c r="Q41" s="1" t="s">
        <v>4121</v>
      </c>
      <c r="R41" s="1" t="s">
        <v>4121</v>
      </c>
      <c r="S41" s="1" t="s">
        <v>4121</v>
      </c>
      <c r="T41" s="1">
        <v>0</v>
      </c>
      <c r="U41" s="1" t="s">
        <v>4121</v>
      </c>
      <c r="V41" s="1" t="s">
        <v>38</v>
      </c>
      <c r="W41" s="1" t="s">
        <v>4121</v>
      </c>
      <c r="X41" s="1">
        <v>0</v>
      </c>
      <c r="Y41" s="1" t="s">
        <v>37</v>
      </c>
      <c r="Z41" s="1" t="s">
        <v>4121</v>
      </c>
      <c r="AA41" s="1" t="s">
        <v>4121</v>
      </c>
      <c r="AB41" s="1" t="s">
        <v>4121</v>
      </c>
      <c r="AC41" s="1">
        <v>0</v>
      </c>
      <c r="AD41" s="1" t="s">
        <v>4121</v>
      </c>
      <c r="AE41" s="1">
        <v>0</v>
      </c>
      <c r="AF41" s="1">
        <v>0</v>
      </c>
      <c r="AG41" s="1">
        <v>0</v>
      </c>
      <c r="AH41" s="1">
        <v>0</v>
      </c>
      <c r="AI41" s="1">
        <v>0</v>
      </c>
      <c r="AJ41" s="1">
        <v>0</v>
      </c>
      <c r="AK41" s="1">
        <v>0</v>
      </c>
      <c r="AL41" s="1">
        <v>0</v>
      </c>
      <c r="AM41" s="1">
        <v>0</v>
      </c>
      <c r="AN41" s="1" t="s">
        <v>4121</v>
      </c>
      <c r="AO41" s="1" t="s">
        <v>4121</v>
      </c>
      <c r="AP41" s="1" t="s">
        <v>69</v>
      </c>
      <c r="AQ41" s="1" t="s">
        <v>212</v>
      </c>
      <c r="AR41" s="1" t="s">
        <v>41</v>
      </c>
      <c r="AS41" s="1" t="s">
        <v>38</v>
      </c>
      <c r="AT41" s="1" t="s">
        <v>4121</v>
      </c>
      <c r="AU41" s="1" t="s">
        <v>4121</v>
      </c>
      <c r="AV41" s="1" t="s">
        <v>42</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t="s">
        <v>37</v>
      </c>
      <c r="BP41" s="1" t="s">
        <v>38</v>
      </c>
      <c r="BQ41" s="5" t="e">
        <f>- تعديل على باقة موبايلي أعمال بيانات كنكت اللامحدودة واضافة سياسة الاستخدام العادل</f>
        <v>#NAME?</v>
      </c>
      <c r="BR41" s="1" t="s">
        <v>213</v>
      </c>
      <c r="BS41" s="1" t="s">
        <v>214</v>
      </c>
      <c r="BT41" s="1">
        <v>0</v>
      </c>
      <c r="BU41" s="1" t="s">
        <v>4121</v>
      </c>
      <c r="BV41" s="1" t="s">
        <v>4121</v>
      </c>
    </row>
    <row r="42" spans="1:74" ht="60" x14ac:dyDescent="0.25">
      <c r="A42" s="1" t="s">
        <v>26</v>
      </c>
      <c r="B42" s="1" t="s">
        <v>179</v>
      </c>
      <c r="C42" s="1" t="s">
        <v>28</v>
      </c>
      <c r="D42" s="1" t="s">
        <v>29</v>
      </c>
      <c r="E42" s="1">
        <v>4013546</v>
      </c>
      <c r="F42" s="1" t="s">
        <v>216</v>
      </c>
      <c r="G42" s="1" t="s">
        <v>217</v>
      </c>
      <c r="H42" s="1" t="s">
        <v>144</v>
      </c>
      <c r="I42" s="1" t="s">
        <v>33</v>
      </c>
      <c r="J42" s="2">
        <v>43402</v>
      </c>
      <c r="K42" s="2" t="s">
        <v>4121</v>
      </c>
      <c r="L42" s="1">
        <v>0</v>
      </c>
      <c r="M42" s="1">
        <v>133.33000000000001</v>
      </c>
      <c r="N42" s="1">
        <v>0</v>
      </c>
      <c r="O42" s="1" t="s">
        <v>83</v>
      </c>
      <c r="P42" s="1" t="s">
        <v>37</v>
      </c>
      <c r="Q42" s="1" t="s">
        <v>4121</v>
      </c>
      <c r="R42" s="1" t="s">
        <v>4121</v>
      </c>
      <c r="S42" s="1" t="s">
        <v>4121</v>
      </c>
      <c r="T42" s="1">
        <v>0</v>
      </c>
      <c r="U42" s="1" t="s">
        <v>4121</v>
      </c>
      <c r="V42" s="1" t="s">
        <v>38</v>
      </c>
      <c r="W42" s="1" t="s">
        <v>4121</v>
      </c>
      <c r="X42" s="1">
        <v>0</v>
      </c>
      <c r="Y42" s="1" t="s">
        <v>37</v>
      </c>
      <c r="Z42" s="1" t="s">
        <v>4121</v>
      </c>
      <c r="AA42" s="1" t="s">
        <v>4121</v>
      </c>
      <c r="AB42" s="1" t="s">
        <v>4121</v>
      </c>
      <c r="AC42" s="1">
        <v>0</v>
      </c>
      <c r="AD42" s="1" t="s">
        <v>4121</v>
      </c>
      <c r="AE42" s="1">
        <v>0</v>
      </c>
      <c r="AF42" s="1">
        <v>0</v>
      </c>
      <c r="AG42" s="1">
        <v>0</v>
      </c>
      <c r="AH42" s="1" t="s">
        <v>4121</v>
      </c>
      <c r="AI42" s="1" t="s">
        <v>4121</v>
      </c>
      <c r="AJ42" s="1">
        <v>0</v>
      </c>
      <c r="AK42" s="1">
        <v>0</v>
      </c>
      <c r="AL42" s="1">
        <v>0</v>
      </c>
      <c r="AM42" s="1" t="s">
        <v>4121</v>
      </c>
      <c r="AN42" s="1" t="s">
        <v>4121</v>
      </c>
      <c r="AO42" s="1" t="s">
        <v>4121</v>
      </c>
      <c r="AP42" s="1" t="s">
        <v>39</v>
      </c>
      <c r="AQ42" s="1" t="s">
        <v>40</v>
      </c>
      <c r="AR42" s="1" t="s">
        <v>41</v>
      </c>
      <c r="AS42" s="1" t="s">
        <v>38</v>
      </c>
      <c r="AT42" s="1" t="s">
        <v>4121</v>
      </c>
      <c r="AU42" s="1" t="s">
        <v>4121</v>
      </c>
      <c r="AV42" s="1" t="s">
        <v>42</v>
      </c>
      <c r="AW42" s="1" t="s">
        <v>4121</v>
      </c>
      <c r="AX42" s="1" t="s">
        <v>4121</v>
      </c>
      <c r="AY42" s="1" t="s">
        <v>4121</v>
      </c>
      <c r="AZ42" s="1" t="s">
        <v>4121</v>
      </c>
      <c r="BA42" s="1" t="s">
        <v>4121</v>
      </c>
      <c r="BB42" s="1" t="s">
        <v>4121</v>
      </c>
      <c r="BC42" s="1" t="s">
        <v>4121</v>
      </c>
      <c r="BD42" s="1" t="s">
        <v>4121</v>
      </c>
      <c r="BE42" s="1" t="s">
        <v>4121</v>
      </c>
      <c r="BF42" s="1" t="s">
        <v>4121</v>
      </c>
      <c r="BG42" s="1" t="s">
        <v>4121</v>
      </c>
      <c r="BH42" s="1" t="s">
        <v>4121</v>
      </c>
      <c r="BI42" s="1" t="s">
        <v>4121</v>
      </c>
      <c r="BJ42" s="1" t="s">
        <v>4121</v>
      </c>
      <c r="BK42" s="1" t="s">
        <v>4121</v>
      </c>
      <c r="BL42" s="1" t="s">
        <v>4121</v>
      </c>
      <c r="BM42" s="1" t="s">
        <v>4121</v>
      </c>
      <c r="BN42" s="1" t="s">
        <v>4121</v>
      </c>
      <c r="BO42" s="1" t="s">
        <v>37</v>
      </c>
      <c r="BP42" s="1" t="s">
        <v>38</v>
      </c>
      <c r="BQ42" s="5" t="s">
        <v>218</v>
      </c>
      <c r="BR42" s="1" t="s">
        <v>92</v>
      </c>
      <c r="BS42" s="1" t="s">
        <v>215</v>
      </c>
      <c r="BT42" s="1">
        <v>0</v>
      </c>
      <c r="BU42" s="1" t="s">
        <v>4121</v>
      </c>
      <c r="BV42" s="1" t="s">
        <v>4121</v>
      </c>
    </row>
    <row r="43" spans="1:74" ht="60" x14ac:dyDescent="0.25">
      <c r="A43" s="1" t="s">
        <v>26</v>
      </c>
      <c r="B43" s="1" t="s">
        <v>179</v>
      </c>
      <c r="C43" s="1" t="s">
        <v>28</v>
      </c>
      <c r="D43" s="1" t="s">
        <v>29</v>
      </c>
      <c r="E43" s="1">
        <v>4013548</v>
      </c>
      <c r="F43" s="1" t="s">
        <v>219</v>
      </c>
      <c r="G43" s="1" t="s">
        <v>207</v>
      </c>
      <c r="H43" s="1" t="s">
        <v>144</v>
      </c>
      <c r="I43" s="1" t="s">
        <v>33</v>
      </c>
      <c r="J43" s="2">
        <v>43402</v>
      </c>
      <c r="K43" s="2" t="s">
        <v>4121</v>
      </c>
      <c r="L43" s="1">
        <v>0</v>
      </c>
      <c r="M43" s="1">
        <v>200</v>
      </c>
      <c r="N43" s="1">
        <v>0</v>
      </c>
      <c r="O43" s="1" t="s">
        <v>83</v>
      </c>
      <c r="P43" s="1" t="s">
        <v>37</v>
      </c>
      <c r="Q43" s="1" t="s">
        <v>4121</v>
      </c>
      <c r="R43" s="1" t="s">
        <v>4121</v>
      </c>
      <c r="S43" s="1" t="s">
        <v>4121</v>
      </c>
      <c r="T43" s="1">
        <v>0</v>
      </c>
      <c r="U43" s="1" t="s">
        <v>4121</v>
      </c>
      <c r="V43" s="1" t="s">
        <v>38</v>
      </c>
      <c r="W43" s="1" t="s">
        <v>4121</v>
      </c>
      <c r="X43" s="1">
        <v>0</v>
      </c>
      <c r="Y43" s="1" t="s">
        <v>37</v>
      </c>
      <c r="Z43" s="1" t="s">
        <v>4121</v>
      </c>
      <c r="AA43" s="1" t="s">
        <v>4121</v>
      </c>
      <c r="AB43" s="1" t="s">
        <v>4121</v>
      </c>
      <c r="AC43" s="1">
        <v>0</v>
      </c>
      <c r="AD43" s="1" t="s">
        <v>4121</v>
      </c>
      <c r="AE43" s="1">
        <v>0</v>
      </c>
      <c r="AF43" s="1">
        <v>0</v>
      </c>
      <c r="AG43" s="1">
        <v>0</v>
      </c>
      <c r="AH43" s="1" t="s">
        <v>4121</v>
      </c>
      <c r="AI43" s="1" t="s">
        <v>4121</v>
      </c>
      <c r="AJ43" s="1">
        <v>0</v>
      </c>
      <c r="AK43" s="1">
        <v>0</v>
      </c>
      <c r="AL43" s="1">
        <v>0</v>
      </c>
      <c r="AM43" s="1" t="s">
        <v>4121</v>
      </c>
      <c r="AN43" s="1" t="s">
        <v>4121</v>
      </c>
      <c r="AO43" s="1" t="s">
        <v>4121</v>
      </c>
      <c r="AP43" s="1" t="s">
        <v>39</v>
      </c>
      <c r="AQ43" s="1" t="s">
        <v>40</v>
      </c>
      <c r="AR43" s="1" t="s">
        <v>41</v>
      </c>
      <c r="AS43" s="1" t="s">
        <v>38</v>
      </c>
      <c r="AT43" s="1" t="s">
        <v>4121</v>
      </c>
      <c r="AU43" s="1" t="s">
        <v>4121</v>
      </c>
      <c r="AV43" s="1" t="s">
        <v>42</v>
      </c>
      <c r="AW43" s="1" t="s">
        <v>4121</v>
      </c>
      <c r="AX43" s="1" t="s">
        <v>4121</v>
      </c>
      <c r="AY43" s="1" t="s">
        <v>4121</v>
      </c>
      <c r="AZ43" s="1" t="s">
        <v>4121</v>
      </c>
      <c r="BA43" s="1" t="s">
        <v>4121</v>
      </c>
      <c r="BB43" s="1" t="s">
        <v>4121</v>
      </c>
      <c r="BC43" s="1" t="s">
        <v>4121</v>
      </c>
      <c r="BD43" s="1" t="s">
        <v>4121</v>
      </c>
      <c r="BE43" s="1" t="s">
        <v>4121</v>
      </c>
      <c r="BF43" s="1" t="s">
        <v>4121</v>
      </c>
      <c r="BG43" s="1" t="s">
        <v>4121</v>
      </c>
      <c r="BH43" s="1" t="s">
        <v>4121</v>
      </c>
      <c r="BI43" s="1" t="s">
        <v>4121</v>
      </c>
      <c r="BJ43" s="1" t="s">
        <v>4121</v>
      </c>
      <c r="BK43" s="1" t="s">
        <v>4121</v>
      </c>
      <c r="BL43" s="1" t="s">
        <v>4121</v>
      </c>
      <c r="BM43" s="1" t="s">
        <v>4121</v>
      </c>
      <c r="BN43" s="1" t="s">
        <v>4121</v>
      </c>
      <c r="BO43" s="1" t="s">
        <v>37</v>
      </c>
      <c r="BP43" s="1" t="s">
        <v>38</v>
      </c>
      <c r="BQ43" s="5" t="s">
        <v>218</v>
      </c>
      <c r="BR43" s="1" t="s">
        <v>92</v>
      </c>
      <c r="BS43" s="1" t="s">
        <v>203</v>
      </c>
      <c r="BT43" s="1">
        <v>0</v>
      </c>
      <c r="BU43" s="1" t="s">
        <v>4121</v>
      </c>
      <c r="BV43" s="1">
        <v>0</v>
      </c>
    </row>
    <row r="44" spans="1:74" ht="75" x14ac:dyDescent="0.25">
      <c r="A44" s="1" t="s">
        <v>26</v>
      </c>
      <c r="B44" s="1" t="s">
        <v>179</v>
      </c>
      <c r="C44" s="1" t="s">
        <v>28</v>
      </c>
      <c r="D44" s="1" t="s">
        <v>29</v>
      </c>
      <c r="E44" s="1">
        <v>4013549</v>
      </c>
      <c r="F44" s="1" t="s">
        <v>220</v>
      </c>
      <c r="G44" s="1" t="s">
        <v>221</v>
      </c>
      <c r="H44" s="1" t="s">
        <v>144</v>
      </c>
      <c r="I44" s="1" t="s">
        <v>33</v>
      </c>
      <c r="J44" s="2">
        <v>43402</v>
      </c>
      <c r="K44" s="2" t="s">
        <v>4121</v>
      </c>
      <c r="L44" s="1">
        <v>0</v>
      </c>
      <c r="M44" s="1">
        <v>285.70999999999998</v>
      </c>
      <c r="N44" s="1">
        <v>0</v>
      </c>
      <c r="O44" s="1" t="s">
        <v>83</v>
      </c>
      <c r="P44" s="1" t="s">
        <v>37</v>
      </c>
      <c r="Q44" s="1" t="s">
        <v>4121</v>
      </c>
      <c r="R44" s="1" t="s">
        <v>4121</v>
      </c>
      <c r="S44" s="1" t="s">
        <v>4121</v>
      </c>
      <c r="T44" s="1">
        <v>0</v>
      </c>
      <c r="U44" s="1" t="s">
        <v>4121</v>
      </c>
      <c r="V44" s="1" t="s">
        <v>38</v>
      </c>
      <c r="W44" s="1" t="s">
        <v>4121</v>
      </c>
      <c r="X44" s="1">
        <v>0</v>
      </c>
      <c r="Y44" s="1" t="s">
        <v>37</v>
      </c>
      <c r="Z44" s="1" t="s">
        <v>4121</v>
      </c>
      <c r="AA44" s="1" t="s">
        <v>4121</v>
      </c>
      <c r="AB44" s="1" t="s">
        <v>4121</v>
      </c>
      <c r="AC44" s="1">
        <v>0</v>
      </c>
      <c r="AD44" s="1" t="s">
        <v>4121</v>
      </c>
      <c r="AE44" s="1">
        <v>0</v>
      </c>
      <c r="AF44" s="1">
        <v>0</v>
      </c>
      <c r="AG44" s="1">
        <v>0</v>
      </c>
      <c r="AH44" s="1" t="s">
        <v>4121</v>
      </c>
      <c r="AI44" s="1" t="s">
        <v>4121</v>
      </c>
      <c r="AJ44" s="1">
        <v>0</v>
      </c>
      <c r="AK44" s="1">
        <v>0</v>
      </c>
      <c r="AL44" s="1">
        <v>0</v>
      </c>
      <c r="AM44" s="1" t="s">
        <v>4121</v>
      </c>
      <c r="AN44" s="1" t="s">
        <v>4121</v>
      </c>
      <c r="AO44" s="1" t="s">
        <v>4121</v>
      </c>
      <c r="AP44" s="1" t="s">
        <v>39</v>
      </c>
      <c r="AQ44" s="1" t="s">
        <v>40</v>
      </c>
      <c r="AR44" s="1" t="s">
        <v>41</v>
      </c>
      <c r="AS44" s="1" t="s">
        <v>38</v>
      </c>
      <c r="AT44" s="1" t="s">
        <v>4121</v>
      </c>
      <c r="AU44" s="1" t="s">
        <v>4121</v>
      </c>
      <c r="AV44" s="1" t="s">
        <v>42</v>
      </c>
      <c r="AW44" s="1" t="s">
        <v>4121</v>
      </c>
      <c r="AX44" s="1" t="s">
        <v>4121</v>
      </c>
      <c r="AY44" s="1" t="s">
        <v>4121</v>
      </c>
      <c r="AZ44" s="1" t="s">
        <v>4121</v>
      </c>
      <c r="BA44" s="1" t="s">
        <v>4121</v>
      </c>
      <c r="BB44" s="1" t="s">
        <v>4121</v>
      </c>
      <c r="BC44" s="1" t="s">
        <v>4121</v>
      </c>
      <c r="BD44" s="1" t="s">
        <v>4121</v>
      </c>
      <c r="BE44" s="1" t="s">
        <v>4121</v>
      </c>
      <c r="BF44" s="1" t="s">
        <v>4121</v>
      </c>
      <c r="BG44" s="1" t="s">
        <v>4121</v>
      </c>
      <c r="BH44" s="1" t="s">
        <v>4121</v>
      </c>
      <c r="BI44" s="1" t="s">
        <v>4121</v>
      </c>
      <c r="BJ44" s="1" t="s">
        <v>4121</v>
      </c>
      <c r="BK44" s="1" t="s">
        <v>4121</v>
      </c>
      <c r="BL44" s="1" t="s">
        <v>4121</v>
      </c>
      <c r="BM44" s="1" t="s">
        <v>4121</v>
      </c>
      <c r="BN44" s="1" t="s">
        <v>4121</v>
      </c>
      <c r="BO44" s="1" t="s">
        <v>37</v>
      </c>
      <c r="BP44" s="1" t="s">
        <v>38</v>
      </c>
      <c r="BQ44" s="5" t="s">
        <v>218</v>
      </c>
      <c r="BR44" s="1" t="s">
        <v>92</v>
      </c>
      <c r="BS44" s="1" t="s">
        <v>203</v>
      </c>
      <c r="BT44" s="1">
        <v>0</v>
      </c>
      <c r="BU44" s="1" t="s">
        <v>4121</v>
      </c>
      <c r="BV44" s="1" t="s">
        <v>4121</v>
      </c>
    </row>
    <row r="45" spans="1:74" ht="60" x14ac:dyDescent="0.25">
      <c r="A45" s="1" t="s">
        <v>26</v>
      </c>
      <c r="B45" s="1" t="s">
        <v>179</v>
      </c>
      <c r="C45" s="1" t="s">
        <v>28</v>
      </c>
      <c r="D45" s="1" t="s">
        <v>29</v>
      </c>
      <c r="E45" s="1">
        <v>40135410</v>
      </c>
      <c r="F45" s="1" t="s">
        <v>222</v>
      </c>
      <c r="G45" s="1" t="s">
        <v>223</v>
      </c>
      <c r="H45" s="1" t="s">
        <v>144</v>
      </c>
      <c r="I45" s="1" t="s">
        <v>33</v>
      </c>
      <c r="J45" s="2">
        <v>43515</v>
      </c>
      <c r="K45" s="2" t="s">
        <v>4121</v>
      </c>
      <c r="L45" s="1">
        <v>0</v>
      </c>
      <c r="M45" s="1">
        <v>475</v>
      </c>
      <c r="N45" s="1">
        <v>0</v>
      </c>
      <c r="O45" s="1" t="s">
        <v>83</v>
      </c>
      <c r="P45" s="1" t="s">
        <v>37</v>
      </c>
      <c r="Q45" s="1" t="s">
        <v>4121</v>
      </c>
      <c r="R45" s="1" t="s">
        <v>4121</v>
      </c>
      <c r="S45" s="1" t="s">
        <v>4121</v>
      </c>
      <c r="T45" s="1">
        <v>0</v>
      </c>
      <c r="U45" s="1" t="s">
        <v>4121</v>
      </c>
      <c r="V45" s="1" t="s">
        <v>38</v>
      </c>
      <c r="W45" s="1" t="s">
        <v>4121</v>
      </c>
      <c r="X45" s="1">
        <v>0</v>
      </c>
      <c r="Y45" s="1" t="s">
        <v>37</v>
      </c>
      <c r="Z45" s="1" t="s">
        <v>4121</v>
      </c>
      <c r="AA45" s="1" t="s">
        <v>4121</v>
      </c>
      <c r="AB45" s="1" t="s">
        <v>4121</v>
      </c>
      <c r="AC45" s="1">
        <v>0</v>
      </c>
      <c r="AD45" s="1" t="s">
        <v>4121</v>
      </c>
      <c r="AE45" s="1">
        <v>0</v>
      </c>
      <c r="AF45" s="1">
        <v>0</v>
      </c>
      <c r="AG45" s="1">
        <v>0</v>
      </c>
      <c r="AH45" s="1" t="s">
        <v>4121</v>
      </c>
      <c r="AI45" s="1" t="s">
        <v>4121</v>
      </c>
      <c r="AJ45" s="1">
        <v>0</v>
      </c>
      <c r="AK45" s="1">
        <v>0</v>
      </c>
      <c r="AL45" s="1">
        <v>0</v>
      </c>
      <c r="AM45" s="1" t="s">
        <v>4121</v>
      </c>
      <c r="AN45" s="1" t="s">
        <v>4121</v>
      </c>
      <c r="AO45" s="1" t="s">
        <v>4121</v>
      </c>
      <c r="AP45" s="1" t="s">
        <v>69</v>
      </c>
      <c r="AQ45" s="1" t="s">
        <v>40</v>
      </c>
      <c r="AR45" s="1" t="s">
        <v>41</v>
      </c>
      <c r="AS45" s="1" t="s">
        <v>38</v>
      </c>
      <c r="AT45" s="1" t="s">
        <v>4121</v>
      </c>
      <c r="AU45" s="1" t="s">
        <v>4121</v>
      </c>
      <c r="AV45" s="1" t="s">
        <v>42</v>
      </c>
      <c r="AW45" s="1" t="s">
        <v>4121</v>
      </c>
      <c r="AX45" s="1" t="s">
        <v>4121</v>
      </c>
      <c r="AY45" s="1" t="s">
        <v>4121</v>
      </c>
      <c r="AZ45" s="1" t="s">
        <v>4121</v>
      </c>
      <c r="BA45" s="1" t="s">
        <v>4121</v>
      </c>
      <c r="BB45" s="1" t="s">
        <v>4121</v>
      </c>
      <c r="BC45" s="1" t="s">
        <v>4121</v>
      </c>
      <c r="BD45" s="1" t="s">
        <v>4121</v>
      </c>
      <c r="BE45" s="1" t="s">
        <v>4121</v>
      </c>
      <c r="BF45" s="1" t="s">
        <v>4121</v>
      </c>
      <c r="BG45" s="1" t="s">
        <v>4121</v>
      </c>
      <c r="BH45" s="1" t="s">
        <v>4121</v>
      </c>
      <c r="BI45" s="1" t="s">
        <v>4121</v>
      </c>
      <c r="BJ45" s="1" t="s">
        <v>4121</v>
      </c>
      <c r="BK45" s="1" t="s">
        <v>4121</v>
      </c>
      <c r="BL45" s="1" t="s">
        <v>4121</v>
      </c>
      <c r="BM45" s="1" t="s">
        <v>4121</v>
      </c>
      <c r="BN45" s="1" t="s">
        <v>4121</v>
      </c>
      <c r="BO45" s="1" t="s">
        <v>37</v>
      </c>
      <c r="BP45" s="1" t="s">
        <v>38</v>
      </c>
      <c r="BQ45" s="5" t="s">
        <v>224</v>
      </c>
      <c r="BR45" s="1" t="s">
        <v>92</v>
      </c>
      <c r="BS45" s="1" t="s">
        <v>203</v>
      </c>
      <c r="BT45" s="1">
        <v>0</v>
      </c>
      <c r="BU45" s="1" t="s">
        <v>4121</v>
      </c>
      <c r="BV45" s="1" t="s">
        <v>4121</v>
      </c>
    </row>
    <row r="46" spans="1:74" ht="60" x14ac:dyDescent="0.25">
      <c r="A46" s="1" t="s">
        <v>26</v>
      </c>
      <c r="B46" s="1" t="s">
        <v>179</v>
      </c>
      <c r="C46" s="1" t="s">
        <v>28</v>
      </c>
      <c r="D46" s="1" t="s">
        <v>29</v>
      </c>
      <c r="E46" s="1">
        <v>40135411</v>
      </c>
      <c r="F46" s="1" t="s">
        <v>225</v>
      </c>
      <c r="G46" s="1" t="s">
        <v>226</v>
      </c>
      <c r="H46" s="1" t="s">
        <v>144</v>
      </c>
      <c r="I46" s="1" t="s">
        <v>33</v>
      </c>
      <c r="J46" s="2">
        <v>43515</v>
      </c>
      <c r="K46" s="2" t="s">
        <v>4121</v>
      </c>
      <c r="L46" s="1">
        <v>0</v>
      </c>
      <c r="M46" s="1">
        <v>904.76</v>
      </c>
      <c r="N46" s="1">
        <v>0</v>
      </c>
      <c r="O46" s="1" t="s">
        <v>83</v>
      </c>
      <c r="P46" s="1" t="s">
        <v>37</v>
      </c>
      <c r="Q46" s="1" t="s">
        <v>4121</v>
      </c>
      <c r="R46" s="1" t="s">
        <v>4121</v>
      </c>
      <c r="S46" s="1" t="s">
        <v>4121</v>
      </c>
      <c r="T46" s="1">
        <v>0</v>
      </c>
      <c r="U46" s="1" t="s">
        <v>4121</v>
      </c>
      <c r="V46" s="1" t="s">
        <v>38</v>
      </c>
      <c r="W46" s="1" t="s">
        <v>4121</v>
      </c>
      <c r="X46" s="1">
        <v>0</v>
      </c>
      <c r="Y46" s="1" t="s">
        <v>37</v>
      </c>
      <c r="Z46" s="1" t="s">
        <v>4121</v>
      </c>
      <c r="AA46" s="1" t="s">
        <v>4121</v>
      </c>
      <c r="AB46" s="1" t="s">
        <v>4121</v>
      </c>
      <c r="AC46" s="1">
        <v>0</v>
      </c>
      <c r="AD46" s="1" t="s">
        <v>4121</v>
      </c>
      <c r="AE46" s="1">
        <v>0</v>
      </c>
      <c r="AF46" s="1">
        <v>0</v>
      </c>
      <c r="AG46" s="1">
        <v>0</v>
      </c>
      <c r="AH46" s="1" t="s">
        <v>4121</v>
      </c>
      <c r="AI46" s="1" t="s">
        <v>4121</v>
      </c>
      <c r="AJ46" s="1">
        <v>0</v>
      </c>
      <c r="AK46" s="1">
        <v>0</v>
      </c>
      <c r="AL46" s="1">
        <v>0</v>
      </c>
      <c r="AM46" s="1" t="s">
        <v>4121</v>
      </c>
      <c r="AN46" s="1" t="s">
        <v>4121</v>
      </c>
      <c r="AO46" s="1" t="s">
        <v>4121</v>
      </c>
      <c r="AP46" s="1" t="s">
        <v>39</v>
      </c>
      <c r="AQ46" s="1" t="s">
        <v>40</v>
      </c>
      <c r="AR46" s="1" t="s">
        <v>41</v>
      </c>
      <c r="AS46" s="1" t="s">
        <v>38</v>
      </c>
      <c r="AT46" s="1" t="s">
        <v>4121</v>
      </c>
      <c r="AU46" s="1" t="s">
        <v>4121</v>
      </c>
      <c r="AV46" s="1" t="s">
        <v>42</v>
      </c>
      <c r="AW46" s="1" t="s">
        <v>4121</v>
      </c>
      <c r="AX46" s="1" t="s">
        <v>4121</v>
      </c>
      <c r="AY46" s="1" t="s">
        <v>4121</v>
      </c>
      <c r="AZ46" s="1" t="s">
        <v>4121</v>
      </c>
      <c r="BA46" s="1" t="s">
        <v>4121</v>
      </c>
      <c r="BB46" s="1" t="s">
        <v>4121</v>
      </c>
      <c r="BC46" s="1" t="s">
        <v>4121</v>
      </c>
      <c r="BD46" s="1" t="s">
        <v>4121</v>
      </c>
      <c r="BE46" s="1" t="s">
        <v>4121</v>
      </c>
      <c r="BF46" s="1" t="s">
        <v>4121</v>
      </c>
      <c r="BG46" s="1" t="s">
        <v>4121</v>
      </c>
      <c r="BH46" s="1" t="s">
        <v>4121</v>
      </c>
      <c r="BI46" s="1" t="s">
        <v>4121</v>
      </c>
      <c r="BJ46" s="1" t="s">
        <v>4121</v>
      </c>
      <c r="BK46" s="1" t="s">
        <v>4121</v>
      </c>
      <c r="BL46" s="1" t="s">
        <v>4121</v>
      </c>
      <c r="BM46" s="1" t="s">
        <v>4121</v>
      </c>
      <c r="BN46" s="1" t="s">
        <v>4121</v>
      </c>
      <c r="BO46" s="1" t="s">
        <v>37</v>
      </c>
      <c r="BP46" s="1" t="s">
        <v>38</v>
      </c>
      <c r="BQ46" s="5" t="s">
        <v>227</v>
      </c>
      <c r="BR46" s="1" t="s">
        <v>92</v>
      </c>
      <c r="BS46" s="1" t="s">
        <v>203</v>
      </c>
      <c r="BT46" s="1">
        <v>0</v>
      </c>
      <c r="BU46" s="1" t="s">
        <v>4121</v>
      </c>
      <c r="BV46" s="1" t="s">
        <v>4121</v>
      </c>
    </row>
    <row r="47" spans="1:74" ht="60" x14ac:dyDescent="0.25">
      <c r="A47" s="1" t="s">
        <v>26</v>
      </c>
      <c r="B47" s="1" t="s">
        <v>179</v>
      </c>
      <c r="C47" s="1" t="s">
        <v>28</v>
      </c>
      <c r="D47" s="1" t="s">
        <v>29</v>
      </c>
      <c r="E47" s="1">
        <v>40135412</v>
      </c>
      <c r="F47" s="1" t="s">
        <v>228</v>
      </c>
      <c r="G47" s="1" t="s">
        <v>229</v>
      </c>
      <c r="H47" s="1" t="s">
        <v>144</v>
      </c>
      <c r="I47" s="1" t="s">
        <v>33</v>
      </c>
      <c r="J47" s="2">
        <v>43515</v>
      </c>
      <c r="K47" s="2" t="s">
        <v>4121</v>
      </c>
      <c r="L47" s="1">
        <v>0</v>
      </c>
      <c r="M47" s="1">
        <v>1357.14</v>
      </c>
      <c r="N47" s="1">
        <v>0</v>
      </c>
      <c r="O47" s="1" t="s">
        <v>83</v>
      </c>
      <c r="P47" s="1" t="s">
        <v>37</v>
      </c>
      <c r="Q47" s="1" t="s">
        <v>4121</v>
      </c>
      <c r="R47" s="1" t="s">
        <v>4121</v>
      </c>
      <c r="S47" s="1" t="s">
        <v>4121</v>
      </c>
      <c r="T47" s="1">
        <v>0</v>
      </c>
      <c r="U47" s="1" t="s">
        <v>4121</v>
      </c>
      <c r="V47" s="1" t="s">
        <v>38</v>
      </c>
      <c r="W47" s="1" t="s">
        <v>4121</v>
      </c>
      <c r="X47" s="1">
        <v>0</v>
      </c>
      <c r="Y47" s="1" t="s">
        <v>37</v>
      </c>
      <c r="Z47" s="1" t="s">
        <v>4121</v>
      </c>
      <c r="AA47" s="1" t="s">
        <v>4121</v>
      </c>
      <c r="AB47" s="1" t="s">
        <v>4121</v>
      </c>
      <c r="AC47" s="1">
        <v>0</v>
      </c>
      <c r="AD47" s="1" t="s">
        <v>4121</v>
      </c>
      <c r="AE47" s="1">
        <v>0</v>
      </c>
      <c r="AF47" s="1">
        <v>0</v>
      </c>
      <c r="AG47" s="1">
        <v>0</v>
      </c>
      <c r="AH47" s="1" t="s">
        <v>4121</v>
      </c>
      <c r="AI47" s="1" t="s">
        <v>4121</v>
      </c>
      <c r="AJ47" s="1">
        <v>0</v>
      </c>
      <c r="AK47" s="1">
        <v>0</v>
      </c>
      <c r="AL47" s="1">
        <v>0</v>
      </c>
      <c r="AM47" s="1" t="s">
        <v>4121</v>
      </c>
      <c r="AN47" s="1" t="s">
        <v>4121</v>
      </c>
      <c r="AO47" s="1" t="s">
        <v>4121</v>
      </c>
      <c r="AP47" s="1" t="s">
        <v>39</v>
      </c>
      <c r="AQ47" s="1" t="s">
        <v>40</v>
      </c>
      <c r="AR47" s="1" t="s">
        <v>41</v>
      </c>
      <c r="AS47" s="1" t="s">
        <v>38</v>
      </c>
      <c r="AT47" s="1" t="s">
        <v>4121</v>
      </c>
      <c r="AU47" s="1" t="s">
        <v>4121</v>
      </c>
      <c r="AV47" s="1" t="s">
        <v>42</v>
      </c>
      <c r="AW47" s="1" t="s">
        <v>4121</v>
      </c>
      <c r="AX47" s="1" t="s">
        <v>4121</v>
      </c>
      <c r="AY47" s="1" t="s">
        <v>4121</v>
      </c>
      <c r="AZ47" s="1" t="s">
        <v>4121</v>
      </c>
      <c r="BA47" s="1" t="s">
        <v>4121</v>
      </c>
      <c r="BB47" s="1" t="s">
        <v>4121</v>
      </c>
      <c r="BC47" s="1" t="s">
        <v>4121</v>
      </c>
      <c r="BD47" s="1" t="s">
        <v>4121</v>
      </c>
      <c r="BE47" s="1" t="s">
        <v>4121</v>
      </c>
      <c r="BF47" s="1" t="s">
        <v>4121</v>
      </c>
      <c r="BG47" s="1" t="s">
        <v>4121</v>
      </c>
      <c r="BH47" s="1" t="s">
        <v>4121</v>
      </c>
      <c r="BI47" s="1" t="s">
        <v>4121</v>
      </c>
      <c r="BJ47" s="1" t="s">
        <v>4121</v>
      </c>
      <c r="BK47" s="1" t="s">
        <v>4121</v>
      </c>
      <c r="BL47" s="1" t="s">
        <v>4121</v>
      </c>
      <c r="BM47" s="1" t="s">
        <v>4121</v>
      </c>
      <c r="BN47" s="1" t="s">
        <v>4121</v>
      </c>
      <c r="BO47" s="1" t="s">
        <v>37</v>
      </c>
      <c r="BP47" s="1" t="s">
        <v>38</v>
      </c>
      <c r="BQ47" s="5" t="s">
        <v>230</v>
      </c>
      <c r="BR47" s="1" t="s">
        <v>92</v>
      </c>
      <c r="BS47" s="1" t="s">
        <v>203</v>
      </c>
      <c r="BT47" s="1">
        <v>0</v>
      </c>
      <c r="BU47" s="1" t="s">
        <v>4121</v>
      </c>
      <c r="BV47" s="1" t="s">
        <v>4121</v>
      </c>
    </row>
    <row r="48" spans="1:74" ht="45" x14ac:dyDescent="0.25">
      <c r="A48" s="17" t="s">
        <v>26</v>
      </c>
      <c r="B48" s="17" t="s">
        <v>179</v>
      </c>
      <c r="C48" s="17" t="s">
        <v>28</v>
      </c>
      <c r="D48" s="17" t="s">
        <v>29</v>
      </c>
      <c r="E48" s="17">
        <v>3913735</v>
      </c>
      <c r="F48" s="17" t="s">
        <v>231</v>
      </c>
      <c r="G48" s="17" t="s">
        <v>232</v>
      </c>
      <c r="H48" s="17" t="s">
        <v>32</v>
      </c>
      <c r="I48" s="17" t="s">
        <v>33</v>
      </c>
      <c r="J48" s="18">
        <v>43353</v>
      </c>
      <c r="K48" s="18" t="s">
        <v>4121</v>
      </c>
      <c r="L48" s="17">
        <v>0</v>
      </c>
      <c r="M48" s="17">
        <v>171.4</v>
      </c>
      <c r="N48" s="17">
        <v>0</v>
      </c>
      <c r="O48" s="17" t="s">
        <v>83</v>
      </c>
      <c r="P48" s="17" t="s">
        <v>37</v>
      </c>
      <c r="Q48" s="17" t="s">
        <v>4121</v>
      </c>
      <c r="R48" s="17" t="s">
        <v>4121</v>
      </c>
      <c r="S48" s="17" t="s">
        <v>4121</v>
      </c>
      <c r="T48" s="17">
        <v>0</v>
      </c>
      <c r="U48" s="17" t="s">
        <v>4121</v>
      </c>
      <c r="V48" s="17" t="s">
        <v>38</v>
      </c>
      <c r="W48" s="17" t="s">
        <v>4121</v>
      </c>
      <c r="X48" s="17">
        <v>0</v>
      </c>
      <c r="Y48" s="17" t="s">
        <v>37</v>
      </c>
      <c r="Z48" s="17" t="s">
        <v>4121</v>
      </c>
      <c r="AA48" s="17" t="s">
        <v>4121</v>
      </c>
      <c r="AB48" s="17" t="s">
        <v>4121</v>
      </c>
      <c r="AC48" s="17">
        <v>0</v>
      </c>
      <c r="AD48" s="17" t="s">
        <v>4121</v>
      </c>
      <c r="AE48" s="17">
        <v>0</v>
      </c>
      <c r="AF48" s="17">
        <v>0</v>
      </c>
      <c r="AG48" s="17">
        <v>0</v>
      </c>
      <c r="AH48" s="17" t="s">
        <v>4121</v>
      </c>
      <c r="AI48" s="17" t="s">
        <v>4121</v>
      </c>
      <c r="AJ48" s="17">
        <v>0</v>
      </c>
      <c r="AK48" s="17">
        <v>0</v>
      </c>
      <c r="AL48" s="17">
        <v>0</v>
      </c>
      <c r="AM48" s="17" t="s">
        <v>4121</v>
      </c>
      <c r="AN48" s="17" t="s">
        <v>4121</v>
      </c>
      <c r="AO48" s="17" t="s">
        <v>4121</v>
      </c>
      <c r="AP48" s="17" t="s">
        <v>39</v>
      </c>
      <c r="AQ48" s="17" t="s">
        <v>40</v>
      </c>
      <c r="AR48" s="17" t="s">
        <v>41</v>
      </c>
      <c r="AS48" s="17" t="s">
        <v>38</v>
      </c>
      <c r="AT48" s="17" t="s">
        <v>4121</v>
      </c>
      <c r="AU48" s="17" t="s">
        <v>4121</v>
      </c>
      <c r="AV48" s="17" t="s">
        <v>42</v>
      </c>
      <c r="AW48" s="17" t="s">
        <v>4121</v>
      </c>
      <c r="AX48" s="17" t="s">
        <v>4121</v>
      </c>
      <c r="AY48" s="17" t="s">
        <v>4121</v>
      </c>
      <c r="AZ48" s="17" t="s">
        <v>4121</v>
      </c>
      <c r="BA48" s="17" t="s">
        <v>4121</v>
      </c>
      <c r="BB48" s="17" t="s">
        <v>4121</v>
      </c>
      <c r="BC48" s="17" t="s">
        <v>4121</v>
      </c>
      <c r="BD48" s="17" t="s">
        <v>4121</v>
      </c>
      <c r="BE48" s="17" t="s">
        <v>4121</v>
      </c>
      <c r="BF48" s="17" t="s">
        <v>4121</v>
      </c>
      <c r="BG48" s="17" t="s">
        <v>4121</v>
      </c>
      <c r="BH48" s="17" t="s">
        <v>4121</v>
      </c>
      <c r="BI48" s="17" t="s">
        <v>4121</v>
      </c>
      <c r="BJ48" s="17" t="s">
        <v>4121</v>
      </c>
      <c r="BK48" s="17" t="s">
        <v>4121</v>
      </c>
      <c r="BL48" s="17" t="s">
        <v>4121</v>
      </c>
      <c r="BM48" s="17" t="s">
        <v>4121</v>
      </c>
      <c r="BN48" s="17" t="s">
        <v>4121</v>
      </c>
      <c r="BO48" s="17" t="s">
        <v>37</v>
      </c>
      <c r="BP48" s="17" t="s">
        <v>38</v>
      </c>
      <c r="BQ48" s="19" t="s">
        <v>233</v>
      </c>
      <c r="BR48" s="17" t="s">
        <v>92</v>
      </c>
      <c r="BS48" s="17" t="s">
        <v>234</v>
      </c>
      <c r="BT48" s="17">
        <v>0</v>
      </c>
      <c r="BU48" s="17" t="s">
        <v>4121</v>
      </c>
      <c r="BV48" s="17">
        <v>0</v>
      </c>
    </row>
    <row r="49" spans="1:74" ht="45" x14ac:dyDescent="0.25">
      <c r="A49" s="13" t="s">
        <v>26</v>
      </c>
      <c r="B49" s="13" t="s">
        <v>179</v>
      </c>
      <c r="C49" s="13" t="s">
        <v>28</v>
      </c>
      <c r="D49" s="13" t="s">
        <v>29</v>
      </c>
      <c r="E49" s="13">
        <v>3913731</v>
      </c>
      <c r="F49" s="13" t="s">
        <v>235</v>
      </c>
      <c r="G49" s="13" t="s">
        <v>236</v>
      </c>
      <c r="H49" s="13" t="s">
        <v>32</v>
      </c>
      <c r="I49" s="13" t="s">
        <v>33</v>
      </c>
      <c r="J49" s="14">
        <v>43344</v>
      </c>
      <c r="K49" s="14" t="s">
        <v>4121</v>
      </c>
      <c r="L49" s="13">
        <v>0</v>
      </c>
      <c r="M49" s="13">
        <v>261.89999999999998</v>
      </c>
      <c r="N49" s="13">
        <v>0</v>
      </c>
      <c r="O49" s="13" t="s">
        <v>83</v>
      </c>
      <c r="P49" s="13" t="s">
        <v>37</v>
      </c>
      <c r="Q49" s="13" t="s">
        <v>4121</v>
      </c>
      <c r="R49" s="13" t="s">
        <v>4121</v>
      </c>
      <c r="S49" s="13" t="s">
        <v>4121</v>
      </c>
      <c r="T49" s="13">
        <v>0</v>
      </c>
      <c r="U49" s="13" t="s">
        <v>4121</v>
      </c>
      <c r="V49" s="13" t="s">
        <v>38</v>
      </c>
      <c r="W49" s="13" t="s">
        <v>4121</v>
      </c>
      <c r="X49" s="13">
        <v>0</v>
      </c>
      <c r="Y49" s="13" t="s">
        <v>37</v>
      </c>
      <c r="Z49" s="13" t="s">
        <v>4121</v>
      </c>
      <c r="AA49" s="13" t="s">
        <v>4121</v>
      </c>
      <c r="AB49" s="13" t="s">
        <v>4121</v>
      </c>
      <c r="AC49" s="13">
        <v>0</v>
      </c>
      <c r="AD49" s="13" t="s">
        <v>4121</v>
      </c>
      <c r="AE49" s="13">
        <v>0</v>
      </c>
      <c r="AF49" s="13">
        <v>0</v>
      </c>
      <c r="AG49" s="13">
        <v>0</v>
      </c>
      <c r="AH49" s="13" t="s">
        <v>4121</v>
      </c>
      <c r="AI49" s="13" t="s">
        <v>4121</v>
      </c>
      <c r="AJ49" s="13">
        <v>0</v>
      </c>
      <c r="AK49" s="13">
        <v>0</v>
      </c>
      <c r="AL49" s="13">
        <v>0</v>
      </c>
      <c r="AM49" s="13" t="s">
        <v>4121</v>
      </c>
      <c r="AN49" s="13" t="s">
        <v>4121</v>
      </c>
      <c r="AO49" s="13" t="s">
        <v>4121</v>
      </c>
      <c r="AP49" s="13" t="s">
        <v>39</v>
      </c>
      <c r="AQ49" s="13" t="s">
        <v>40</v>
      </c>
      <c r="AR49" s="13" t="s">
        <v>41</v>
      </c>
      <c r="AS49" s="13" t="s">
        <v>38</v>
      </c>
      <c r="AT49" s="13" t="s">
        <v>4121</v>
      </c>
      <c r="AU49" s="13" t="s">
        <v>4121</v>
      </c>
      <c r="AV49" s="13" t="s">
        <v>42</v>
      </c>
      <c r="AW49" s="13" t="s">
        <v>4121</v>
      </c>
      <c r="AX49" s="13" t="s">
        <v>4121</v>
      </c>
      <c r="AY49" s="13" t="s">
        <v>4121</v>
      </c>
      <c r="AZ49" s="13" t="s">
        <v>4121</v>
      </c>
      <c r="BA49" s="13" t="s">
        <v>4121</v>
      </c>
      <c r="BB49" s="13" t="s">
        <v>4121</v>
      </c>
      <c r="BC49" s="13" t="s">
        <v>4121</v>
      </c>
      <c r="BD49" s="13" t="s">
        <v>4121</v>
      </c>
      <c r="BE49" s="13" t="s">
        <v>4121</v>
      </c>
      <c r="BF49" s="13" t="s">
        <v>4121</v>
      </c>
      <c r="BG49" s="13" t="s">
        <v>4121</v>
      </c>
      <c r="BH49" s="13" t="s">
        <v>4121</v>
      </c>
      <c r="BI49" s="13" t="s">
        <v>4121</v>
      </c>
      <c r="BJ49" s="13" t="s">
        <v>4121</v>
      </c>
      <c r="BK49" s="13" t="s">
        <v>4121</v>
      </c>
      <c r="BL49" s="13" t="s">
        <v>4121</v>
      </c>
      <c r="BM49" s="13" t="s">
        <v>4121</v>
      </c>
      <c r="BN49" s="13" t="s">
        <v>4121</v>
      </c>
      <c r="BO49" s="13" t="s">
        <v>37</v>
      </c>
      <c r="BP49" s="13" t="s">
        <v>38</v>
      </c>
      <c r="BQ49" s="15" t="s">
        <v>237</v>
      </c>
      <c r="BR49" s="13" t="s">
        <v>92</v>
      </c>
      <c r="BS49" s="13" t="s">
        <v>238</v>
      </c>
      <c r="BT49" s="13">
        <v>0</v>
      </c>
      <c r="BU49" s="13" t="s">
        <v>4121</v>
      </c>
      <c r="BV49" s="13" t="s">
        <v>4121</v>
      </c>
    </row>
    <row r="50" spans="1:74" ht="45" x14ac:dyDescent="0.25">
      <c r="A50" s="1" t="s">
        <v>26</v>
      </c>
      <c r="B50" s="1" t="s">
        <v>179</v>
      </c>
      <c r="C50" s="1" t="s">
        <v>28</v>
      </c>
      <c r="D50" s="1" t="s">
        <v>65</v>
      </c>
      <c r="E50" s="1">
        <v>3913711</v>
      </c>
      <c r="F50" s="1" t="s">
        <v>239</v>
      </c>
      <c r="G50" s="1" t="s">
        <v>240</v>
      </c>
      <c r="H50" s="1" t="s">
        <v>32</v>
      </c>
      <c r="I50" s="1" t="s">
        <v>33</v>
      </c>
      <c r="J50" s="2">
        <v>43358</v>
      </c>
      <c r="K50" s="2" t="s">
        <v>4121</v>
      </c>
      <c r="L50" s="1">
        <v>0</v>
      </c>
      <c r="M50" s="1">
        <v>285</v>
      </c>
      <c r="N50" s="1">
        <v>3</v>
      </c>
      <c r="O50" s="1" t="s">
        <v>83</v>
      </c>
      <c r="P50" s="1" t="s">
        <v>37</v>
      </c>
      <c r="Q50" s="1" t="s">
        <v>4121</v>
      </c>
      <c r="R50" s="1" t="s">
        <v>4121</v>
      </c>
      <c r="S50" s="1" t="s">
        <v>4121</v>
      </c>
      <c r="T50" s="1">
        <v>0</v>
      </c>
      <c r="U50" s="1" t="s">
        <v>4121</v>
      </c>
      <c r="V50" s="1" t="s">
        <v>38</v>
      </c>
      <c r="W50" s="1" t="s">
        <v>4121</v>
      </c>
      <c r="X50" s="1">
        <v>0</v>
      </c>
      <c r="Y50" s="1" t="s">
        <v>37</v>
      </c>
      <c r="Z50" s="1" t="s">
        <v>4121</v>
      </c>
      <c r="AA50" s="1" t="s">
        <v>4121</v>
      </c>
      <c r="AB50" s="1" t="s">
        <v>4121</v>
      </c>
      <c r="AC50" s="1">
        <v>0</v>
      </c>
      <c r="AD50" s="1" t="s">
        <v>4121</v>
      </c>
      <c r="AE50" s="1">
        <v>0</v>
      </c>
      <c r="AF50" s="1">
        <v>0</v>
      </c>
      <c r="AG50" s="1">
        <v>0</v>
      </c>
      <c r="AH50" s="1" t="s">
        <v>4121</v>
      </c>
      <c r="AI50" s="1" t="s">
        <v>4121</v>
      </c>
      <c r="AJ50" s="1">
        <v>0</v>
      </c>
      <c r="AK50" s="1">
        <v>0</v>
      </c>
      <c r="AL50" s="1">
        <v>0</v>
      </c>
      <c r="AM50" s="1" t="s">
        <v>4121</v>
      </c>
      <c r="AN50" s="1" t="s">
        <v>4121</v>
      </c>
      <c r="AO50" s="1" t="s">
        <v>4121</v>
      </c>
      <c r="AP50" s="1" t="s">
        <v>39</v>
      </c>
      <c r="AQ50" s="1" t="s">
        <v>40</v>
      </c>
      <c r="AR50" s="1" t="s">
        <v>41</v>
      </c>
      <c r="AS50" s="1" t="s">
        <v>38</v>
      </c>
      <c r="AT50" s="1" t="s">
        <v>4121</v>
      </c>
      <c r="AU50" s="1" t="s">
        <v>4121</v>
      </c>
      <c r="AV50" s="1" t="s">
        <v>42</v>
      </c>
      <c r="AW50" s="1" t="s">
        <v>4121</v>
      </c>
      <c r="AX50" s="1" t="s">
        <v>4121</v>
      </c>
      <c r="AY50" s="1" t="s">
        <v>4121</v>
      </c>
      <c r="AZ50" s="1" t="s">
        <v>4121</v>
      </c>
      <c r="BA50" s="1" t="s">
        <v>4121</v>
      </c>
      <c r="BB50" s="1" t="s">
        <v>4121</v>
      </c>
      <c r="BC50" s="1" t="s">
        <v>4121</v>
      </c>
      <c r="BD50" s="1" t="s">
        <v>4121</v>
      </c>
      <c r="BE50" s="1" t="s">
        <v>4121</v>
      </c>
      <c r="BF50" s="1" t="s">
        <v>4121</v>
      </c>
      <c r="BG50" s="1" t="s">
        <v>4121</v>
      </c>
      <c r="BH50" s="1" t="s">
        <v>4121</v>
      </c>
      <c r="BI50" s="1" t="s">
        <v>4121</v>
      </c>
      <c r="BJ50" s="1" t="s">
        <v>4121</v>
      </c>
      <c r="BK50" s="1" t="s">
        <v>4121</v>
      </c>
      <c r="BL50" s="1" t="s">
        <v>4121</v>
      </c>
      <c r="BM50" s="1" t="s">
        <v>4121</v>
      </c>
      <c r="BN50" s="1" t="s">
        <v>4121</v>
      </c>
      <c r="BO50" s="1" t="s">
        <v>37</v>
      </c>
      <c r="BP50" s="1" t="s">
        <v>38</v>
      </c>
      <c r="BQ50" s="5" t="s">
        <v>237</v>
      </c>
      <c r="BR50" s="1" t="s">
        <v>92</v>
      </c>
      <c r="BS50" s="1" t="s">
        <v>241</v>
      </c>
      <c r="BT50" s="1">
        <v>0</v>
      </c>
      <c r="BU50" s="1" t="s">
        <v>4121</v>
      </c>
      <c r="BV50" s="1" t="s">
        <v>4121</v>
      </c>
    </row>
    <row r="51" spans="1:74" ht="409.5" x14ac:dyDescent="0.25">
      <c r="A51" s="1" t="s">
        <v>26</v>
      </c>
      <c r="B51" s="1" t="s">
        <v>242</v>
      </c>
      <c r="C51" s="1" t="s">
        <v>28</v>
      </c>
      <c r="D51" s="1" t="s">
        <v>65</v>
      </c>
      <c r="E51" s="1">
        <v>4013187</v>
      </c>
      <c r="F51" s="1" t="s">
        <v>243</v>
      </c>
      <c r="G51" s="1" t="s">
        <v>244</v>
      </c>
      <c r="H51" s="1" t="s">
        <v>32</v>
      </c>
      <c r="I51" s="1" t="s">
        <v>33</v>
      </c>
      <c r="J51" s="2">
        <v>44298</v>
      </c>
      <c r="K51" s="2" t="s">
        <v>4121</v>
      </c>
      <c r="L51" s="1">
        <v>50</v>
      </c>
      <c r="M51" s="1">
        <v>800</v>
      </c>
      <c r="N51" s="1">
        <v>1</v>
      </c>
      <c r="O51" s="1" t="s">
        <v>34</v>
      </c>
      <c r="P51" s="1" t="s">
        <v>35</v>
      </c>
      <c r="Q51" s="1" t="s">
        <v>49</v>
      </c>
      <c r="R51" s="1" t="s">
        <v>49</v>
      </c>
      <c r="S51" s="1" t="s">
        <v>49</v>
      </c>
      <c r="T51" s="1">
        <v>0</v>
      </c>
      <c r="U51" s="1" t="s">
        <v>39</v>
      </c>
      <c r="V51" s="1" t="s">
        <v>38</v>
      </c>
      <c r="W51" s="1" t="s">
        <v>4121</v>
      </c>
      <c r="X51" s="1">
        <v>30</v>
      </c>
      <c r="Y51" s="1" t="s">
        <v>35</v>
      </c>
      <c r="Z51" s="1" t="s">
        <v>49</v>
      </c>
      <c r="AA51" s="1" t="s">
        <v>49</v>
      </c>
      <c r="AB51" s="1" t="s">
        <v>49</v>
      </c>
      <c r="AC51" s="1">
        <v>0</v>
      </c>
      <c r="AD51" s="1" t="s">
        <v>4121</v>
      </c>
      <c r="AE51" s="1">
        <v>0.2</v>
      </c>
      <c r="AF51" s="1">
        <v>0.3</v>
      </c>
      <c r="AG51" s="1">
        <v>0.2</v>
      </c>
      <c r="AH51" s="1">
        <v>0.3</v>
      </c>
      <c r="AI51" s="1">
        <v>0.8</v>
      </c>
      <c r="AJ51" s="1">
        <v>0.25</v>
      </c>
      <c r="AK51" s="1">
        <v>0.25</v>
      </c>
      <c r="AL51" s="1">
        <v>0.25</v>
      </c>
      <c r="AM51" s="1">
        <v>0.5</v>
      </c>
      <c r="AN51" s="1" t="s">
        <v>245</v>
      </c>
      <c r="AO51" s="1" t="s">
        <v>245</v>
      </c>
      <c r="AP51" s="1" t="s">
        <v>69</v>
      </c>
      <c r="AQ51" s="1" t="s">
        <v>40</v>
      </c>
      <c r="AR51" s="1" t="s">
        <v>41</v>
      </c>
      <c r="AS51" s="1" t="s">
        <v>68</v>
      </c>
      <c r="AT51" s="1">
        <v>2</v>
      </c>
      <c r="AU51" s="1" t="s">
        <v>4121</v>
      </c>
      <c r="AV51" s="1" t="s">
        <v>42</v>
      </c>
      <c r="AW51" s="1">
        <v>50</v>
      </c>
      <c r="AX51" s="1">
        <v>0</v>
      </c>
      <c r="AY51" s="1">
        <v>0</v>
      </c>
      <c r="AZ51" s="1">
        <v>0</v>
      </c>
      <c r="BA51" s="1">
        <v>0</v>
      </c>
      <c r="BB51" s="1">
        <v>0</v>
      </c>
      <c r="BC51" s="1">
        <v>0</v>
      </c>
      <c r="BD51" s="1">
        <v>0</v>
      </c>
      <c r="BE51" s="1">
        <v>0</v>
      </c>
      <c r="BF51" s="1">
        <v>0</v>
      </c>
      <c r="BG51" s="1">
        <v>0</v>
      </c>
      <c r="BH51" s="1">
        <v>0</v>
      </c>
      <c r="BI51" s="1">
        <v>0</v>
      </c>
      <c r="BJ51" s="1">
        <v>0</v>
      </c>
      <c r="BK51" s="1">
        <v>0</v>
      </c>
      <c r="BL51" s="1">
        <v>0</v>
      </c>
      <c r="BM51" s="1">
        <v>0</v>
      </c>
      <c r="BN51" s="1">
        <v>0</v>
      </c>
      <c r="BO51" s="1" t="s">
        <v>35</v>
      </c>
      <c r="BP51" s="1" t="s">
        <v>68</v>
      </c>
      <c r="BQ51" s="5" t="s">
        <v>246</v>
      </c>
      <c r="BR51" s="1" t="s">
        <v>247</v>
      </c>
      <c r="BS51" s="1" t="s">
        <v>248</v>
      </c>
      <c r="BT51" s="1" t="s">
        <v>110</v>
      </c>
      <c r="BU51" s="1" t="s">
        <v>249</v>
      </c>
      <c r="BV51" s="7" t="s">
        <v>4145</v>
      </c>
    </row>
    <row r="52" spans="1:74" ht="240" x14ac:dyDescent="0.25">
      <c r="A52" s="1" t="s">
        <v>26</v>
      </c>
      <c r="B52" s="1" t="s">
        <v>242</v>
      </c>
      <c r="C52" s="1" t="s">
        <v>28</v>
      </c>
      <c r="D52" s="1" t="s">
        <v>65</v>
      </c>
      <c r="E52" s="1">
        <v>4013185</v>
      </c>
      <c r="F52" s="1" t="s">
        <v>250</v>
      </c>
      <c r="G52" s="1" t="s">
        <v>251</v>
      </c>
      <c r="H52" s="1" t="s">
        <v>32</v>
      </c>
      <c r="I52" s="1" t="s">
        <v>33</v>
      </c>
      <c r="J52" s="2">
        <v>44304</v>
      </c>
      <c r="K52" s="2" t="s">
        <v>4121</v>
      </c>
      <c r="L52" s="1">
        <v>50</v>
      </c>
      <c r="M52" s="1">
        <v>230</v>
      </c>
      <c r="N52" s="1">
        <v>1</v>
      </c>
      <c r="O52" s="1" t="s">
        <v>34</v>
      </c>
      <c r="P52" s="1" t="s">
        <v>35</v>
      </c>
      <c r="Q52" s="1" t="s">
        <v>49</v>
      </c>
      <c r="R52" s="1" t="s">
        <v>50</v>
      </c>
      <c r="S52" s="1" t="s">
        <v>49</v>
      </c>
      <c r="T52" s="1">
        <v>0</v>
      </c>
      <c r="U52" s="1" t="s">
        <v>37</v>
      </c>
      <c r="V52" s="1" t="s">
        <v>38</v>
      </c>
      <c r="W52" s="1" t="s">
        <v>4121</v>
      </c>
      <c r="X52" s="1">
        <v>30</v>
      </c>
      <c r="Y52" s="1" t="s">
        <v>35</v>
      </c>
      <c r="Z52" s="1" t="s">
        <v>49</v>
      </c>
      <c r="AA52" s="1" t="s">
        <v>50</v>
      </c>
      <c r="AB52" s="1" t="s">
        <v>49</v>
      </c>
      <c r="AC52" s="1">
        <v>0</v>
      </c>
      <c r="AD52" s="1" t="s">
        <v>4121</v>
      </c>
      <c r="AE52" s="1">
        <v>0.2</v>
      </c>
      <c r="AF52" s="1">
        <v>0.3</v>
      </c>
      <c r="AG52" s="1">
        <v>0.2</v>
      </c>
      <c r="AH52" s="1">
        <v>0.3</v>
      </c>
      <c r="AI52" s="1">
        <v>0.8</v>
      </c>
      <c r="AJ52" s="1">
        <v>0.25</v>
      </c>
      <c r="AK52" s="1">
        <v>0.25</v>
      </c>
      <c r="AL52" s="1">
        <v>0.25</v>
      </c>
      <c r="AM52" s="1">
        <v>0.5</v>
      </c>
      <c r="AN52" s="1" t="s">
        <v>35</v>
      </c>
      <c r="AO52" s="1" t="s">
        <v>35</v>
      </c>
      <c r="AP52" s="1" t="s">
        <v>39</v>
      </c>
      <c r="AQ52" s="1" t="s">
        <v>40</v>
      </c>
      <c r="AR52" s="1" t="s">
        <v>41</v>
      </c>
      <c r="AS52" s="1" t="s">
        <v>68</v>
      </c>
      <c r="AT52" s="1">
        <v>2</v>
      </c>
      <c r="AU52" s="1" t="s">
        <v>69</v>
      </c>
      <c r="AV52" s="1" t="s">
        <v>42</v>
      </c>
      <c r="AW52" s="1">
        <v>50</v>
      </c>
      <c r="AX52" s="1">
        <v>0</v>
      </c>
      <c r="AY52" s="1">
        <v>0</v>
      </c>
      <c r="AZ52" s="1">
        <v>0</v>
      </c>
      <c r="BA52" s="1">
        <v>0</v>
      </c>
      <c r="BB52" s="1">
        <v>0</v>
      </c>
      <c r="BC52" s="1">
        <v>25</v>
      </c>
      <c r="BD52" s="1">
        <v>25</v>
      </c>
      <c r="BE52" s="1">
        <v>0</v>
      </c>
      <c r="BF52" s="1">
        <v>0</v>
      </c>
      <c r="BG52" s="1">
        <v>0</v>
      </c>
      <c r="BH52" s="1">
        <v>0</v>
      </c>
      <c r="BI52" s="1">
        <v>0</v>
      </c>
      <c r="BJ52" s="1">
        <v>0</v>
      </c>
      <c r="BK52" s="1">
        <v>0</v>
      </c>
      <c r="BL52" s="1">
        <v>0</v>
      </c>
      <c r="BM52" s="1">
        <v>0</v>
      </c>
      <c r="BN52" s="1">
        <v>0</v>
      </c>
      <c r="BO52" s="1" t="s">
        <v>35</v>
      </c>
      <c r="BP52" s="1" t="s">
        <v>38</v>
      </c>
      <c r="BQ52" s="5" t="s">
        <v>252</v>
      </c>
      <c r="BR52" s="1" t="s">
        <v>253</v>
      </c>
      <c r="BS52" s="1" t="s">
        <v>254</v>
      </c>
      <c r="BT52" s="1" t="s">
        <v>255</v>
      </c>
      <c r="BU52" s="1" t="s">
        <v>256</v>
      </c>
      <c r="BV52" s="8"/>
    </row>
    <row r="53" spans="1:74" ht="60" x14ac:dyDescent="0.25">
      <c r="A53" s="1" t="s">
        <v>26</v>
      </c>
      <c r="B53" s="1" t="s">
        <v>242</v>
      </c>
      <c r="C53" s="1" t="s">
        <v>28</v>
      </c>
      <c r="D53" s="1" t="s">
        <v>65</v>
      </c>
      <c r="E53" s="1">
        <v>4013177</v>
      </c>
      <c r="F53" s="1" t="s">
        <v>257</v>
      </c>
      <c r="G53" s="1" t="s">
        <v>258</v>
      </c>
      <c r="H53" s="1" t="s">
        <v>32</v>
      </c>
      <c r="I53" s="1" t="s">
        <v>33</v>
      </c>
      <c r="J53" s="2">
        <v>43802</v>
      </c>
      <c r="K53" s="2" t="s">
        <v>4121</v>
      </c>
      <c r="L53" s="1">
        <v>0</v>
      </c>
      <c r="M53" s="1">
        <v>30</v>
      </c>
      <c r="N53" s="1">
        <v>1</v>
      </c>
      <c r="O53" s="1" t="s">
        <v>34</v>
      </c>
      <c r="P53" s="1" t="s">
        <v>35</v>
      </c>
      <c r="Q53" s="1" t="s">
        <v>36</v>
      </c>
      <c r="R53" s="1" t="s">
        <v>36</v>
      </c>
      <c r="S53" s="1" t="s">
        <v>36</v>
      </c>
      <c r="T53" s="1">
        <v>100</v>
      </c>
      <c r="U53" s="1" t="s">
        <v>37</v>
      </c>
      <c r="V53" s="1" t="s">
        <v>38</v>
      </c>
      <c r="W53" s="1" t="s">
        <v>4121</v>
      </c>
      <c r="X53" s="1">
        <v>1</v>
      </c>
      <c r="Y53" s="1" t="s">
        <v>37</v>
      </c>
      <c r="Z53" s="1" t="s">
        <v>4121</v>
      </c>
      <c r="AA53" s="1" t="s">
        <v>4121</v>
      </c>
      <c r="AB53" s="1" t="s">
        <v>4121</v>
      </c>
      <c r="AC53" s="1">
        <v>0</v>
      </c>
      <c r="AD53" s="1" t="s">
        <v>4121</v>
      </c>
      <c r="AE53" s="1">
        <v>0.55000000000000004</v>
      </c>
      <c r="AF53" s="1">
        <v>0.55000000000000004</v>
      </c>
      <c r="AG53" s="1">
        <v>0</v>
      </c>
      <c r="AH53" s="1">
        <v>0.2</v>
      </c>
      <c r="AI53" s="1">
        <v>0.8</v>
      </c>
      <c r="AJ53" s="1">
        <v>0.25</v>
      </c>
      <c r="AK53" s="1">
        <v>0.35</v>
      </c>
      <c r="AL53" s="1">
        <v>0</v>
      </c>
      <c r="AM53" s="1">
        <v>0.5</v>
      </c>
      <c r="AN53" s="1" t="s">
        <v>110</v>
      </c>
      <c r="AO53" s="1" t="s">
        <v>110</v>
      </c>
      <c r="AP53" s="1" t="s">
        <v>39</v>
      </c>
      <c r="AQ53" s="1" t="s">
        <v>40</v>
      </c>
      <c r="AR53" s="1" t="s">
        <v>41</v>
      </c>
      <c r="AS53" s="1" t="s">
        <v>38</v>
      </c>
      <c r="AT53" s="1" t="s">
        <v>4121</v>
      </c>
      <c r="AU53" s="1" t="s">
        <v>4121</v>
      </c>
      <c r="AV53" s="1" t="s">
        <v>39</v>
      </c>
      <c r="AW53" s="1">
        <v>0</v>
      </c>
      <c r="AX53" s="1">
        <v>0</v>
      </c>
      <c r="AY53" s="1">
        <v>0</v>
      </c>
      <c r="AZ53" s="1">
        <v>0</v>
      </c>
      <c r="BA53" s="1">
        <v>0</v>
      </c>
      <c r="BB53" s="1">
        <v>0</v>
      </c>
      <c r="BC53" s="1">
        <v>0</v>
      </c>
      <c r="BD53" s="1">
        <v>0</v>
      </c>
      <c r="BE53" s="1">
        <v>0</v>
      </c>
      <c r="BF53" s="1">
        <v>0</v>
      </c>
      <c r="BG53" s="1">
        <v>0</v>
      </c>
      <c r="BH53" s="1">
        <v>0</v>
      </c>
      <c r="BI53" s="1">
        <v>0</v>
      </c>
      <c r="BJ53" s="1">
        <v>0</v>
      </c>
      <c r="BK53" s="1">
        <v>0</v>
      </c>
      <c r="BL53" s="1">
        <v>0</v>
      </c>
      <c r="BM53" s="1">
        <v>0</v>
      </c>
      <c r="BN53" s="1">
        <v>0</v>
      </c>
      <c r="BO53" s="1" t="s">
        <v>37</v>
      </c>
      <c r="BP53" s="1" t="s">
        <v>38</v>
      </c>
      <c r="BQ53" s="5" t="s">
        <v>259</v>
      </c>
      <c r="BR53" s="1" t="s">
        <v>255</v>
      </c>
      <c r="BS53" s="1" t="s">
        <v>260</v>
      </c>
      <c r="BT53" s="1" t="s">
        <v>261</v>
      </c>
      <c r="BU53" s="1" t="s">
        <v>4121</v>
      </c>
      <c r="BV53" s="1" t="s">
        <v>4121</v>
      </c>
    </row>
    <row r="54" spans="1:74" ht="45" x14ac:dyDescent="0.25">
      <c r="A54" s="1" t="s">
        <v>26</v>
      </c>
      <c r="B54" s="1" t="s">
        <v>242</v>
      </c>
      <c r="C54" s="1" t="s">
        <v>28</v>
      </c>
      <c r="D54" s="1" t="s">
        <v>29</v>
      </c>
      <c r="E54" s="1">
        <v>4013168</v>
      </c>
      <c r="F54" s="1" t="s">
        <v>262</v>
      </c>
      <c r="G54" s="1" t="s">
        <v>263</v>
      </c>
      <c r="H54" s="1" t="s">
        <v>32</v>
      </c>
      <c r="I54" s="1" t="s">
        <v>33</v>
      </c>
      <c r="J54" s="2">
        <v>44108</v>
      </c>
      <c r="K54" s="2" t="s">
        <v>4121</v>
      </c>
      <c r="L54" s="1">
        <v>0</v>
      </c>
      <c r="M54" s="1">
        <v>150</v>
      </c>
      <c r="N54" s="1">
        <v>0</v>
      </c>
      <c r="O54" s="1" t="s">
        <v>83</v>
      </c>
      <c r="P54" s="1" t="s">
        <v>37</v>
      </c>
      <c r="Q54" s="1" t="s">
        <v>4121</v>
      </c>
      <c r="R54" s="1" t="s">
        <v>4121</v>
      </c>
      <c r="S54" s="1" t="s">
        <v>4121</v>
      </c>
      <c r="T54" s="1">
        <v>0</v>
      </c>
      <c r="U54" s="1" t="s">
        <v>4121</v>
      </c>
      <c r="V54" s="1" t="s">
        <v>38</v>
      </c>
      <c r="W54" s="1" t="s">
        <v>4121</v>
      </c>
      <c r="X54" s="1">
        <v>0</v>
      </c>
      <c r="Y54" s="1" t="s">
        <v>37</v>
      </c>
      <c r="Z54" s="1" t="s">
        <v>4121</v>
      </c>
      <c r="AA54" s="1" t="s">
        <v>4121</v>
      </c>
      <c r="AB54" s="1" t="s">
        <v>4121</v>
      </c>
      <c r="AC54" s="1">
        <v>0</v>
      </c>
      <c r="AD54" s="1" t="s">
        <v>4121</v>
      </c>
      <c r="AE54" s="1">
        <v>0</v>
      </c>
      <c r="AF54" s="1">
        <v>0</v>
      </c>
      <c r="AG54" s="1">
        <v>0</v>
      </c>
      <c r="AH54" s="1">
        <v>0</v>
      </c>
      <c r="AI54" s="1">
        <v>0</v>
      </c>
      <c r="AJ54" s="1">
        <v>0</v>
      </c>
      <c r="AK54" s="1">
        <v>0</v>
      </c>
      <c r="AL54" s="1">
        <v>0</v>
      </c>
      <c r="AM54" s="1">
        <v>0</v>
      </c>
      <c r="AN54" s="1" t="s">
        <v>4121</v>
      </c>
      <c r="AO54" s="1" t="s">
        <v>4121</v>
      </c>
      <c r="AP54" s="1" t="s">
        <v>39</v>
      </c>
      <c r="AQ54" s="1" t="s">
        <v>40</v>
      </c>
      <c r="AR54" s="1" t="s">
        <v>41</v>
      </c>
      <c r="AS54" s="1" t="s">
        <v>38</v>
      </c>
      <c r="AT54" s="1" t="s">
        <v>4121</v>
      </c>
      <c r="AU54" s="1" t="s">
        <v>4121</v>
      </c>
      <c r="AV54" s="1" t="s">
        <v>42</v>
      </c>
      <c r="AW54" s="1">
        <v>0</v>
      </c>
      <c r="AX54" s="1">
        <v>0</v>
      </c>
      <c r="AY54" s="1">
        <v>0</v>
      </c>
      <c r="AZ54" s="1">
        <v>0</v>
      </c>
      <c r="BA54" s="1">
        <v>0</v>
      </c>
      <c r="BB54" s="1">
        <v>0</v>
      </c>
      <c r="BC54" s="1">
        <v>0</v>
      </c>
      <c r="BD54" s="1">
        <v>0</v>
      </c>
      <c r="BE54" s="1">
        <v>0</v>
      </c>
      <c r="BF54" s="1">
        <v>0</v>
      </c>
      <c r="BG54" s="1">
        <v>0</v>
      </c>
      <c r="BH54" s="1">
        <v>0</v>
      </c>
      <c r="BI54" s="1">
        <v>0</v>
      </c>
      <c r="BJ54" s="1">
        <v>0</v>
      </c>
      <c r="BK54" s="1">
        <v>0</v>
      </c>
      <c r="BL54" s="1">
        <v>0</v>
      </c>
      <c r="BM54" s="1">
        <v>0</v>
      </c>
      <c r="BN54" s="1">
        <v>0</v>
      </c>
      <c r="BO54" s="1" t="s">
        <v>37</v>
      </c>
      <c r="BP54" s="1" t="s">
        <v>38</v>
      </c>
      <c r="BQ54" s="5" t="s">
        <v>264</v>
      </c>
      <c r="BR54" s="1" t="s">
        <v>92</v>
      </c>
      <c r="BS54" s="1" t="s">
        <v>265</v>
      </c>
      <c r="BT54" s="1" t="s">
        <v>110</v>
      </c>
      <c r="BU54" s="1" t="s">
        <v>4121</v>
      </c>
      <c r="BV54" s="1" t="s">
        <v>4121</v>
      </c>
    </row>
    <row r="55" spans="1:74" ht="60" x14ac:dyDescent="0.25">
      <c r="A55" s="1" t="s">
        <v>26</v>
      </c>
      <c r="B55" s="1" t="s">
        <v>242</v>
      </c>
      <c r="C55" s="1" t="s">
        <v>28</v>
      </c>
      <c r="D55" s="1" t="s">
        <v>29</v>
      </c>
      <c r="E55" s="1">
        <v>40131682</v>
      </c>
      <c r="F55" s="1" t="s">
        <v>266</v>
      </c>
      <c r="G55" s="1" t="s">
        <v>267</v>
      </c>
      <c r="H55" s="1" t="s">
        <v>32</v>
      </c>
      <c r="I55" s="1" t="s">
        <v>33</v>
      </c>
      <c r="J55" s="2">
        <v>44108</v>
      </c>
      <c r="K55" s="2" t="s">
        <v>4121</v>
      </c>
      <c r="L55" s="1">
        <v>0</v>
      </c>
      <c r="M55" s="1">
        <v>220</v>
      </c>
      <c r="N55" s="1">
        <v>0</v>
      </c>
      <c r="O55" s="1" t="s">
        <v>83</v>
      </c>
      <c r="P55" s="1" t="s">
        <v>37</v>
      </c>
      <c r="Q55" s="1" t="s">
        <v>4121</v>
      </c>
      <c r="R55" s="1" t="s">
        <v>4121</v>
      </c>
      <c r="S55" s="1" t="s">
        <v>4121</v>
      </c>
      <c r="T55" s="1">
        <v>0</v>
      </c>
      <c r="U55" s="1" t="s">
        <v>4121</v>
      </c>
      <c r="V55" s="1" t="s">
        <v>38</v>
      </c>
      <c r="W55" s="1" t="s">
        <v>4121</v>
      </c>
      <c r="X55" s="1">
        <v>0</v>
      </c>
      <c r="Y55" s="1" t="s">
        <v>37</v>
      </c>
      <c r="Z55" s="1" t="s">
        <v>4121</v>
      </c>
      <c r="AA55" s="1" t="s">
        <v>4121</v>
      </c>
      <c r="AB55" s="1" t="s">
        <v>4121</v>
      </c>
      <c r="AC55" s="1">
        <v>0</v>
      </c>
      <c r="AD55" s="1" t="s">
        <v>4121</v>
      </c>
      <c r="AE55" s="1">
        <v>0</v>
      </c>
      <c r="AF55" s="1">
        <v>0</v>
      </c>
      <c r="AG55" s="1">
        <v>0</v>
      </c>
      <c r="AH55" s="1">
        <v>0</v>
      </c>
      <c r="AI55" s="1">
        <v>0</v>
      </c>
      <c r="AJ55" s="1">
        <v>0</v>
      </c>
      <c r="AK55" s="1">
        <v>0</v>
      </c>
      <c r="AL55" s="1">
        <v>0</v>
      </c>
      <c r="AM55" s="1">
        <v>0</v>
      </c>
      <c r="AN55" s="1" t="s">
        <v>4121</v>
      </c>
      <c r="AO55" s="1" t="s">
        <v>4121</v>
      </c>
      <c r="AP55" s="1" t="s">
        <v>39</v>
      </c>
      <c r="AQ55" s="1" t="s">
        <v>40</v>
      </c>
      <c r="AR55" s="1" t="s">
        <v>41</v>
      </c>
      <c r="AS55" s="1" t="s">
        <v>38</v>
      </c>
      <c r="AT55" s="1" t="s">
        <v>4121</v>
      </c>
      <c r="AU55" s="1" t="s">
        <v>4121</v>
      </c>
      <c r="AV55" s="1" t="s">
        <v>42</v>
      </c>
      <c r="AW55" s="1">
        <v>0</v>
      </c>
      <c r="AX55" s="1">
        <v>0</v>
      </c>
      <c r="AY55" s="1">
        <v>0</v>
      </c>
      <c r="AZ55" s="1">
        <v>0</v>
      </c>
      <c r="BA55" s="1">
        <v>0</v>
      </c>
      <c r="BB55" s="1">
        <v>0</v>
      </c>
      <c r="BC55" s="1">
        <v>0</v>
      </c>
      <c r="BD55" s="1">
        <v>0</v>
      </c>
      <c r="BE55" s="1">
        <v>0</v>
      </c>
      <c r="BF55" s="1">
        <v>0</v>
      </c>
      <c r="BG55" s="1">
        <v>0</v>
      </c>
      <c r="BH55" s="1">
        <v>0</v>
      </c>
      <c r="BI55" s="1">
        <v>0</v>
      </c>
      <c r="BJ55" s="1">
        <v>0</v>
      </c>
      <c r="BK55" s="1">
        <v>0</v>
      </c>
      <c r="BL55" s="1">
        <v>0</v>
      </c>
      <c r="BM55" s="1">
        <v>0</v>
      </c>
      <c r="BN55" s="1">
        <v>0</v>
      </c>
      <c r="BO55" s="1" t="s">
        <v>37</v>
      </c>
      <c r="BP55" s="1" t="s">
        <v>38</v>
      </c>
      <c r="BQ55" s="5" t="s">
        <v>268</v>
      </c>
      <c r="BR55" s="1" t="s">
        <v>92</v>
      </c>
      <c r="BS55" s="1" t="s">
        <v>269</v>
      </c>
      <c r="BT55" s="1" t="s">
        <v>110</v>
      </c>
      <c r="BU55" s="1" t="s">
        <v>4121</v>
      </c>
      <c r="BV55" s="1" t="s">
        <v>4121</v>
      </c>
    </row>
    <row r="56" spans="1:74" ht="60" x14ac:dyDescent="0.25">
      <c r="A56" s="1" t="s">
        <v>26</v>
      </c>
      <c r="B56" s="1" t="s">
        <v>242</v>
      </c>
      <c r="C56" s="1" t="s">
        <v>28</v>
      </c>
      <c r="D56" s="1" t="s">
        <v>29</v>
      </c>
      <c r="E56" s="1">
        <v>40131683</v>
      </c>
      <c r="F56" s="1" t="s">
        <v>270</v>
      </c>
      <c r="G56" s="1" t="s">
        <v>271</v>
      </c>
      <c r="H56" s="1" t="s">
        <v>32</v>
      </c>
      <c r="I56" s="1" t="s">
        <v>33</v>
      </c>
      <c r="J56" s="2">
        <v>44108</v>
      </c>
      <c r="K56" s="2" t="s">
        <v>4121</v>
      </c>
      <c r="L56" s="1">
        <v>0</v>
      </c>
      <c r="M56" s="1">
        <v>175</v>
      </c>
      <c r="N56" s="1">
        <v>0</v>
      </c>
      <c r="O56" s="1" t="s">
        <v>83</v>
      </c>
      <c r="P56" s="1" t="s">
        <v>37</v>
      </c>
      <c r="Q56" s="1" t="s">
        <v>4121</v>
      </c>
      <c r="R56" s="1" t="s">
        <v>4121</v>
      </c>
      <c r="S56" s="1" t="s">
        <v>4121</v>
      </c>
      <c r="T56" s="1">
        <v>0</v>
      </c>
      <c r="U56" s="1" t="s">
        <v>4121</v>
      </c>
      <c r="V56" s="1" t="s">
        <v>38</v>
      </c>
      <c r="W56" s="1" t="s">
        <v>4121</v>
      </c>
      <c r="X56" s="1">
        <v>0</v>
      </c>
      <c r="Y56" s="1" t="s">
        <v>37</v>
      </c>
      <c r="Z56" s="1" t="s">
        <v>4121</v>
      </c>
      <c r="AA56" s="1" t="s">
        <v>4121</v>
      </c>
      <c r="AB56" s="1" t="s">
        <v>4121</v>
      </c>
      <c r="AC56" s="1">
        <v>0</v>
      </c>
      <c r="AD56" s="1" t="s">
        <v>4121</v>
      </c>
      <c r="AE56" s="1">
        <v>0</v>
      </c>
      <c r="AF56" s="1">
        <v>0</v>
      </c>
      <c r="AG56" s="1">
        <v>0</v>
      </c>
      <c r="AH56" s="1">
        <v>0</v>
      </c>
      <c r="AI56" s="1">
        <v>0</v>
      </c>
      <c r="AJ56" s="1">
        <v>0</v>
      </c>
      <c r="AK56" s="1">
        <v>0</v>
      </c>
      <c r="AL56" s="1">
        <v>0</v>
      </c>
      <c r="AM56" s="1">
        <v>0</v>
      </c>
      <c r="AN56" s="1" t="s">
        <v>4121</v>
      </c>
      <c r="AO56" s="1" t="s">
        <v>4121</v>
      </c>
      <c r="AP56" s="1" t="s">
        <v>39</v>
      </c>
      <c r="AQ56" s="1" t="s">
        <v>40</v>
      </c>
      <c r="AR56" s="1" t="s">
        <v>41</v>
      </c>
      <c r="AS56" s="1" t="s">
        <v>38</v>
      </c>
      <c r="AT56" s="1" t="s">
        <v>4121</v>
      </c>
      <c r="AU56" s="1" t="s">
        <v>4121</v>
      </c>
      <c r="AV56" s="1" t="s">
        <v>42</v>
      </c>
      <c r="AW56" s="1">
        <v>0</v>
      </c>
      <c r="AX56" s="1">
        <v>0</v>
      </c>
      <c r="AY56" s="1">
        <v>0</v>
      </c>
      <c r="AZ56" s="1">
        <v>0</v>
      </c>
      <c r="BA56" s="1">
        <v>0</v>
      </c>
      <c r="BB56" s="1">
        <v>0</v>
      </c>
      <c r="BC56" s="1">
        <v>0</v>
      </c>
      <c r="BD56" s="1">
        <v>0</v>
      </c>
      <c r="BE56" s="1">
        <v>0</v>
      </c>
      <c r="BF56" s="1">
        <v>0</v>
      </c>
      <c r="BG56" s="1">
        <v>0</v>
      </c>
      <c r="BH56" s="1">
        <v>0</v>
      </c>
      <c r="BI56" s="1">
        <v>0</v>
      </c>
      <c r="BJ56" s="1">
        <v>0</v>
      </c>
      <c r="BK56" s="1">
        <v>0</v>
      </c>
      <c r="BL56" s="1">
        <v>0</v>
      </c>
      <c r="BM56" s="1">
        <v>0</v>
      </c>
      <c r="BN56" s="1">
        <v>0</v>
      </c>
      <c r="BO56" s="1" t="s">
        <v>37</v>
      </c>
      <c r="BP56" s="1" t="s">
        <v>38</v>
      </c>
      <c r="BQ56" s="5" t="s">
        <v>272</v>
      </c>
      <c r="BR56" s="1" t="s">
        <v>92</v>
      </c>
      <c r="BS56" s="1" t="s">
        <v>273</v>
      </c>
      <c r="BT56" s="1" t="s">
        <v>110</v>
      </c>
      <c r="BU56" s="1" t="s">
        <v>4121</v>
      </c>
      <c r="BV56" s="1" t="s">
        <v>4121</v>
      </c>
    </row>
    <row r="57" spans="1:74" ht="45" x14ac:dyDescent="0.25">
      <c r="A57" s="1" t="s">
        <v>26</v>
      </c>
      <c r="B57" s="1" t="s">
        <v>242</v>
      </c>
      <c r="C57" s="1" t="s">
        <v>28</v>
      </c>
      <c r="D57" s="1" t="s">
        <v>29</v>
      </c>
      <c r="E57" s="1">
        <v>40131684</v>
      </c>
      <c r="F57" s="1" t="s">
        <v>274</v>
      </c>
      <c r="G57" s="1" t="s">
        <v>275</v>
      </c>
      <c r="H57" s="1" t="s">
        <v>32</v>
      </c>
      <c r="I57" s="1" t="s">
        <v>33</v>
      </c>
      <c r="J57" s="2">
        <v>44108</v>
      </c>
      <c r="K57" s="2" t="s">
        <v>4121</v>
      </c>
      <c r="L57" s="1">
        <v>0</v>
      </c>
      <c r="M57" s="1">
        <v>350</v>
      </c>
      <c r="N57" s="1">
        <v>0</v>
      </c>
      <c r="O57" s="1" t="s">
        <v>83</v>
      </c>
      <c r="P57" s="1" t="s">
        <v>37</v>
      </c>
      <c r="Q57" s="1" t="s">
        <v>4121</v>
      </c>
      <c r="R57" s="1" t="s">
        <v>4121</v>
      </c>
      <c r="S57" s="1" t="s">
        <v>4121</v>
      </c>
      <c r="T57" s="1">
        <v>0</v>
      </c>
      <c r="U57" s="1" t="s">
        <v>4121</v>
      </c>
      <c r="V57" s="1" t="s">
        <v>38</v>
      </c>
      <c r="W57" s="1" t="s">
        <v>4121</v>
      </c>
      <c r="X57" s="1">
        <v>0</v>
      </c>
      <c r="Y57" s="1" t="s">
        <v>37</v>
      </c>
      <c r="Z57" s="1" t="s">
        <v>4121</v>
      </c>
      <c r="AA57" s="1" t="s">
        <v>4121</v>
      </c>
      <c r="AB57" s="1" t="s">
        <v>4121</v>
      </c>
      <c r="AC57" s="1">
        <v>0</v>
      </c>
      <c r="AD57" s="1" t="s">
        <v>4121</v>
      </c>
      <c r="AE57" s="1">
        <v>0</v>
      </c>
      <c r="AF57" s="1">
        <v>0</v>
      </c>
      <c r="AG57" s="1">
        <v>0</v>
      </c>
      <c r="AH57" s="1">
        <v>0</v>
      </c>
      <c r="AI57" s="1">
        <v>0</v>
      </c>
      <c r="AJ57" s="1">
        <v>0</v>
      </c>
      <c r="AK57" s="1">
        <v>0</v>
      </c>
      <c r="AL57" s="1">
        <v>0</v>
      </c>
      <c r="AM57" s="1">
        <v>0</v>
      </c>
      <c r="AN57" s="1" t="s">
        <v>4121</v>
      </c>
      <c r="AO57" s="1" t="s">
        <v>4121</v>
      </c>
      <c r="AP57" s="1" t="s">
        <v>39</v>
      </c>
      <c r="AQ57" s="1" t="s">
        <v>40</v>
      </c>
      <c r="AR57" s="1" t="s">
        <v>41</v>
      </c>
      <c r="AS57" s="1" t="s">
        <v>38</v>
      </c>
      <c r="AT57" s="1" t="s">
        <v>4121</v>
      </c>
      <c r="AU57" s="1" t="s">
        <v>4121</v>
      </c>
      <c r="AV57" s="1" t="s">
        <v>42</v>
      </c>
      <c r="AW57" s="1">
        <v>0</v>
      </c>
      <c r="AX57" s="1">
        <v>0</v>
      </c>
      <c r="AY57" s="1">
        <v>0</v>
      </c>
      <c r="AZ57" s="1">
        <v>0</v>
      </c>
      <c r="BA57" s="1">
        <v>0</v>
      </c>
      <c r="BB57" s="1">
        <v>0</v>
      </c>
      <c r="BC57" s="1">
        <v>0</v>
      </c>
      <c r="BD57" s="1">
        <v>0</v>
      </c>
      <c r="BE57" s="1">
        <v>0</v>
      </c>
      <c r="BF57" s="1">
        <v>0</v>
      </c>
      <c r="BG57" s="1">
        <v>0</v>
      </c>
      <c r="BH57" s="1">
        <v>0</v>
      </c>
      <c r="BI57" s="1">
        <v>0</v>
      </c>
      <c r="BJ57" s="1">
        <v>0</v>
      </c>
      <c r="BK57" s="1">
        <v>0</v>
      </c>
      <c r="BL57" s="1">
        <v>0</v>
      </c>
      <c r="BM57" s="1">
        <v>0</v>
      </c>
      <c r="BN57" s="1">
        <v>0</v>
      </c>
      <c r="BO57" s="1" t="s">
        <v>37</v>
      </c>
      <c r="BP57" s="1" t="s">
        <v>38</v>
      </c>
      <c r="BQ57" s="5" t="s">
        <v>276</v>
      </c>
      <c r="BR57" s="1" t="s">
        <v>92</v>
      </c>
      <c r="BS57" s="1" t="s">
        <v>277</v>
      </c>
      <c r="BT57" s="1">
        <v>0</v>
      </c>
      <c r="BU57" s="1" t="s">
        <v>4121</v>
      </c>
      <c r="BV57" s="1" t="s">
        <v>4121</v>
      </c>
    </row>
    <row r="58" spans="1:74" ht="45" x14ac:dyDescent="0.25">
      <c r="A58" s="1" t="s">
        <v>26</v>
      </c>
      <c r="B58" s="1" t="s">
        <v>242</v>
      </c>
      <c r="C58" s="1" t="s">
        <v>28</v>
      </c>
      <c r="D58" s="1" t="s">
        <v>65</v>
      </c>
      <c r="E58" s="1">
        <v>401366</v>
      </c>
      <c r="F58" s="1" t="s">
        <v>278</v>
      </c>
      <c r="G58" s="1" t="s">
        <v>279</v>
      </c>
      <c r="H58" s="1" t="s">
        <v>144</v>
      </c>
      <c r="I58" s="1" t="s">
        <v>33</v>
      </c>
      <c r="J58" s="2">
        <v>43409</v>
      </c>
      <c r="K58" s="2" t="s">
        <v>4121</v>
      </c>
      <c r="L58" s="1">
        <v>0</v>
      </c>
      <c r="M58" s="1">
        <v>120</v>
      </c>
      <c r="N58" s="1">
        <v>1</v>
      </c>
      <c r="O58" s="1" t="s">
        <v>34</v>
      </c>
      <c r="P58" s="1" t="s">
        <v>35</v>
      </c>
      <c r="Q58" s="1" t="s">
        <v>50</v>
      </c>
      <c r="R58" s="1" t="s">
        <v>50</v>
      </c>
      <c r="S58" s="1" t="s">
        <v>50</v>
      </c>
      <c r="T58" s="1">
        <v>0</v>
      </c>
      <c r="U58" s="1" t="s">
        <v>37</v>
      </c>
      <c r="V58" s="1" t="s">
        <v>38</v>
      </c>
      <c r="W58" s="1" t="s">
        <v>4121</v>
      </c>
      <c r="X58" s="1">
        <v>1</v>
      </c>
      <c r="Y58" s="1" t="s">
        <v>35</v>
      </c>
      <c r="Z58" s="1" t="s">
        <v>50</v>
      </c>
      <c r="AA58" s="1" t="s">
        <v>37</v>
      </c>
      <c r="AB58" s="1" t="s">
        <v>50</v>
      </c>
      <c r="AC58" s="1">
        <v>0</v>
      </c>
      <c r="AD58" s="1" t="s">
        <v>4121</v>
      </c>
      <c r="AE58" s="1">
        <v>0.27</v>
      </c>
      <c r="AF58" s="1">
        <v>0.3</v>
      </c>
      <c r="AG58" s="1">
        <v>0.27</v>
      </c>
      <c r="AH58" s="1" t="s">
        <v>4121</v>
      </c>
      <c r="AI58" s="1" t="s">
        <v>4121</v>
      </c>
      <c r="AJ58" s="1">
        <v>0.2</v>
      </c>
      <c r="AK58" s="1">
        <v>0.35</v>
      </c>
      <c r="AL58" s="1">
        <v>0.2</v>
      </c>
      <c r="AM58" s="1" t="s">
        <v>4121</v>
      </c>
      <c r="AN58" s="1" t="s">
        <v>110</v>
      </c>
      <c r="AO58" s="1" t="s">
        <v>110</v>
      </c>
      <c r="AP58" s="1" t="s">
        <v>39</v>
      </c>
      <c r="AQ58" s="1" t="s">
        <v>40</v>
      </c>
      <c r="AR58" s="1" t="s">
        <v>41</v>
      </c>
      <c r="AS58" s="1" t="s">
        <v>38</v>
      </c>
      <c r="AT58" s="1" t="s">
        <v>4121</v>
      </c>
      <c r="AU58" s="1" t="s">
        <v>4121</v>
      </c>
      <c r="AV58" s="1" t="s">
        <v>42</v>
      </c>
      <c r="AW58" s="1" t="s">
        <v>4121</v>
      </c>
      <c r="AX58" s="1" t="s">
        <v>4121</v>
      </c>
      <c r="AY58" s="1" t="s">
        <v>4121</v>
      </c>
      <c r="AZ58" s="1" t="s">
        <v>4121</v>
      </c>
      <c r="BA58" s="1" t="s">
        <v>4121</v>
      </c>
      <c r="BB58" s="1" t="s">
        <v>4121</v>
      </c>
      <c r="BC58" s="1" t="s">
        <v>4121</v>
      </c>
      <c r="BD58" s="1" t="s">
        <v>4121</v>
      </c>
      <c r="BE58" s="1" t="s">
        <v>4121</v>
      </c>
      <c r="BF58" s="1" t="s">
        <v>4121</v>
      </c>
      <c r="BG58" s="1" t="s">
        <v>4121</v>
      </c>
      <c r="BH58" s="1" t="s">
        <v>4121</v>
      </c>
      <c r="BI58" s="1" t="s">
        <v>4121</v>
      </c>
      <c r="BJ58" s="1" t="s">
        <v>4121</v>
      </c>
      <c r="BK58" s="1" t="s">
        <v>4121</v>
      </c>
      <c r="BL58" s="1" t="s">
        <v>4121</v>
      </c>
      <c r="BM58" s="1" t="s">
        <v>4121</v>
      </c>
      <c r="BN58" s="1" t="s">
        <v>4121</v>
      </c>
      <c r="BO58" s="1" t="s">
        <v>37</v>
      </c>
      <c r="BP58" s="1" t="s">
        <v>38</v>
      </c>
      <c r="BQ58" s="5" t="s">
        <v>280</v>
      </c>
      <c r="BR58" s="1" t="s">
        <v>92</v>
      </c>
      <c r="BS58" s="1" t="s">
        <v>281</v>
      </c>
      <c r="BT58" s="1">
        <v>0</v>
      </c>
      <c r="BU58" s="1" t="s">
        <v>4121</v>
      </c>
      <c r="BV58" s="1" t="s">
        <v>4121</v>
      </c>
    </row>
    <row r="59" spans="1:74" ht="75" x14ac:dyDescent="0.25">
      <c r="A59" s="1" t="s">
        <v>26</v>
      </c>
      <c r="B59" s="1" t="s">
        <v>242</v>
      </c>
      <c r="C59" s="1" t="s">
        <v>28</v>
      </c>
      <c r="D59" s="1" t="s">
        <v>65</v>
      </c>
      <c r="E59" s="1">
        <v>3913771</v>
      </c>
      <c r="F59" s="1" t="s">
        <v>282</v>
      </c>
      <c r="G59" s="1" t="s">
        <v>283</v>
      </c>
      <c r="H59" s="1" t="s">
        <v>144</v>
      </c>
      <c r="I59" s="1" t="s">
        <v>33</v>
      </c>
      <c r="J59" s="2">
        <v>43389</v>
      </c>
      <c r="K59" s="2" t="s">
        <v>4121</v>
      </c>
      <c r="L59" s="1">
        <v>0</v>
      </c>
      <c r="M59" s="1">
        <v>2500</v>
      </c>
      <c r="N59" s="1">
        <v>12</v>
      </c>
      <c r="O59" s="1" t="s">
        <v>83</v>
      </c>
      <c r="P59" s="1" t="s">
        <v>37</v>
      </c>
      <c r="Q59" s="1" t="s">
        <v>4121</v>
      </c>
      <c r="R59" s="1" t="s">
        <v>4121</v>
      </c>
      <c r="S59" s="1" t="s">
        <v>4121</v>
      </c>
      <c r="T59" s="1">
        <v>0</v>
      </c>
      <c r="U59" s="1" t="s">
        <v>4121</v>
      </c>
      <c r="V59" s="1" t="s">
        <v>38</v>
      </c>
      <c r="W59" s="1" t="s">
        <v>4121</v>
      </c>
      <c r="X59" s="1">
        <v>0</v>
      </c>
      <c r="Y59" s="1" t="s">
        <v>37</v>
      </c>
      <c r="Z59" s="1" t="s">
        <v>4121</v>
      </c>
      <c r="AA59" s="1" t="s">
        <v>4121</v>
      </c>
      <c r="AB59" s="1" t="s">
        <v>4121</v>
      </c>
      <c r="AC59" s="1">
        <v>0</v>
      </c>
      <c r="AD59" s="1" t="s">
        <v>4121</v>
      </c>
      <c r="AE59" s="1">
        <v>0</v>
      </c>
      <c r="AF59" s="1">
        <v>0</v>
      </c>
      <c r="AG59" s="1">
        <v>0</v>
      </c>
      <c r="AH59" s="1" t="s">
        <v>4121</v>
      </c>
      <c r="AI59" s="1" t="s">
        <v>4121</v>
      </c>
      <c r="AJ59" s="1">
        <v>0</v>
      </c>
      <c r="AK59" s="1">
        <v>0</v>
      </c>
      <c r="AL59" s="1">
        <v>0</v>
      </c>
      <c r="AM59" s="1" t="s">
        <v>4121</v>
      </c>
      <c r="AN59" s="1" t="s">
        <v>4121</v>
      </c>
      <c r="AO59" s="1" t="s">
        <v>4121</v>
      </c>
      <c r="AP59" s="1" t="s">
        <v>39</v>
      </c>
      <c r="AQ59" s="1" t="s">
        <v>40</v>
      </c>
      <c r="AR59" s="1" t="s">
        <v>41</v>
      </c>
      <c r="AS59" s="1" t="s">
        <v>38</v>
      </c>
      <c r="AT59" s="1" t="s">
        <v>4121</v>
      </c>
      <c r="AU59" s="1" t="s">
        <v>4121</v>
      </c>
      <c r="AV59" s="1" t="s">
        <v>42</v>
      </c>
      <c r="AW59" s="1" t="s">
        <v>4121</v>
      </c>
      <c r="AX59" s="1" t="s">
        <v>4121</v>
      </c>
      <c r="AY59" s="1" t="s">
        <v>4121</v>
      </c>
      <c r="AZ59" s="1" t="s">
        <v>4121</v>
      </c>
      <c r="BA59" s="1" t="s">
        <v>4121</v>
      </c>
      <c r="BB59" s="1" t="s">
        <v>4121</v>
      </c>
      <c r="BC59" s="1" t="s">
        <v>4121</v>
      </c>
      <c r="BD59" s="1" t="s">
        <v>4121</v>
      </c>
      <c r="BE59" s="1" t="s">
        <v>4121</v>
      </c>
      <c r="BF59" s="1" t="s">
        <v>4121</v>
      </c>
      <c r="BG59" s="1" t="s">
        <v>4121</v>
      </c>
      <c r="BH59" s="1" t="s">
        <v>4121</v>
      </c>
      <c r="BI59" s="1" t="s">
        <v>4121</v>
      </c>
      <c r="BJ59" s="1" t="s">
        <v>4121</v>
      </c>
      <c r="BK59" s="1" t="s">
        <v>4121</v>
      </c>
      <c r="BL59" s="1" t="s">
        <v>4121</v>
      </c>
      <c r="BM59" s="1" t="s">
        <v>4121</v>
      </c>
      <c r="BN59" s="1" t="s">
        <v>4121</v>
      </c>
      <c r="BO59" s="1" t="s">
        <v>37</v>
      </c>
      <c r="BP59" s="1" t="s">
        <v>38</v>
      </c>
      <c r="BQ59" s="5" t="s">
        <v>284</v>
      </c>
      <c r="BR59" s="1" t="s">
        <v>92</v>
      </c>
      <c r="BS59" s="1" t="s">
        <v>285</v>
      </c>
      <c r="BT59" s="1">
        <v>0</v>
      </c>
      <c r="BU59" s="1" t="s">
        <v>4121</v>
      </c>
      <c r="BV59" s="1" t="s">
        <v>4121</v>
      </c>
    </row>
    <row r="60" spans="1:74" ht="75" x14ac:dyDescent="0.25">
      <c r="A60" s="1" t="s">
        <v>26</v>
      </c>
      <c r="B60" s="1" t="s">
        <v>242</v>
      </c>
      <c r="C60" s="1" t="s">
        <v>28</v>
      </c>
      <c r="D60" s="1" t="s">
        <v>65</v>
      </c>
      <c r="E60" s="1">
        <v>39137712</v>
      </c>
      <c r="F60" s="1" t="s">
        <v>286</v>
      </c>
      <c r="G60" s="1" t="s">
        <v>287</v>
      </c>
      <c r="H60" s="1" t="s">
        <v>144</v>
      </c>
      <c r="I60" s="1" t="s">
        <v>33</v>
      </c>
      <c r="J60" s="2">
        <v>43389</v>
      </c>
      <c r="K60" s="2" t="s">
        <v>4121</v>
      </c>
      <c r="L60" s="1">
        <v>0</v>
      </c>
      <c r="M60" s="1">
        <v>4500</v>
      </c>
      <c r="N60" s="1">
        <v>12</v>
      </c>
      <c r="O60" s="1" t="s">
        <v>83</v>
      </c>
      <c r="P60" s="1" t="s">
        <v>37</v>
      </c>
      <c r="Q60" s="1" t="s">
        <v>4121</v>
      </c>
      <c r="R60" s="1" t="s">
        <v>4121</v>
      </c>
      <c r="S60" s="1" t="s">
        <v>4121</v>
      </c>
      <c r="T60" s="1">
        <v>0</v>
      </c>
      <c r="U60" s="1" t="s">
        <v>4121</v>
      </c>
      <c r="V60" s="1" t="s">
        <v>38</v>
      </c>
      <c r="W60" s="1" t="s">
        <v>4121</v>
      </c>
      <c r="X60" s="1">
        <v>0</v>
      </c>
      <c r="Y60" s="1" t="s">
        <v>37</v>
      </c>
      <c r="Z60" s="1" t="s">
        <v>4121</v>
      </c>
      <c r="AA60" s="1" t="s">
        <v>4121</v>
      </c>
      <c r="AB60" s="1" t="s">
        <v>4121</v>
      </c>
      <c r="AC60" s="1">
        <v>0</v>
      </c>
      <c r="AD60" s="1" t="s">
        <v>4121</v>
      </c>
      <c r="AE60" s="1">
        <v>0</v>
      </c>
      <c r="AF60" s="1">
        <v>0</v>
      </c>
      <c r="AG60" s="1">
        <v>0</v>
      </c>
      <c r="AH60" s="1" t="s">
        <v>4121</v>
      </c>
      <c r="AI60" s="1" t="s">
        <v>4121</v>
      </c>
      <c r="AJ60" s="1">
        <v>0</v>
      </c>
      <c r="AK60" s="1">
        <v>0</v>
      </c>
      <c r="AL60" s="1">
        <v>0</v>
      </c>
      <c r="AM60" s="1" t="s">
        <v>4121</v>
      </c>
      <c r="AN60" s="1" t="s">
        <v>4121</v>
      </c>
      <c r="AO60" s="1" t="s">
        <v>4121</v>
      </c>
      <c r="AP60" s="1" t="s">
        <v>39</v>
      </c>
      <c r="AQ60" s="1" t="s">
        <v>40</v>
      </c>
      <c r="AR60" s="1" t="s">
        <v>41</v>
      </c>
      <c r="AS60" s="1" t="s">
        <v>38</v>
      </c>
      <c r="AT60" s="1" t="s">
        <v>4121</v>
      </c>
      <c r="AU60" s="1" t="s">
        <v>4121</v>
      </c>
      <c r="AV60" s="1" t="s">
        <v>42</v>
      </c>
      <c r="AW60" s="1" t="s">
        <v>4121</v>
      </c>
      <c r="AX60" s="1" t="s">
        <v>4121</v>
      </c>
      <c r="AY60" s="1" t="s">
        <v>4121</v>
      </c>
      <c r="AZ60" s="1" t="s">
        <v>4121</v>
      </c>
      <c r="BA60" s="1" t="s">
        <v>4121</v>
      </c>
      <c r="BB60" s="1" t="s">
        <v>4121</v>
      </c>
      <c r="BC60" s="1" t="s">
        <v>4121</v>
      </c>
      <c r="BD60" s="1" t="s">
        <v>4121</v>
      </c>
      <c r="BE60" s="1" t="s">
        <v>4121</v>
      </c>
      <c r="BF60" s="1" t="s">
        <v>4121</v>
      </c>
      <c r="BG60" s="1" t="s">
        <v>4121</v>
      </c>
      <c r="BH60" s="1" t="s">
        <v>4121</v>
      </c>
      <c r="BI60" s="1" t="s">
        <v>4121</v>
      </c>
      <c r="BJ60" s="1" t="s">
        <v>4121</v>
      </c>
      <c r="BK60" s="1" t="s">
        <v>4121</v>
      </c>
      <c r="BL60" s="1" t="s">
        <v>4121</v>
      </c>
      <c r="BM60" s="1" t="s">
        <v>4121</v>
      </c>
      <c r="BN60" s="1" t="s">
        <v>4121</v>
      </c>
      <c r="BO60" s="1" t="s">
        <v>37</v>
      </c>
      <c r="BP60" s="1" t="s">
        <v>38</v>
      </c>
      <c r="BQ60" s="5" t="s">
        <v>284</v>
      </c>
      <c r="BR60" s="1" t="s">
        <v>92</v>
      </c>
      <c r="BS60" s="1" t="s">
        <v>285</v>
      </c>
      <c r="BT60" s="1">
        <v>0</v>
      </c>
      <c r="BU60" s="1" t="s">
        <v>4121</v>
      </c>
      <c r="BV60" s="1">
        <v>0</v>
      </c>
    </row>
    <row r="61" spans="1:74" ht="75" x14ac:dyDescent="0.25">
      <c r="A61" s="1" t="s">
        <v>26</v>
      </c>
      <c r="B61" s="1" t="s">
        <v>242</v>
      </c>
      <c r="C61" s="1" t="s">
        <v>28</v>
      </c>
      <c r="D61" s="1" t="s">
        <v>65</v>
      </c>
      <c r="E61" s="1">
        <v>39137713</v>
      </c>
      <c r="F61" s="1" t="s">
        <v>288</v>
      </c>
      <c r="G61" s="1" t="s">
        <v>289</v>
      </c>
      <c r="H61" s="1" t="s">
        <v>144</v>
      </c>
      <c r="I61" s="1" t="s">
        <v>33</v>
      </c>
      <c r="J61" s="2">
        <v>43389</v>
      </c>
      <c r="K61" s="2" t="s">
        <v>4121</v>
      </c>
      <c r="L61" s="1">
        <v>0</v>
      </c>
      <c r="M61" s="1">
        <v>8200</v>
      </c>
      <c r="N61" s="1">
        <v>12</v>
      </c>
      <c r="O61" s="1" t="s">
        <v>83</v>
      </c>
      <c r="P61" s="1" t="s">
        <v>37</v>
      </c>
      <c r="Q61" s="1" t="s">
        <v>4121</v>
      </c>
      <c r="R61" s="1" t="s">
        <v>4121</v>
      </c>
      <c r="S61" s="1" t="s">
        <v>4121</v>
      </c>
      <c r="T61" s="1">
        <v>0</v>
      </c>
      <c r="U61" s="1" t="s">
        <v>4121</v>
      </c>
      <c r="V61" s="1" t="s">
        <v>38</v>
      </c>
      <c r="W61" s="1" t="s">
        <v>4121</v>
      </c>
      <c r="X61" s="1">
        <v>0</v>
      </c>
      <c r="Y61" s="1" t="s">
        <v>37</v>
      </c>
      <c r="Z61" s="1" t="s">
        <v>4121</v>
      </c>
      <c r="AA61" s="1" t="s">
        <v>4121</v>
      </c>
      <c r="AB61" s="1" t="s">
        <v>4121</v>
      </c>
      <c r="AC61" s="1">
        <v>0</v>
      </c>
      <c r="AD61" s="1" t="s">
        <v>4121</v>
      </c>
      <c r="AE61" s="1">
        <v>0</v>
      </c>
      <c r="AF61" s="1">
        <v>0</v>
      </c>
      <c r="AG61" s="1">
        <v>0</v>
      </c>
      <c r="AH61" s="1" t="s">
        <v>4121</v>
      </c>
      <c r="AI61" s="1" t="s">
        <v>4121</v>
      </c>
      <c r="AJ61" s="1">
        <v>0</v>
      </c>
      <c r="AK61" s="1">
        <v>0</v>
      </c>
      <c r="AL61" s="1">
        <v>0</v>
      </c>
      <c r="AM61" s="1" t="s">
        <v>4121</v>
      </c>
      <c r="AN61" s="1" t="s">
        <v>4121</v>
      </c>
      <c r="AO61" s="1" t="s">
        <v>4121</v>
      </c>
      <c r="AP61" s="1" t="s">
        <v>39</v>
      </c>
      <c r="AQ61" s="1" t="s">
        <v>40</v>
      </c>
      <c r="AR61" s="1" t="s">
        <v>41</v>
      </c>
      <c r="AS61" s="1" t="s">
        <v>38</v>
      </c>
      <c r="AT61" s="1" t="s">
        <v>4121</v>
      </c>
      <c r="AU61" s="1" t="s">
        <v>4121</v>
      </c>
      <c r="AV61" s="1" t="s">
        <v>42</v>
      </c>
      <c r="AW61" s="1" t="s">
        <v>4121</v>
      </c>
      <c r="AX61" s="1" t="s">
        <v>4121</v>
      </c>
      <c r="AY61" s="1" t="s">
        <v>4121</v>
      </c>
      <c r="AZ61" s="1" t="s">
        <v>4121</v>
      </c>
      <c r="BA61" s="1" t="s">
        <v>4121</v>
      </c>
      <c r="BB61" s="1" t="s">
        <v>4121</v>
      </c>
      <c r="BC61" s="1" t="s">
        <v>4121</v>
      </c>
      <c r="BD61" s="1" t="s">
        <v>4121</v>
      </c>
      <c r="BE61" s="1" t="s">
        <v>4121</v>
      </c>
      <c r="BF61" s="1" t="s">
        <v>4121</v>
      </c>
      <c r="BG61" s="1" t="s">
        <v>4121</v>
      </c>
      <c r="BH61" s="1" t="s">
        <v>4121</v>
      </c>
      <c r="BI61" s="1" t="s">
        <v>4121</v>
      </c>
      <c r="BJ61" s="1" t="s">
        <v>4121</v>
      </c>
      <c r="BK61" s="1" t="s">
        <v>4121</v>
      </c>
      <c r="BL61" s="1" t="s">
        <v>4121</v>
      </c>
      <c r="BM61" s="1" t="s">
        <v>4121</v>
      </c>
      <c r="BN61" s="1" t="s">
        <v>4121</v>
      </c>
      <c r="BO61" s="1" t="s">
        <v>37</v>
      </c>
      <c r="BP61" s="1" t="s">
        <v>38</v>
      </c>
      <c r="BQ61" s="5" t="s">
        <v>284</v>
      </c>
      <c r="BR61" s="1" t="s">
        <v>92</v>
      </c>
      <c r="BS61" s="1" t="s">
        <v>285</v>
      </c>
      <c r="BT61" s="1">
        <v>0</v>
      </c>
      <c r="BU61" s="1" t="s">
        <v>4121</v>
      </c>
      <c r="BV61" s="1" t="s">
        <v>4121</v>
      </c>
    </row>
    <row r="62" spans="1:74" ht="75" x14ac:dyDescent="0.25">
      <c r="A62" s="1" t="s">
        <v>26</v>
      </c>
      <c r="B62" s="1" t="s">
        <v>242</v>
      </c>
      <c r="C62" s="1" t="s">
        <v>28</v>
      </c>
      <c r="D62" s="1" t="s">
        <v>65</v>
      </c>
      <c r="E62" s="1">
        <v>39137714</v>
      </c>
      <c r="F62" s="1" t="s">
        <v>290</v>
      </c>
      <c r="G62" s="1" t="s">
        <v>291</v>
      </c>
      <c r="H62" s="1" t="s">
        <v>144</v>
      </c>
      <c r="I62" s="1" t="s">
        <v>33</v>
      </c>
      <c r="J62" s="2">
        <v>43389</v>
      </c>
      <c r="K62" s="2" t="s">
        <v>4121</v>
      </c>
      <c r="L62" s="1">
        <v>0</v>
      </c>
      <c r="M62" s="1">
        <v>14500</v>
      </c>
      <c r="N62" s="1">
        <v>12</v>
      </c>
      <c r="O62" s="1" t="s">
        <v>83</v>
      </c>
      <c r="P62" s="1" t="s">
        <v>37</v>
      </c>
      <c r="Q62" s="1" t="s">
        <v>4121</v>
      </c>
      <c r="R62" s="1" t="s">
        <v>4121</v>
      </c>
      <c r="S62" s="1" t="s">
        <v>4121</v>
      </c>
      <c r="T62" s="1">
        <v>0</v>
      </c>
      <c r="U62" s="1" t="s">
        <v>4121</v>
      </c>
      <c r="V62" s="1" t="s">
        <v>38</v>
      </c>
      <c r="W62" s="1" t="s">
        <v>4121</v>
      </c>
      <c r="X62" s="1">
        <v>0</v>
      </c>
      <c r="Y62" s="1" t="s">
        <v>37</v>
      </c>
      <c r="Z62" s="1" t="s">
        <v>4121</v>
      </c>
      <c r="AA62" s="1" t="s">
        <v>4121</v>
      </c>
      <c r="AB62" s="1" t="s">
        <v>4121</v>
      </c>
      <c r="AC62" s="1">
        <v>0</v>
      </c>
      <c r="AD62" s="1" t="s">
        <v>4121</v>
      </c>
      <c r="AE62" s="1">
        <v>0</v>
      </c>
      <c r="AF62" s="1">
        <v>0</v>
      </c>
      <c r="AG62" s="1">
        <v>0</v>
      </c>
      <c r="AH62" s="1" t="s">
        <v>4121</v>
      </c>
      <c r="AI62" s="1" t="s">
        <v>4121</v>
      </c>
      <c r="AJ62" s="1">
        <v>0</v>
      </c>
      <c r="AK62" s="1">
        <v>0</v>
      </c>
      <c r="AL62" s="1">
        <v>0</v>
      </c>
      <c r="AM62" s="1" t="s">
        <v>4121</v>
      </c>
      <c r="AN62" s="1" t="s">
        <v>4121</v>
      </c>
      <c r="AO62" s="1" t="s">
        <v>4121</v>
      </c>
      <c r="AP62" s="1" t="s">
        <v>39</v>
      </c>
      <c r="AQ62" s="1" t="s">
        <v>40</v>
      </c>
      <c r="AR62" s="1" t="s">
        <v>41</v>
      </c>
      <c r="AS62" s="1" t="s">
        <v>38</v>
      </c>
      <c r="AT62" s="1" t="s">
        <v>4121</v>
      </c>
      <c r="AU62" s="1" t="s">
        <v>4121</v>
      </c>
      <c r="AV62" s="1" t="s">
        <v>42</v>
      </c>
      <c r="AW62" s="1" t="s">
        <v>4121</v>
      </c>
      <c r="AX62" s="1" t="s">
        <v>4121</v>
      </c>
      <c r="AY62" s="1" t="s">
        <v>4121</v>
      </c>
      <c r="AZ62" s="1" t="s">
        <v>4121</v>
      </c>
      <c r="BA62" s="1" t="s">
        <v>4121</v>
      </c>
      <c r="BB62" s="1" t="s">
        <v>4121</v>
      </c>
      <c r="BC62" s="1" t="s">
        <v>4121</v>
      </c>
      <c r="BD62" s="1" t="s">
        <v>4121</v>
      </c>
      <c r="BE62" s="1" t="s">
        <v>4121</v>
      </c>
      <c r="BF62" s="1" t="s">
        <v>4121</v>
      </c>
      <c r="BG62" s="1" t="s">
        <v>4121</v>
      </c>
      <c r="BH62" s="1" t="s">
        <v>4121</v>
      </c>
      <c r="BI62" s="1" t="s">
        <v>4121</v>
      </c>
      <c r="BJ62" s="1" t="s">
        <v>4121</v>
      </c>
      <c r="BK62" s="1" t="s">
        <v>4121</v>
      </c>
      <c r="BL62" s="1" t="s">
        <v>4121</v>
      </c>
      <c r="BM62" s="1" t="s">
        <v>4121</v>
      </c>
      <c r="BN62" s="1" t="s">
        <v>4121</v>
      </c>
      <c r="BO62" s="1" t="s">
        <v>37</v>
      </c>
      <c r="BP62" s="1" t="s">
        <v>38</v>
      </c>
      <c r="BQ62" s="5" t="s">
        <v>284</v>
      </c>
      <c r="BR62" s="1" t="s">
        <v>92</v>
      </c>
      <c r="BS62" s="1" t="s">
        <v>285</v>
      </c>
      <c r="BT62" s="1">
        <v>0</v>
      </c>
      <c r="BU62" s="1" t="s">
        <v>4121</v>
      </c>
      <c r="BV62" s="1">
        <v>0</v>
      </c>
    </row>
    <row r="63" spans="1:74" ht="75" x14ac:dyDescent="0.25">
      <c r="A63" s="1" t="s">
        <v>26</v>
      </c>
      <c r="B63" s="1" t="s">
        <v>242</v>
      </c>
      <c r="C63" s="1" t="s">
        <v>28</v>
      </c>
      <c r="D63" s="1" t="s">
        <v>65</v>
      </c>
      <c r="E63" s="1">
        <v>39137715</v>
      </c>
      <c r="F63" s="1" t="s">
        <v>292</v>
      </c>
      <c r="G63" s="1" t="s">
        <v>293</v>
      </c>
      <c r="H63" s="1" t="s">
        <v>144</v>
      </c>
      <c r="I63" s="1" t="s">
        <v>33</v>
      </c>
      <c r="J63" s="2">
        <v>43389</v>
      </c>
      <c r="K63" s="2" t="s">
        <v>4121</v>
      </c>
      <c r="L63" s="1">
        <v>0</v>
      </c>
      <c r="M63" s="1">
        <v>30750</v>
      </c>
      <c r="N63" s="1">
        <v>12</v>
      </c>
      <c r="O63" s="1" t="s">
        <v>83</v>
      </c>
      <c r="P63" s="1" t="s">
        <v>37</v>
      </c>
      <c r="Q63" s="1" t="s">
        <v>4121</v>
      </c>
      <c r="R63" s="1" t="s">
        <v>4121</v>
      </c>
      <c r="S63" s="1" t="s">
        <v>4121</v>
      </c>
      <c r="T63" s="1">
        <v>0</v>
      </c>
      <c r="U63" s="1" t="s">
        <v>4121</v>
      </c>
      <c r="V63" s="1" t="s">
        <v>38</v>
      </c>
      <c r="W63" s="1" t="s">
        <v>4121</v>
      </c>
      <c r="X63" s="1">
        <v>0</v>
      </c>
      <c r="Y63" s="1" t="s">
        <v>37</v>
      </c>
      <c r="Z63" s="1" t="s">
        <v>4121</v>
      </c>
      <c r="AA63" s="1" t="s">
        <v>4121</v>
      </c>
      <c r="AB63" s="1" t="s">
        <v>4121</v>
      </c>
      <c r="AC63" s="1">
        <v>0</v>
      </c>
      <c r="AD63" s="1" t="s">
        <v>4121</v>
      </c>
      <c r="AE63" s="1">
        <v>0</v>
      </c>
      <c r="AF63" s="1">
        <v>0</v>
      </c>
      <c r="AG63" s="1">
        <v>0</v>
      </c>
      <c r="AH63" s="1" t="s">
        <v>4121</v>
      </c>
      <c r="AI63" s="1" t="s">
        <v>4121</v>
      </c>
      <c r="AJ63" s="1">
        <v>0</v>
      </c>
      <c r="AK63" s="1">
        <v>0</v>
      </c>
      <c r="AL63" s="1">
        <v>0</v>
      </c>
      <c r="AM63" s="1" t="s">
        <v>4121</v>
      </c>
      <c r="AN63" s="1" t="s">
        <v>4121</v>
      </c>
      <c r="AO63" s="1" t="s">
        <v>4121</v>
      </c>
      <c r="AP63" s="1" t="s">
        <v>39</v>
      </c>
      <c r="AQ63" s="1" t="s">
        <v>40</v>
      </c>
      <c r="AR63" s="1" t="s">
        <v>41</v>
      </c>
      <c r="AS63" s="1" t="s">
        <v>38</v>
      </c>
      <c r="AT63" s="1" t="s">
        <v>4121</v>
      </c>
      <c r="AU63" s="1" t="s">
        <v>4121</v>
      </c>
      <c r="AV63" s="1" t="s">
        <v>42</v>
      </c>
      <c r="AW63" s="1" t="s">
        <v>4121</v>
      </c>
      <c r="AX63" s="1" t="s">
        <v>4121</v>
      </c>
      <c r="AY63" s="1" t="s">
        <v>4121</v>
      </c>
      <c r="AZ63" s="1" t="s">
        <v>4121</v>
      </c>
      <c r="BA63" s="1" t="s">
        <v>4121</v>
      </c>
      <c r="BB63" s="1" t="s">
        <v>4121</v>
      </c>
      <c r="BC63" s="1" t="s">
        <v>4121</v>
      </c>
      <c r="BD63" s="1" t="s">
        <v>4121</v>
      </c>
      <c r="BE63" s="1" t="s">
        <v>4121</v>
      </c>
      <c r="BF63" s="1" t="s">
        <v>4121</v>
      </c>
      <c r="BG63" s="1" t="s">
        <v>4121</v>
      </c>
      <c r="BH63" s="1" t="s">
        <v>4121</v>
      </c>
      <c r="BI63" s="1" t="s">
        <v>4121</v>
      </c>
      <c r="BJ63" s="1" t="s">
        <v>4121</v>
      </c>
      <c r="BK63" s="1" t="s">
        <v>4121</v>
      </c>
      <c r="BL63" s="1" t="s">
        <v>4121</v>
      </c>
      <c r="BM63" s="1" t="s">
        <v>4121</v>
      </c>
      <c r="BN63" s="1" t="s">
        <v>4121</v>
      </c>
      <c r="BO63" s="1" t="s">
        <v>37</v>
      </c>
      <c r="BP63" s="1" t="s">
        <v>38</v>
      </c>
      <c r="BQ63" s="5" t="s">
        <v>284</v>
      </c>
      <c r="BR63" s="1" t="s">
        <v>92</v>
      </c>
      <c r="BS63" s="1" t="s">
        <v>285</v>
      </c>
      <c r="BT63" s="1">
        <v>0</v>
      </c>
      <c r="BU63" s="1" t="s">
        <v>4121</v>
      </c>
      <c r="BV63" s="1" t="s">
        <v>4121</v>
      </c>
    </row>
    <row r="64" spans="1:74" ht="75" x14ac:dyDescent="0.25">
      <c r="A64" s="1" t="s">
        <v>26</v>
      </c>
      <c r="B64" s="1" t="s">
        <v>242</v>
      </c>
      <c r="C64" s="1" t="s">
        <v>28</v>
      </c>
      <c r="D64" s="1" t="s">
        <v>29</v>
      </c>
      <c r="E64" s="1">
        <v>39137716</v>
      </c>
      <c r="F64" s="1" t="s">
        <v>294</v>
      </c>
      <c r="G64" s="1" t="s">
        <v>295</v>
      </c>
      <c r="H64" s="1" t="s">
        <v>144</v>
      </c>
      <c r="I64" s="1" t="s">
        <v>33</v>
      </c>
      <c r="J64" s="2">
        <v>43389</v>
      </c>
      <c r="K64" s="2" t="s">
        <v>4121</v>
      </c>
      <c r="L64" s="1">
        <v>0</v>
      </c>
      <c r="M64" s="1">
        <v>2750</v>
      </c>
      <c r="N64" s="1">
        <v>0</v>
      </c>
      <c r="O64" s="1" t="s">
        <v>83</v>
      </c>
      <c r="P64" s="1" t="s">
        <v>37</v>
      </c>
      <c r="Q64" s="1" t="s">
        <v>4121</v>
      </c>
      <c r="R64" s="1" t="s">
        <v>4121</v>
      </c>
      <c r="S64" s="1" t="s">
        <v>4121</v>
      </c>
      <c r="T64" s="1">
        <v>0</v>
      </c>
      <c r="U64" s="1" t="s">
        <v>4121</v>
      </c>
      <c r="V64" s="1" t="s">
        <v>38</v>
      </c>
      <c r="W64" s="1" t="s">
        <v>4121</v>
      </c>
      <c r="X64" s="1">
        <v>0</v>
      </c>
      <c r="Y64" s="1" t="s">
        <v>37</v>
      </c>
      <c r="Z64" s="1" t="s">
        <v>4121</v>
      </c>
      <c r="AA64" s="1" t="s">
        <v>4121</v>
      </c>
      <c r="AB64" s="1" t="s">
        <v>4121</v>
      </c>
      <c r="AC64" s="1">
        <v>0</v>
      </c>
      <c r="AD64" s="1" t="s">
        <v>4121</v>
      </c>
      <c r="AE64" s="1">
        <v>0</v>
      </c>
      <c r="AF64" s="1">
        <v>0</v>
      </c>
      <c r="AG64" s="1">
        <v>0</v>
      </c>
      <c r="AH64" s="1" t="s">
        <v>4121</v>
      </c>
      <c r="AI64" s="1" t="s">
        <v>4121</v>
      </c>
      <c r="AJ64" s="1">
        <v>0</v>
      </c>
      <c r="AK64" s="1">
        <v>0</v>
      </c>
      <c r="AL64" s="1">
        <v>0</v>
      </c>
      <c r="AM64" s="1" t="s">
        <v>4121</v>
      </c>
      <c r="AN64" s="1" t="s">
        <v>4121</v>
      </c>
      <c r="AO64" s="1" t="s">
        <v>4121</v>
      </c>
      <c r="AP64" s="1" t="s">
        <v>39</v>
      </c>
      <c r="AQ64" s="1" t="s">
        <v>40</v>
      </c>
      <c r="AR64" s="1" t="s">
        <v>41</v>
      </c>
      <c r="AS64" s="1" t="s">
        <v>38</v>
      </c>
      <c r="AT64" s="1" t="s">
        <v>4121</v>
      </c>
      <c r="AU64" s="1" t="s">
        <v>4121</v>
      </c>
      <c r="AV64" s="1" t="s">
        <v>42</v>
      </c>
      <c r="AW64" s="1" t="s">
        <v>4121</v>
      </c>
      <c r="AX64" s="1" t="s">
        <v>4121</v>
      </c>
      <c r="AY64" s="1" t="s">
        <v>4121</v>
      </c>
      <c r="AZ64" s="1" t="s">
        <v>4121</v>
      </c>
      <c r="BA64" s="1" t="s">
        <v>4121</v>
      </c>
      <c r="BB64" s="1" t="s">
        <v>4121</v>
      </c>
      <c r="BC64" s="1" t="s">
        <v>4121</v>
      </c>
      <c r="BD64" s="1" t="s">
        <v>4121</v>
      </c>
      <c r="BE64" s="1" t="s">
        <v>4121</v>
      </c>
      <c r="BF64" s="1" t="s">
        <v>4121</v>
      </c>
      <c r="BG64" s="1" t="s">
        <v>4121</v>
      </c>
      <c r="BH64" s="1" t="s">
        <v>4121</v>
      </c>
      <c r="BI64" s="1" t="s">
        <v>4121</v>
      </c>
      <c r="BJ64" s="1" t="s">
        <v>4121</v>
      </c>
      <c r="BK64" s="1" t="s">
        <v>4121</v>
      </c>
      <c r="BL64" s="1" t="s">
        <v>4121</v>
      </c>
      <c r="BM64" s="1" t="s">
        <v>4121</v>
      </c>
      <c r="BN64" s="1" t="s">
        <v>4121</v>
      </c>
      <c r="BO64" s="1" t="s">
        <v>37</v>
      </c>
      <c r="BP64" s="1" t="s">
        <v>38</v>
      </c>
      <c r="BQ64" s="5" t="s">
        <v>284</v>
      </c>
      <c r="BR64" s="1" t="s">
        <v>92</v>
      </c>
      <c r="BS64" s="1" t="s">
        <v>296</v>
      </c>
      <c r="BT64" s="1">
        <v>0</v>
      </c>
      <c r="BU64" s="1" t="s">
        <v>4121</v>
      </c>
      <c r="BV64" s="1">
        <v>0</v>
      </c>
    </row>
    <row r="65" spans="1:74" ht="75" x14ac:dyDescent="0.25">
      <c r="A65" s="1" t="s">
        <v>26</v>
      </c>
      <c r="B65" s="1" t="s">
        <v>242</v>
      </c>
      <c r="C65" s="1" t="s">
        <v>28</v>
      </c>
      <c r="D65" s="1" t="s">
        <v>29</v>
      </c>
      <c r="E65" s="1">
        <v>39137717</v>
      </c>
      <c r="F65" s="1" t="s">
        <v>297</v>
      </c>
      <c r="G65" s="1" t="s">
        <v>298</v>
      </c>
      <c r="H65" s="1" t="s">
        <v>144</v>
      </c>
      <c r="I65" s="1" t="s">
        <v>33</v>
      </c>
      <c r="J65" s="2">
        <v>43389</v>
      </c>
      <c r="K65" s="2" t="s">
        <v>4121</v>
      </c>
      <c r="L65" s="1">
        <v>0</v>
      </c>
      <c r="M65" s="1">
        <v>4950</v>
      </c>
      <c r="N65" s="1">
        <v>0</v>
      </c>
      <c r="O65" s="1" t="s">
        <v>83</v>
      </c>
      <c r="P65" s="1" t="s">
        <v>37</v>
      </c>
      <c r="Q65" s="1" t="s">
        <v>4121</v>
      </c>
      <c r="R65" s="1" t="s">
        <v>4121</v>
      </c>
      <c r="S65" s="1" t="s">
        <v>4121</v>
      </c>
      <c r="T65" s="1">
        <v>0</v>
      </c>
      <c r="U65" s="1" t="s">
        <v>4121</v>
      </c>
      <c r="V65" s="1" t="s">
        <v>38</v>
      </c>
      <c r="W65" s="1" t="s">
        <v>4121</v>
      </c>
      <c r="X65" s="1">
        <v>0</v>
      </c>
      <c r="Y65" s="1" t="s">
        <v>37</v>
      </c>
      <c r="Z65" s="1" t="s">
        <v>4121</v>
      </c>
      <c r="AA65" s="1" t="s">
        <v>4121</v>
      </c>
      <c r="AB65" s="1" t="s">
        <v>4121</v>
      </c>
      <c r="AC65" s="1">
        <v>0</v>
      </c>
      <c r="AD65" s="1" t="s">
        <v>4121</v>
      </c>
      <c r="AE65" s="1">
        <v>0</v>
      </c>
      <c r="AF65" s="1">
        <v>0</v>
      </c>
      <c r="AG65" s="1">
        <v>0</v>
      </c>
      <c r="AH65" s="1" t="s">
        <v>4121</v>
      </c>
      <c r="AI65" s="1" t="s">
        <v>4121</v>
      </c>
      <c r="AJ65" s="1">
        <v>0</v>
      </c>
      <c r="AK65" s="1">
        <v>0</v>
      </c>
      <c r="AL65" s="1">
        <v>0</v>
      </c>
      <c r="AM65" s="1" t="s">
        <v>4121</v>
      </c>
      <c r="AN65" s="1" t="s">
        <v>4121</v>
      </c>
      <c r="AO65" s="1" t="s">
        <v>4121</v>
      </c>
      <c r="AP65" s="1" t="s">
        <v>39</v>
      </c>
      <c r="AQ65" s="1" t="s">
        <v>40</v>
      </c>
      <c r="AR65" s="1" t="s">
        <v>41</v>
      </c>
      <c r="AS65" s="1" t="s">
        <v>38</v>
      </c>
      <c r="AT65" s="1" t="s">
        <v>4121</v>
      </c>
      <c r="AU65" s="1" t="s">
        <v>4121</v>
      </c>
      <c r="AV65" s="1" t="s">
        <v>42</v>
      </c>
      <c r="AW65" s="1" t="s">
        <v>4121</v>
      </c>
      <c r="AX65" s="1" t="s">
        <v>4121</v>
      </c>
      <c r="AY65" s="1" t="s">
        <v>4121</v>
      </c>
      <c r="AZ65" s="1" t="s">
        <v>4121</v>
      </c>
      <c r="BA65" s="1" t="s">
        <v>4121</v>
      </c>
      <c r="BB65" s="1" t="s">
        <v>4121</v>
      </c>
      <c r="BC65" s="1" t="s">
        <v>4121</v>
      </c>
      <c r="BD65" s="1" t="s">
        <v>4121</v>
      </c>
      <c r="BE65" s="1" t="s">
        <v>4121</v>
      </c>
      <c r="BF65" s="1" t="s">
        <v>4121</v>
      </c>
      <c r="BG65" s="1" t="s">
        <v>4121</v>
      </c>
      <c r="BH65" s="1" t="s">
        <v>4121</v>
      </c>
      <c r="BI65" s="1" t="s">
        <v>4121</v>
      </c>
      <c r="BJ65" s="1" t="s">
        <v>4121</v>
      </c>
      <c r="BK65" s="1" t="s">
        <v>4121</v>
      </c>
      <c r="BL65" s="1" t="s">
        <v>4121</v>
      </c>
      <c r="BM65" s="1" t="s">
        <v>4121</v>
      </c>
      <c r="BN65" s="1" t="s">
        <v>4121</v>
      </c>
      <c r="BO65" s="1" t="s">
        <v>37</v>
      </c>
      <c r="BP65" s="1" t="s">
        <v>38</v>
      </c>
      <c r="BQ65" s="5" t="s">
        <v>284</v>
      </c>
      <c r="BR65" s="1" t="s">
        <v>92</v>
      </c>
      <c r="BS65" s="1" t="s">
        <v>296</v>
      </c>
      <c r="BT65" s="1">
        <v>0</v>
      </c>
      <c r="BU65" s="1" t="s">
        <v>4121</v>
      </c>
      <c r="BV65" s="1" t="s">
        <v>4121</v>
      </c>
    </row>
    <row r="66" spans="1:74" ht="75" x14ac:dyDescent="0.25">
      <c r="A66" s="1" t="s">
        <v>26</v>
      </c>
      <c r="B66" s="1" t="s">
        <v>242</v>
      </c>
      <c r="C66" s="1" t="s">
        <v>28</v>
      </c>
      <c r="D66" s="1" t="s">
        <v>29</v>
      </c>
      <c r="E66" s="1">
        <v>39137718</v>
      </c>
      <c r="F66" s="1" t="s">
        <v>299</v>
      </c>
      <c r="G66" s="1" t="s">
        <v>300</v>
      </c>
      <c r="H66" s="1" t="s">
        <v>144</v>
      </c>
      <c r="I66" s="1" t="s">
        <v>33</v>
      </c>
      <c r="J66" s="2">
        <v>43389</v>
      </c>
      <c r="K66" s="2" t="s">
        <v>4121</v>
      </c>
      <c r="L66" s="1">
        <v>0</v>
      </c>
      <c r="M66" s="1">
        <v>9020</v>
      </c>
      <c r="N66" s="1">
        <v>0</v>
      </c>
      <c r="O66" s="1" t="s">
        <v>83</v>
      </c>
      <c r="P66" s="1" t="s">
        <v>37</v>
      </c>
      <c r="Q66" s="1" t="s">
        <v>4121</v>
      </c>
      <c r="R66" s="1" t="s">
        <v>4121</v>
      </c>
      <c r="S66" s="1" t="s">
        <v>4121</v>
      </c>
      <c r="T66" s="1">
        <v>0</v>
      </c>
      <c r="U66" s="1" t="s">
        <v>4121</v>
      </c>
      <c r="V66" s="1" t="s">
        <v>38</v>
      </c>
      <c r="W66" s="1" t="s">
        <v>4121</v>
      </c>
      <c r="X66" s="1">
        <v>0</v>
      </c>
      <c r="Y66" s="1" t="s">
        <v>37</v>
      </c>
      <c r="Z66" s="1" t="s">
        <v>4121</v>
      </c>
      <c r="AA66" s="1" t="s">
        <v>4121</v>
      </c>
      <c r="AB66" s="1" t="s">
        <v>4121</v>
      </c>
      <c r="AC66" s="1">
        <v>0</v>
      </c>
      <c r="AD66" s="1" t="s">
        <v>4121</v>
      </c>
      <c r="AE66" s="1">
        <v>0</v>
      </c>
      <c r="AF66" s="1">
        <v>0</v>
      </c>
      <c r="AG66" s="1">
        <v>0</v>
      </c>
      <c r="AH66" s="1" t="s">
        <v>4121</v>
      </c>
      <c r="AI66" s="1" t="s">
        <v>4121</v>
      </c>
      <c r="AJ66" s="1">
        <v>0</v>
      </c>
      <c r="AK66" s="1">
        <v>0</v>
      </c>
      <c r="AL66" s="1">
        <v>0</v>
      </c>
      <c r="AM66" s="1" t="s">
        <v>4121</v>
      </c>
      <c r="AN66" s="1" t="s">
        <v>4121</v>
      </c>
      <c r="AO66" s="1" t="s">
        <v>4121</v>
      </c>
      <c r="AP66" s="1" t="s">
        <v>39</v>
      </c>
      <c r="AQ66" s="1" t="s">
        <v>40</v>
      </c>
      <c r="AR66" s="1" t="s">
        <v>41</v>
      </c>
      <c r="AS66" s="1" t="s">
        <v>38</v>
      </c>
      <c r="AT66" s="1" t="s">
        <v>4121</v>
      </c>
      <c r="AU66" s="1" t="s">
        <v>4121</v>
      </c>
      <c r="AV66" s="1" t="s">
        <v>42</v>
      </c>
      <c r="AW66" s="1" t="s">
        <v>4121</v>
      </c>
      <c r="AX66" s="1" t="s">
        <v>4121</v>
      </c>
      <c r="AY66" s="1" t="s">
        <v>4121</v>
      </c>
      <c r="AZ66" s="1" t="s">
        <v>4121</v>
      </c>
      <c r="BA66" s="1" t="s">
        <v>4121</v>
      </c>
      <c r="BB66" s="1" t="s">
        <v>4121</v>
      </c>
      <c r="BC66" s="1" t="s">
        <v>4121</v>
      </c>
      <c r="BD66" s="1" t="s">
        <v>4121</v>
      </c>
      <c r="BE66" s="1" t="s">
        <v>4121</v>
      </c>
      <c r="BF66" s="1" t="s">
        <v>4121</v>
      </c>
      <c r="BG66" s="1" t="s">
        <v>4121</v>
      </c>
      <c r="BH66" s="1" t="s">
        <v>4121</v>
      </c>
      <c r="BI66" s="1" t="s">
        <v>4121</v>
      </c>
      <c r="BJ66" s="1" t="s">
        <v>4121</v>
      </c>
      <c r="BK66" s="1" t="s">
        <v>4121</v>
      </c>
      <c r="BL66" s="1" t="s">
        <v>4121</v>
      </c>
      <c r="BM66" s="1" t="s">
        <v>4121</v>
      </c>
      <c r="BN66" s="1" t="s">
        <v>4121</v>
      </c>
      <c r="BO66" s="1" t="s">
        <v>37</v>
      </c>
      <c r="BP66" s="1" t="s">
        <v>38</v>
      </c>
      <c r="BQ66" s="5" t="s">
        <v>284</v>
      </c>
      <c r="BR66" s="1" t="s">
        <v>92</v>
      </c>
      <c r="BS66" s="1" t="s">
        <v>296</v>
      </c>
      <c r="BT66" s="1">
        <v>0</v>
      </c>
      <c r="BU66" s="1" t="s">
        <v>4121</v>
      </c>
      <c r="BV66" s="1" t="s">
        <v>4121</v>
      </c>
    </row>
    <row r="67" spans="1:74" ht="75" x14ac:dyDescent="0.25">
      <c r="A67" s="1" t="s">
        <v>26</v>
      </c>
      <c r="B67" s="1" t="s">
        <v>242</v>
      </c>
      <c r="C67" s="1" t="s">
        <v>28</v>
      </c>
      <c r="D67" s="1" t="s">
        <v>29</v>
      </c>
      <c r="E67" s="1">
        <v>39137719</v>
      </c>
      <c r="F67" s="1" t="s">
        <v>301</v>
      </c>
      <c r="G67" s="1" t="s">
        <v>302</v>
      </c>
      <c r="H67" s="1" t="s">
        <v>144</v>
      </c>
      <c r="I67" s="1" t="s">
        <v>33</v>
      </c>
      <c r="J67" s="2">
        <v>43389</v>
      </c>
      <c r="K67" s="2" t="s">
        <v>4121</v>
      </c>
      <c r="L67" s="1">
        <v>0</v>
      </c>
      <c r="M67" s="1">
        <v>15950</v>
      </c>
      <c r="N67" s="1">
        <v>0</v>
      </c>
      <c r="O67" s="1" t="s">
        <v>83</v>
      </c>
      <c r="P67" s="1" t="s">
        <v>37</v>
      </c>
      <c r="Q67" s="1" t="s">
        <v>4121</v>
      </c>
      <c r="R67" s="1" t="s">
        <v>4121</v>
      </c>
      <c r="S67" s="1" t="s">
        <v>4121</v>
      </c>
      <c r="T67" s="1">
        <v>0</v>
      </c>
      <c r="U67" s="1" t="s">
        <v>4121</v>
      </c>
      <c r="V67" s="1" t="s">
        <v>38</v>
      </c>
      <c r="W67" s="1" t="s">
        <v>4121</v>
      </c>
      <c r="X67" s="1">
        <v>0</v>
      </c>
      <c r="Y67" s="1" t="s">
        <v>37</v>
      </c>
      <c r="Z67" s="1" t="s">
        <v>4121</v>
      </c>
      <c r="AA67" s="1" t="s">
        <v>4121</v>
      </c>
      <c r="AB67" s="1" t="s">
        <v>4121</v>
      </c>
      <c r="AC67" s="1">
        <v>0</v>
      </c>
      <c r="AD67" s="1" t="s">
        <v>4121</v>
      </c>
      <c r="AE67" s="1">
        <v>0</v>
      </c>
      <c r="AF67" s="1">
        <v>0</v>
      </c>
      <c r="AG67" s="1">
        <v>0</v>
      </c>
      <c r="AH67" s="1" t="s">
        <v>4121</v>
      </c>
      <c r="AI67" s="1" t="s">
        <v>4121</v>
      </c>
      <c r="AJ67" s="1">
        <v>0</v>
      </c>
      <c r="AK67" s="1">
        <v>0</v>
      </c>
      <c r="AL67" s="1">
        <v>0</v>
      </c>
      <c r="AM67" s="1" t="s">
        <v>4121</v>
      </c>
      <c r="AN67" s="1" t="s">
        <v>4121</v>
      </c>
      <c r="AO67" s="1" t="s">
        <v>4121</v>
      </c>
      <c r="AP67" s="1" t="s">
        <v>39</v>
      </c>
      <c r="AQ67" s="1" t="s">
        <v>40</v>
      </c>
      <c r="AR67" s="1" t="s">
        <v>41</v>
      </c>
      <c r="AS67" s="1" t="s">
        <v>38</v>
      </c>
      <c r="AT67" s="1" t="s">
        <v>4121</v>
      </c>
      <c r="AU67" s="1" t="s">
        <v>4121</v>
      </c>
      <c r="AV67" s="1" t="s">
        <v>42</v>
      </c>
      <c r="AW67" s="1" t="s">
        <v>4121</v>
      </c>
      <c r="AX67" s="1" t="s">
        <v>4121</v>
      </c>
      <c r="AY67" s="1" t="s">
        <v>4121</v>
      </c>
      <c r="AZ67" s="1" t="s">
        <v>4121</v>
      </c>
      <c r="BA67" s="1" t="s">
        <v>4121</v>
      </c>
      <c r="BB67" s="1" t="s">
        <v>4121</v>
      </c>
      <c r="BC67" s="1" t="s">
        <v>4121</v>
      </c>
      <c r="BD67" s="1" t="s">
        <v>4121</v>
      </c>
      <c r="BE67" s="1" t="s">
        <v>4121</v>
      </c>
      <c r="BF67" s="1" t="s">
        <v>4121</v>
      </c>
      <c r="BG67" s="1" t="s">
        <v>4121</v>
      </c>
      <c r="BH67" s="1" t="s">
        <v>4121</v>
      </c>
      <c r="BI67" s="1" t="s">
        <v>4121</v>
      </c>
      <c r="BJ67" s="1" t="s">
        <v>4121</v>
      </c>
      <c r="BK67" s="1" t="s">
        <v>4121</v>
      </c>
      <c r="BL67" s="1" t="s">
        <v>4121</v>
      </c>
      <c r="BM67" s="1" t="s">
        <v>4121</v>
      </c>
      <c r="BN67" s="1" t="s">
        <v>4121</v>
      </c>
      <c r="BO67" s="1" t="s">
        <v>37</v>
      </c>
      <c r="BP67" s="1" t="s">
        <v>38</v>
      </c>
      <c r="BQ67" s="5" t="s">
        <v>284</v>
      </c>
      <c r="BR67" s="1" t="s">
        <v>92</v>
      </c>
      <c r="BS67" s="1" t="s">
        <v>296</v>
      </c>
      <c r="BT67" s="1">
        <v>0</v>
      </c>
      <c r="BU67" s="1" t="s">
        <v>4121</v>
      </c>
      <c r="BV67" s="1" t="s">
        <v>4121</v>
      </c>
    </row>
    <row r="68" spans="1:74" ht="75" x14ac:dyDescent="0.25">
      <c r="A68" s="1" t="s">
        <v>26</v>
      </c>
      <c r="B68" s="1" t="s">
        <v>242</v>
      </c>
      <c r="C68" s="1" t="s">
        <v>28</v>
      </c>
      <c r="D68" s="1" t="s">
        <v>29</v>
      </c>
      <c r="E68" s="1">
        <v>391377110</v>
      </c>
      <c r="F68" s="1" t="s">
        <v>303</v>
      </c>
      <c r="G68" s="1" t="s">
        <v>304</v>
      </c>
      <c r="H68" s="1" t="s">
        <v>144</v>
      </c>
      <c r="I68" s="1" t="s">
        <v>33</v>
      </c>
      <c r="J68" s="2">
        <v>43389</v>
      </c>
      <c r="K68" s="2" t="s">
        <v>4121</v>
      </c>
      <c r="L68" s="1">
        <v>0</v>
      </c>
      <c r="M68" s="1">
        <v>33825</v>
      </c>
      <c r="N68" s="1">
        <v>0</v>
      </c>
      <c r="O68" s="1" t="s">
        <v>83</v>
      </c>
      <c r="P68" s="1" t="s">
        <v>37</v>
      </c>
      <c r="Q68" s="1" t="s">
        <v>4121</v>
      </c>
      <c r="R68" s="1" t="s">
        <v>4121</v>
      </c>
      <c r="S68" s="1" t="s">
        <v>4121</v>
      </c>
      <c r="T68" s="1">
        <v>0</v>
      </c>
      <c r="U68" s="1" t="s">
        <v>4121</v>
      </c>
      <c r="V68" s="1" t="s">
        <v>38</v>
      </c>
      <c r="W68" s="1" t="s">
        <v>4121</v>
      </c>
      <c r="X68" s="1">
        <v>0</v>
      </c>
      <c r="Y68" s="1" t="s">
        <v>37</v>
      </c>
      <c r="Z68" s="1" t="s">
        <v>4121</v>
      </c>
      <c r="AA68" s="1" t="s">
        <v>4121</v>
      </c>
      <c r="AB68" s="1" t="s">
        <v>4121</v>
      </c>
      <c r="AC68" s="1">
        <v>0</v>
      </c>
      <c r="AD68" s="1" t="s">
        <v>4121</v>
      </c>
      <c r="AE68" s="1">
        <v>0</v>
      </c>
      <c r="AF68" s="1">
        <v>0</v>
      </c>
      <c r="AG68" s="1">
        <v>0</v>
      </c>
      <c r="AH68" s="1" t="s">
        <v>4121</v>
      </c>
      <c r="AI68" s="1" t="s">
        <v>4121</v>
      </c>
      <c r="AJ68" s="1">
        <v>0</v>
      </c>
      <c r="AK68" s="1">
        <v>0</v>
      </c>
      <c r="AL68" s="1">
        <v>0</v>
      </c>
      <c r="AM68" s="1" t="s">
        <v>4121</v>
      </c>
      <c r="AN68" s="1" t="s">
        <v>4121</v>
      </c>
      <c r="AO68" s="1" t="s">
        <v>4121</v>
      </c>
      <c r="AP68" s="1" t="s">
        <v>39</v>
      </c>
      <c r="AQ68" s="1" t="s">
        <v>40</v>
      </c>
      <c r="AR68" s="1" t="s">
        <v>41</v>
      </c>
      <c r="AS68" s="1" t="s">
        <v>38</v>
      </c>
      <c r="AT68" s="1" t="s">
        <v>4121</v>
      </c>
      <c r="AU68" s="1" t="s">
        <v>4121</v>
      </c>
      <c r="AV68" s="1" t="s">
        <v>42</v>
      </c>
      <c r="AW68" s="1" t="s">
        <v>4121</v>
      </c>
      <c r="AX68" s="1" t="s">
        <v>4121</v>
      </c>
      <c r="AY68" s="1" t="s">
        <v>4121</v>
      </c>
      <c r="AZ68" s="1" t="s">
        <v>4121</v>
      </c>
      <c r="BA68" s="1" t="s">
        <v>4121</v>
      </c>
      <c r="BB68" s="1" t="s">
        <v>4121</v>
      </c>
      <c r="BC68" s="1" t="s">
        <v>4121</v>
      </c>
      <c r="BD68" s="1" t="s">
        <v>4121</v>
      </c>
      <c r="BE68" s="1" t="s">
        <v>4121</v>
      </c>
      <c r="BF68" s="1" t="s">
        <v>4121</v>
      </c>
      <c r="BG68" s="1" t="s">
        <v>4121</v>
      </c>
      <c r="BH68" s="1" t="s">
        <v>4121</v>
      </c>
      <c r="BI68" s="1" t="s">
        <v>4121</v>
      </c>
      <c r="BJ68" s="1" t="s">
        <v>4121</v>
      </c>
      <c r="BK68" s="1" t="s">
        <v>4121</v>
      </c>
      <c r="BL68" s="1" t="s">
        <v>4121</v>
      </c>
      <c r="BM68" s="1" t="s">
        <v>4121</v>
      </c>
      <c r="BN68" s="1" t="s">
        <v>4121</v>
      </c>
      <c r="BO68" s="1" t="s">
        <v>37</v>
      </c>
      <c r="BP68" s="1" t="s">
        <v>38</v>
      </c>
      <c r="BQ68" s="5" t="s">
        <v>284</v>
      </c>
      <c r="BR68" s="1" t="s">
        <v>92</v>
      </c>
      <c r="BS68" s="1" t="s">
        <v>296</v>
      </c>
      <c r="BT68" s="1">
        <v>0</v>
      </c>
      <c r="BU68" s="1" t="s">
        <v>4121</v>
      </c>
      <c r="BV68" s="1" t="s">
        <v>4121</v>
      </c>
    </row>
    <row r="69" spans="1:74" ht="60" x14ac:dyDescent="0.25">
      <c r="A69" s="1" t="s">
        <v>26</v>
      </c>
      <c r="B69" s="1" t="s">
        <v>242</v>
      </c>
      <c r="C69" s="1" t="s">
        <v>28</v>
      </c>
      <c r="D69" s="1" t="s">
        <v>65</v>
      </c>
      <c r="E69" s="1">
        <v>3913721</v>
      </c>
      <c r="F69" s="1" t="s">
        <v>305</v>
      </c>
      <c r="G69" s="1" t="s">
        <v>306</v>
      </c>
      <c r="H69" s="1" t="s">
        <v>144</v>
      </c>
      <c r="I69" s="1" t="s">
        <v>33</v>
      </c>
      <c r="J69" s="2">
        <v>43367</v>
      </c>
      <c r="K69" s="2" t="s">
        <v>4121</v>
      </c>
      <c r="L69" s="1">
        <v>0</v>
      </c>
      <c r="M69" s="1">
        <v>325</v>
      </c>
      <c r="N69" s="1">
        <v>2</v>
      </c>
      <c r="O69" s="1" t="s">
        <v>34</v>
      </c>
      <c r="P69" s="1" t="s">
        <v>35</v>
      </c>
      <c r="Q69" s="1" t="s">
        <v>50</v>
      </c>
      <c r="R69" s="1" t="s">
        <v>37</v>
      </c>
      <c r="S69" s="1" t="s">
        <v>50</v>
      </c>
      <c r="T69" s="1">
        <v>0</v>
      </c>
      <c r="U69" s="1" t="s">
        <v>37</v>
      </c>
      <c r="V69" s="1" t="s">
        <v>38</v>
      </c>
      <c r="W69" s="1" t="s">
        <v>4121</v>
      </c>
      <c r="X69" s="1">
        <v>1</v>
      </c>
      <c r="Y69" s="1" t="s">
        <v>35</v>
      </c>
      <c r="Z69" s="1" t="s">
        <v>50</v>
      </c>
      <c r="AA69" s="1" t="s">
        <v>37</v>
      </c>
      <c r="AB69" s="1" t="s">
        <v>50</v>
      </c>
      <c r="AC69" s="1">
        <v>0</v>
      </c>
      <c r="AD69" s="1" t="s">
        <v>4121</v>
      </c>
      <c r="AE69" s="1">
        <v>0.27</v>
      </c>
      <c r="AF69" s="1">
        <v>0.3</v>
      </c>
      <c r="AG69" s="1">
        <v>0.27</v>
      </c>
      <c r="AH69" s="1" t="s">
        <v>4121</v>
      </c>
      <c r="AI69" s="1" t="s">
        <v>4121</v>
      </c>
      <c r="AJ69" s="1">
        <v>0.2</v>
      </c>
      <c r="AK69" s="1">
        <v>0.35</v>
      </c>
      <c r="AL69" s="1">
        <v>0.27</v>
      </c>
      <c r="AM69" s="1" t="s">
        <v>4121</v>
      </c>
      <c r="AN69" s="1" t="s">
        <v>110</v>
      </c>
      <c r="AO69" s="1" t="s">
        <v>110</v>
      </c>
      <c r="AP69" s="1" t="s">
        <v>39</v>
      </c>
      <c r="AQ69" s="1" t="s">
        <v>40</v>
      </c>
      <c r="AR69" s="1" t="s">
        <v>41</v>
      </c>
      <c r="AS69" s="1" t="s">
        <v>38</v>
      </c>
      <c r="AT69" s="1" t="s">
        <v>4121</v>
      </c>
      <c r="AU69" s="1" t="s">
        <v>4121</v>
      </c>
      <c r="AV69" s="1" t="s">
        <v>42</v>
      </c>
      <c r="AW69" s="1" t="s">
        <v>4121</v>
      </c>
      <c r="AX69" s="1" t="s">
        <v>4121</v>
      </c>
      <c r="AY69" s="1" t="s">
        <v>4121</v>
      </c>
      <c r="AZ69" s="1" t="s">
        <v>4121</v>
      </c>
      <c r="BA69" s="1" t="s">
        <v>4121</v>
      </c>
      <c r="BB69" s="1" t="s">
        <v>4121</v>
      </c>
      <c r="BC69" s="1" t="s">
        <v>4121</v>
      </c>
      <c r="BD69" s="1" t="s">
        <v>4121</v>
      </c>
      <c r="BE69" s="1" t="s">
        <v>4121</v>
      </c>
      <c r="BF69" s="1" t="s">
        <v>4121</v>
      </c>
      <c r="BG69" s="1" t="s">
        <v>4121</v>
      </c>
      <c r="BH69" s="1" t="s">
        <v>4121</v>
      </c>
      <c r="BI69" s="1" t="s">
        <v>4121</v>
      </c>
      <c r="BJ69" s="1" t="s">
        <v>4121</v>
      </c>
      <c r="BK69" s="1" t="s">
        <v>4121</v>
      </c>
      <c r="BL69" s="1" t="s">
        <v>4121</v>
      </c>
      <c r="BM69" s="1" t="s">
        <v>4121</v>
      </c>
      <c r="BN69" s="1" t="s">
        <v>4121</v>
      </c>
      <c r="BO69" s="1" t="s">
        <v>37</v>
      </c>
      <c r="BP69" s="1" t="s">
        <v>38</v>
      </c>
      <c r="BQ69" s="5" t="s">
        <v>307</v>
      </c>
      <c r="BR69" s="1" t="s">
        <v>92</v>
      </c>
      <c r="BS69" s="1" t="s">
        <v>308</v>
      </c>
      <c r="BT69" s="1">
        <v>0</v>
      </c>
      <c r="BU69" s="1" t="s">
        <v>4121</v>
      </c>
      <c r="BV69" s="1" t="s">
        <v>4121</v>
      </c>
    </row>
    <row r="70" spans="1:74" ht="60" x14ac:dyDescent="0.25">
      <c r="A70" s="1" t="s">
        <v>26</v>
      </c>
      <c r="B70" s="1" t="s">
        <v>242</v>
      </c>
      <c r="C70" s="1" t="s">
        <v>28</v>
      </c>
      <c r="D70" s="1" t="s">
        <v>65</v>
      </c>
      <c r="E70" s="1">
        <v>39137212</v>
      </c>
      <c r="F70" s="1" t="s">
        <v>309</v>
      </c>
      <c r="G70" s="1" t="s">
        <v>310</v>
      </c>
      <c r="H70" s="1" t="s">
        <v>144</v>
      </c>
      <c r="I70" s="1" t="s">
        <v>33</v>
      </c>
      <c r="J70" s="2">
        <v>43367</v>
      </c>
      <c r="K70" s="2" t="s">
        <v>4121</v>
      </c>
      <c r="L70" s="1">
        <v>0</v>
      </c>
      <c r="M70" s="1">
        <v>349</v>
      </c>
      <c r="N70" s="1">
        <v>12</v>
      </c>
      <c r="O70" s="1" t="s">
        <v>34</v>
      </c>
      <c r="P70" s="1" t="s">
        <v>35</v>
      </c>
      <c r="Q70" s="1" t="s">
        <v>50</v>
      </c>
      <c r="R70" s="1" t="s">
        <v>37</v>
      </c>
      <c r="S70" s="1" t="s">
        <v>50</v>
      </c>
      <c r="T70" s="1">
        <v>0</v>
      </c>
      <c r="U70" s="1" t="s">
        <v>37</v>
      </c>
      <c r="V70" s="1" t="s">
        <v>38</v>
      </c>
      <c r="W70" s="1" t="s">
        <v>4121</v>
      </c>
      <c r="X70" s="1">
        <v>1</v>
      </c>
      <c r="Y70" s="1" t="s">
        <v>35</v>
      </c>
      <c r="Z70" s="1" t="s">
        <v>50</v>
      </c>
      <c r="AA70" s="1" t="s">
        <v>37</v>
      </c>
      <c r="AB70" s="1" t="s">
        <v>50</v>
      </c>
      <c r="AC70" s="1">
        <v>0</v>
      </c>
      <c r="AD70" s="1" t="s">
        <v>4121</v>
      </c>
      <c r="AE70" s="1">
        <v>0.27</v>
      </c>
      <c r="AF70" s="1">
        <v>0.3</v>
      </c>
      <c r="AG70" s="1">
        <v>0.27</v>
      </c>
      <c r="AH70" s="1" t="s">
        <v>4121</v>
      </c>
      <c r="AI70" s="1" t="s">
        <v>4121</v>
      </c>
      <c r="AJ70" s="1">
        <v>0.2</v>
      </c>
      <c r="AK70" s="1">
        <v>0.35</v>
      </c>
      <c r="AL70" s="1">
        <v>0.2</v>
      </c>
      <c r="AM70" s="1" t="s">
        <v>4121</v>
      </c>
      <c r="AN70" s="1" t="s">
        <v>110</v>
      </c>
      <c r="AO70" s="1" t="s">
        <v>110</v>
      </c>
      <c r="AP70" s="1" t="s">
        <v>69</v>
      </c>
      <c r="AQ70" s="1" t="s">
        <v>212</v>
      </c>
      <c r="AR70" s="1" t="s">
        <v>41</v>
      </c>
      <c r="AS70" s="1" t="s">
        <v>38</v>
      </c>
      <c r="AT70" s="1" t="s">
        <v>4121</v>
      </c>
      <c r="AU70" s="1" t="s">
        <v>4121</v>
      </c>
      <c r="AV70" s="1" t="s">
        <v>42</v>
      </c>
      <c r="AW70" s="1" t="s">
        <v>4121</v>
      </c>
      <c r="AX70" s="1" t="s">
        <v>4121</v>
      </c>
      <c r="AY70" s="1" t="s">
        <v>4121</v>
      </c>
      <c r="AZ70" s="1" t="s">
        <v>4121</v>
      </c>
      <c r="BA70" s="1" t="s">
        <v>4121</v>
      </c>
      <c r="BB70" s="1" t="s">
        <v>4121</v>
      </c>
      <c r="BC70" s="1" t="s">
        <v>4121</v>
      </c>
      <c r="BD70" s="1" t="s">
        <v>4121</v>
      </c>
      <c r="BE70" s="1" t="s">
        <v>4121</v>
      </c>
      <c r="BF70" s="1" t="s">
        <v>4121</v>
      </c>
      <c r="BG70" s="1" t="s">
        <v>4121</v>
      </c>
      <c r="BH70" s="1" t="s">
        <v>4121</v>
      </c>
      <c r="BI70" s="1" t="s">
        <v>4121</v>
      </c>
      <c r="BJ70" s="1" t="s">
        <v>4121</v>
      </c>
      <c r="BK70" s="1" t="s">
        <v>4121</v>
      </c>
      <c r="BL70" s="1" t="s">
        <v>4121</v>
      </c>
      <c r="BM70" s="1" t="s">
        <v>4121</v>
      </c>
      <c r="BN70" s="1" t="s">
        <v>4121</v>
      </c>
      <c r="BO70" s="1" t="s">
        <v>37</v>
      </c>
      <c r="BP70" s="1" t="s">
        <v>38</v>
      </c>
      <c r="BQ70" s="5" t="s">
        <v>307</v>
      </c>
      <c r="BR70" s="1" t="s">
        <v>92</v>
      </c>
      <c r="BS70" s="1" t="s">
        <v>92</v>
      </c>
      <c r="BT70" s="1">
        <v>0</v>
      </c>
      <c r="BU70" s="1" t="s">
        <v>4121</v>
      </c>
      <c r="BV70" s="1" t="s">
        <v>4121</v>
      </c>
    </row>
    <row r="71" spans="1:74" ht="60" x14ac:dyDescent="0.25">
      <c r="A71" s="1" t="s">
        <v>26</v>
      </c>
      <c r="B71" s="1" t="s">
        <v>242</v>
      </c>
      <c r="C71" s="1" t="s">
        <v>28</v>
      </c>
      <c r="D71" s="1" t="s">
        <v>65</v>
      </c>
      <c r="E71" s="1">
        <v>39137213</v>
      </c>
      <c r="F71" s="1" t="s">
        <v>311</v>
      </c>
      <c r="G71" s="1" t="s">
        <v>312</v>
      </c>
      <c r="H71" s="1" t="s">
        <v>144</v>
      </c>
      <c r="I71" s="1" t="s">
        <v>33</v>
      </c>
      <c r="J71" s="2">
        <v>43367</v>
      </c>
      <c r="K71" s="2" t="s">
        <v>4121</v>
      </c>
      <c r="L71" s="1">
        <v>0</v>
      </c>
      <c r="M71" s="1">
        <v>199</v>
      </c>
      <c r="N71" s="1">
        <v>12</v>
      </c>
      <c r="O71" s="1" t="s">
        <v>34</v>
      </c>
      <c r="P71" s="1" t="s">
        <v>35</v>
      </c>
      <c r="Q71" s="1" t="s">
        <v>50</v>
      </c>
      <c r="R71" s="1" t="s">
        <v>37</v>
      </c>
      <c r="S71" s="1" t="s">
        <v>50</v>
      </c>
      <c r="T71" s="1">
        <v>0</v>
      </c>
      <c r="U71" s="1" t="s">
        <v>37</v>
      </c>
      <c r="V71" s="1" t="s">
        <v>38</v>
      </c>
      <c r="W71" s="1" t="s">
        <v>4121</v>
      </c>
      <c r="X71" s="1">
        <v>1</v>
      </c>
      <c r="Y71" s="1" t="s">
        <v>35</v>
      </c>
      <c r="Z71" s="1" t="s">
        <v>50</v>
      </c>
      <c r="AA71" s="1" t="s">
        <v>37</v>
      </c>
      <c r="AB71" s="1" t="s">
        <v>50</v>
      </c>
      <c r="AC71" s="1">
        <v>0</v>
      </c>
      <c r="AD71" s="1" t="s">
        <v>4121</v>
      </c>
      <c r="AE71" s="1">
        <v>0.27</v>
      </c>
      <c r="AF71" s="1">
        <v>0.3</v>
      </c>
      <c r="AG71" s="1">
        <v>0.27</v>
      </c>
      <c r="AH71" s="1" t="s">
        <v>4121</v>
      </c>
      <c r="AI71" s="1" t="s">
        <v>4121</v>
      </c>
      <c r="AJ71" s="1">
        <v>0.2</v>
      </c>
      <c r="AK71" s="1">
        <v>0.35</v>
      </c>
      <c r="AL71" s="1">
        <v>0.2</v>
      </c>
      <c r="AM71" s="1" t="s">
        <v>4121</v>
      </c>
      <c r="AN71" s="1" t="s">
        <v>110</v>
      </c>
      <c r="AO71" s="1" t="s">
        <v>110</v>
      </c>
      <c r="AP71" s="1" t="s">
        <v>39</v>
      </c>
      <c r="AQ71" s="1" t="s">
        <v>40</v>
      </c>
      <c r="AR71" s="1" t="s">
        <v>41</v>
      </c>
      <c r="AS71" s="1" t="s">
        <v>38</v>
      </c>
      <c r="AT71" s="1" t="s">
        <v>4121</v>
      </c>
      <c r="AU71" s="1" t="s">
        <v>4121</v>
      </c>
      <c r="AV71" s="1" t="s">
        <v>42</v>
      </c>
      <c r="AW71" s="1" t="s">
        <v>4121</v>
      </c>
      <c r="AX71" s="1" t="s">
        <v>4121</v>
      </c>
      <c r="AY71" s="1" t="s">
        <v>4121</v>
      </c>
      <c r="AZ71" s="1" t="s">
        <v>4121</v>
      </c>
      <c r="BA71" s="1" t="s">
        <v>4121</v>
      </c>
      <c r="BB71" s="1" t="s">
        <v>4121</v>
      </c>
      <c r="BC71" s="1" t="s">
        <v>4121</v>
      </c>
      <c r="BD71" s="1" t="s">
        <v>4121</v>
      </c>
      <c r="BE71" s="1" t="s">
        <v>4121</v>
      </c>
      <c r="BF71" s="1" t="s">
        <v>4121</v>
      </c>
      <c r="BG71" s="1" t="s">
        <v>4121</v>
      </c>
      <c r="BH71" s="1" t="s">
        <v>4121</v>
      </c>
      <c r="BI71" s="1" t="s">
        <v>4121</v>
      </c>
      <c r="BJ71" s="1" t="s">
        <v>4121</v>
      </c>
      <c r="BK71" s="1" t="s">
        <v>4121</v>
      </c>
      <c r="BL71" s="1" t="s">
        <v>4121</v>
      </c>
      <c r="BM71" s="1" t="s">
        <v>4121</v>
      </c>
      <c r="BN71" s="1" t="s">
        <v>4121</v>
      </c>
      <c r="BO71" s="1" t="s">
        <v>37</v>
      </c>
      <c r="BP71" s="1" t="s">
        <v>38</v>
      </c>
      <c r="BQ71" s="5" t="s">
        <v>307</v>
      </c>
      <c r="BR71" s="1" t="s">
        <v>92</v>
      </c>
      <c r="BS71" s="1" t="s">
        <v>92</v>
      </c>
      <c r="BT71" s="1">
        <v>0</v>
      </c>
      <c r="BU71" s="1" t="s">
        <v>4121</v>
      </c>
      <c r="BV71" s="1" t="s">
        <v>4121</v>
      </c>
    </row>
    <row r="72" spans="1:74" ht="60" x14ac:dyDescent="0.25">
      <c r="A72" s="1" t="s">
        <v>26</v>
      </c>
      <c r="B72" s="1" t="s">
        <v>242</v>
      </c>
      <c r="C72" s="1" t="s">
        <v>28</v>
      </c>
      <c r="D72" s="1" t="s">
        <v>65</v>
      </c>
      <c r="E72" s="1">
        <v>39137214</v>
      </c>
      <c r="F72" s="1" t="s">
        <v>313</v>
      </c>
      <c r="G72" s="1" t="s">
        <v>314</v>
      </c>
      <c r="H72" s="1" t="s">
        <v>144</v>
      </c>
      <c r="I72" s="1" t="s">
        <v>33</v>
      </c>
      <c r="J72" s="2">
        <v>43367</v>
      </c>
      <c r="K72" s="2" t="s">
        <v>4121</v>
      </c>
      <c r="L72" s="1">
        <v>0</v>
      </c>
      <c r="M72" s="1">
        <v>99</v>
      </c>
      <c r="N72" s="1">
        <v>12</v>
      </c>
      <c r="O72" s="1" t="s">
        <v>34</v>
      </c>
      <c r="P72" s="1" t="s">
        <v>35</v>
      </c>
      <c r="Q72" s="1" t="s">
        <v>50</v>
      </c>
      <c r="R72" s="1" t="s">
        <v>37</v>
      </c>
      <c r="S72" s="1" t="s">
        <v>50</v>
      </c>
      <c r="T72" s="1">
        <v>0</v>
      </c>
      <c r="U72" s="1" t="s">
        <v>37</v>
      </c>
      <c r="V72" s="1" t="s">
        <v>38</v>
      </c>
      <c r="W72" s="1" t="s">
        <v>4121</v>
      </c>
      <c r="X72" s="1">
        <v>1</v>
      </c>
      <c r="Y72" s="1" t="s">
        <v>35</v>
      </c>
      <c r="Z72" s="1" t="s">
        <v>50</v>
      </c>
      <c r="AA72" s="1" t="s">
        <v>37</v>
      </c>
      <c r="AB72" s="1" t="s">
        <v>50</v>
      </c>
      <c r="AC72" s="1">
        <v>0</v>
      </c>
      <c r="AD72" s="1" t="s">
        <v>4121</v>
      </c>
      <c r="AE72" s="1">
        <v>0.27</v>
      </c>
      <c r="AF72" s="1">
        <v>0.3</v>
      </c>
      <c r="AG72" s="1">
        <v>0.27</v>
      </c>
      <c r="AH72" s="1" t="s">
        <v>4121</v>
      </c>
      <c r="AI72" s="1" t="s">
        <v>4121</v>
      </c>
      <c r="AJ72" s="1">
        <v>0.2</v>
      </c>
      <c r="AK72" s="1">
        <v>0.35</v>
      </c>
      <c r="AL72" s="1">
        <v>0.2</v>
      </c>
      <c r="AM72" s="1" t="s">
        <v>4121</v>
      </c>
      <c r="AN72" s="1" t="s">
        <v>110</v>
      </c>
      <c r="AO72" s="1" t="s">
        <v>110</v>
      </c>
      <c r="AP72" s="1" t="s">
        <v>39</v>
      </c>
      <c r="AQ72" s="1" t="s">
        <v>40</v>
      </c>
      <c r="AR72" s="1" t="s">
        <v>41</v>
      </c>
      <c r="AS72" s="1" t="s">
        <v>38</v>
      </c>
      <c r="AT72" s="1" t="s">
        <v>4121</v>
      </c>
      <c r="AU72" s="1" t="s">
        <v>4121</v>
      </c>
      <c r="AV72" s="1" t="s">
        <v>42</v>
      </c>
      <c r="AW72" s="1" t="s">
        <v>4121</v>
      </c>
      <c r="AX72" s="1" t="s">
        <v>4121</v>
      </c>
      <c r="AY72" s="1" t="s">
        <v>4121</v>
      </c>
      <c r="AZ72" s="1" t="s">
        <v>4121</v>
      </c>
      <c r="BA72" s="1" t="s">
        <v>4121</v>
      </c>
      <c r="BB72" s="1" t="s">
        <v>4121</v>
      </c>
      <c r="BC72" s="1" t="s">
        <v>4121</v>
      </c>
      <c r="BD72" s="1" t="s">
        <v>4121</v>
      </c>
      <c r="BE72" s="1" t="s">
        <v>4121</v>
      </c>
      <c r="BF72" s="1" t="s">
        <v>4121</v>
      </c>
      <c r="BG72" s="1" t="s">
        <v>4121</v>
      </c>
      <c r="BH72" s="1" t="s">
        <v>4121</v>
      </c>
      <c r="BI72" s="1" t="s">
        <v>4121</v>
      </c>
      <c r="BJ72" s="1" t="s">
        <v>4121</v>
      </c>
      <c r="BK72" s="1" t="s">
        <v>4121</v>
      </c>
      <c r="BL72" s="1" t="s">
        <v>4121</v>
      </c>
      <c r="BM72" s="1" t="s">
        <v>4121</v>
      </c>
      <c r="BN72" s="1" t="s">
        <v>4121</v>
      </c>
      <c r="BO72" s="1" t="s">
        <v>37</v>
      </c>
      <c r="BP72" s="1" t="s">
        <v>38</v>
      </c>
      <c r="BQ72" s="5" t="s">
        <v>307</v>
      </c>
      <c r="BR72" s="1" t="s">
        <v>92</v>
      </c>
      <c r="BS72" s="1" t="s">
        <v>92</v>
      </c>
      <c r="BT72" s="1">
        <v>0</v>
      </c>
      <c r="BU72" s="1" t="s">
        <v>4121</v>
      </c>
      <c r="BV72" s="1" t="s">
        <v>4121</v>
      </c>
    </row>
    <row r="73" spans="1:74" ht="60" x14ac:dyDescent="0.25">
      <c r="A73" s="1" t="s">
        <v>26</v>
      </c>
      <c r="B73" s="1" t="s">
        <v>242</v>
      </c>
      <c r="C73" s="1" t="s">
        <v>28</v>
      </c>
      <c r="D73" s="1" t="s">
        <v>65</v>
      </c>
      <c r="E73" s="1">
        <v>3913718</v>
      </c>
      <c r="F73" s="1" t="s">
        <v>315</v>
      </c>
      <c r="G73" s="1" t="s">
        <v>316</v>
      </c>
      <c r="H73" s="1" t="s">
        <v>144</v>
      </c>
      <c r="I73" s="1" t="s">
        <v>33</v>
      </c>
      <c r="J73" s="2">
        <v>43389</v>
      </c>
      <c r="K73" s="2" t="s">
        <v>4121</v>
      </c>
      <c r="L73" s="1">
        <v>0</v>
      </c>
      <c r="M73" s="1">
        <v>100</v>
      </c>
      <c r="N73" s="1">
        <v>1</v>
      </c>
      <c r="O73" s="1" t="s">
        <v>83</v>
      </c>
      <c r="P73" s="1" t="s">
        <v>37</v>
      </c>
      <c r="Q73" s="1" t="s">
        <v>4121</v>
      </c>
      <c r="R73" s="1" t="s">
        <v>4121</v>
      </c>
      <c r="S73" s="1" t="s">
        <v>4121</v>
      </c>
      <c r="T73" s="1">
        <v>0</v>
      </c>
      <c r="U73" s="1" t="s">
        <v>4121</v>
      </c>
      <c r="V73" s="1" t="s">
        <v>38</v>
      </c>
      <c r="W73" s="1" t="s">
        <v>4121</v>
      </c>
      <c r="X73" s="1">
        <v>0</v>
      </c>
      <c r="Y73" s="1" t="s">
        <v>37</v>
      </c>
      <c r="Z73" s="1" t="s">
        <v>4121</v>
      </c>
      <c r="AA73" s="1" t="s">
        <v>4121</v>
      </c>
      <c r="AB73" s="1" t="s">
        <v>4121</v>
      </c>
      <c r="AC73" s="1">
        <v>0</v>
      </c>
      <c r="AD73" s="1" t="s">
        <v>4121</v>
      </c>
      <c r="AE73" s="1">
        <v>0</v>
      </c>
      <c r="AF73" s="1">
        <v>0</v>
      </c>
      <c r="AG73" s="1">
        <v>0</v>
      </c>
      <c r="AH73" s="1" t="s">
        <v>4121</v>
      </c>
      <c r="AI73" s="1" t="s">
        <v>4121</v>
      </c>
      <c r="AJ73" s="1">
        <v>0</v>
      </c>
      <c r="AK73" s="1">
        <v>0</v>
      </c>
      <c r="AL73" s="1">
        <v>0</v>
      </c>
      <c r="AM73" s="1" t="s">
        <v>4121</v>
      </c>
      <c r="AN73" s="1" t="s">
        <v>4121</v>
      </c>
      <c r="AO73" s="1" t="s">
        <v>4121</v>
      </c>
      <c r="AP73" s="1" t="s">
        <v>39</v>
      </c>
      <c r="AQ73" s="1" t="s">
        <v>40</v>
      </c>
      <c r="AR73" s="1" t="s">
        <v>41</v>
      </c>
      <c r="AS73" s="1" t="s">
        <v>38</v>
      </c>
      <c r="AT73" s="1" t="s">
        <v>4121</v>
      </c>
      <c r="AU73" s="1" t="s">
        <v>4121</v>
      </c>
      <c r="AV73" s="1" t="s">
        <v>42</v>
      </c>
      <c r="AW73" s="1" t="s">
        <v>4121</v>
      </c>
      <c r="AX73" s="1" t="s">
        <v>4121</v>
      </c>
      <c r="AY73" s="1" t="s">
        <v>4121</v>
      </c>
      <c r="AZ73" s="1" t="s">
        <v>4121</v>
      </c>
      <c r="BA73" s="1" t="s">
        <v>4121</v>
      </c>
      <c r="BB73" s="1" t="s">
        <v>4121</v>
      </c>
      <c r="BC73" s="1" t="s">
        <v>4121</v>
      </c>
      <c r="BD73" s="1" t="s">
        <v>4121</v>
      </c>
      <c r="BE73" s="1" t="s">
        <v>4121</v>
      </c>
      <c r="BF73" s="1" t="s">
        <v>4121</v>
      </c>
      <c r="BG73" s="1" t="s">
        <v>4121</v>
      </c>
      <c r="BH73" s="1" t="s">
        <v>4121</v>
      </c>
      <c r="BI73" s="1" t="s">
        <v>4121</v>
      </c>
      <c r="BJ73" s="1" t="s">
        <v>4121</v>
      </c>
      <c r="BK73" s="1" t="s">
        <v>4121</v>
      </c>
      <c r="BL73" s="1" t="s">
        <v>4121</v>
      </c>
      <c r="BM73" s="1" t="s">
        <v>4121</v>
      </c>
      <c r="BN73" s="1" t="s">
        <v>4121</v>
      </c>
      <c r="BO73" s="1" t="s">
        <v>37</v>
      </c>
      <c r="BP73" s="1" t="s">
        <v>38</v>
      </c>
      <c r="BQ73" s="5" t="s">
        <v>317</v>
      </c>
      <c r="BR73" s="1" t="s">
        <v>92</v>
      </c>
      <c r="BS73" s="1" t="s">
        <v>318</v>
      </c>
      <c r="BT73" s="1">
        <v>0</v>
      </c>
      <c r="BU73" s="1" t="s">
        <v>4121</v>
      </c>
      <c r="BV73" s="1" t="s">
        <v>4121</v>
      </c>
    </row>
    <row r="74" spans="1:74" ht="60" x14ac:dyDescent="0.25">
      <c r="A74" s="1" t="s">
        <v>26</v>
      </c>
      <c r="B74" s="1" t="s">
        <v>242</v>
      </c>
      <c r="C74" s="1" t="s">
        <v>28</v>
      </c>
      <c r="D74" s="1" t="s">
        <v>65</v>
      </c>
      <c r="E74" s="1">
        <v>39137182</v>
      </c>
      <c r="F74" s="1" t="s">
        <v>319</v>
      </c>
      <c r="G74" s="1" t="s">
        <v>320</v>
      </c>
      <c r="H74" s="1" t="s">
        <v>144</v>
      </c>
      <c r="I74" s="1" t="s">
        <v>33</v>
      </c>
      <c r="J74" s="2">
        <v>43389</v>
      </c>
      <c r="K74" s="2" t="s">
        <v>4121</v>
      </c>
      <c r="L74" s="1">
        <v>0</v>
      </c>
      <c r="M74" s="1">
        <v>125</v>
      </c>
      <c r="N74" s="1">
        <v>1</v>
      </c>
      <c r="O74" s="1" t="s">
        <v>83</v>
      </c>
      <c r="P74" s="1" t="s">
        <v>37</v>
      </c>
      <c r="Q74" s="1" t="s">
        <v>4121</v>
      </c>
      <c r="R74" s="1" t="s">
        <v>4121</v>
      </c>
      <c r="S74" s="1" t="s">
        <v>4121</v>
      </c>
      <c r="T74" s="1">
        <v>0</v>
      </c>
      <c r="U74" s="1" t="s">
        <v>4121</v>
      </c>
      <c r="V74" s="1" t="s">
        <v>38</v>
      </c>
      <c r="W74" s="1" t="s">
        <v>4121</v>
      </c>
      <c r="X74" s="1">
        <v>0</v>
      </c>
      <c r="Y74" s="1" t="s">
        <v>37</v>
      </c>
      <c r="Z74" s="1" t="s">
        <v>4121</v>
      </c>
      <c r="AA74" s="1" t="s">
        <v>4121</v>
      </c>
      <c r="AB74" s="1" t="s">
        <v>4121</v>
      </c>
      <c r="AC74" s="1">
        <v>0</v>
      </c>
      <c r="AD74" s="1" t="s">
        <v>4121</v>
      </c>
      <c r="AE74" s="1">
        <v>0</v>
      </c>
      <c r="AF74" s="1">
        <v>0</v>
      </c>
      <c r="AG74" s="1">
        <v>0</v>
      </c>
      <c r="AH74" s="1" t="s">
        <v>4121</v>
      </c>
      <c r="AI74" s="1" t="s">
        <v>4121</v>
      </c>
      <c r="AJ74" s="1">
        <v>0</v>
      </c>
      <c r="AK74" s="1">
        <v>0</v>
      </c>
      <c r="AL74" s="1">
        <v>0</v>
      </c>
      <c r="AM74" s="1" t="s">
        <v>4121</v>
      </c>
      <c r="AN74" s="1" t="s">
        <v>4121</v>
      </c>
      <c r="AO74" s="1" t="s">
        <v>4121</v>
      </c>
      <c r="AP74" s="1" t="s">
        <v>39</v>
      </c>
      <c r="AQ74" s="1" t="s">
        <v>40</v>
      </c>
      <c r="AR74" s="1" t="s">
        <v>41</v>
      </c>
      <c r="AS74" s="1" t="s">
        <v>38</v>
      </c>
      <c r="AT74" s="1" t="s">
        <v>4121</v>
      </c>
      <c r="AU74" s="1" t="s">
        <v>4121</v>
      </c>
      <c r="AV74" s="1" t="s">
        <v>42</v>
      </c>
      <c r="AW74" s="1" t="s">
        <v>4121</v>
      </c>
      <c r="AX74" s="1" t="s">
        <v>4121</v>
      </c>
      <c r="AY74" s="1" t="s">
        <v>4121</v>
      </c>
      <c r="AZ74" s="1" t="s">
        <v>4121</v>
      </c>
      <c r="BA74" s="1" t="s">
        <v>4121</v>
      </c>
      <c r="BB74" s="1" t="s">
        <v>4121</v>
      </c>
      <c r="BC74" s="1" t="s">
        <v>4121</v>
      </c>
      <c r="BD74" s="1" t="s">
        <v>4121</v>
      </c>
      <c r="BE74" s="1" t="s">
        <v>4121</v>
      </c>
      <c r="BF74" s="1" t="s">
        <v>4121</v>
      </c>
      <c r="BG74" s="1" t="s">
        <v>4121</v>
      </c>
      <c r="BH74" s="1" t="s">
        <v>4121</v>
      </c>
      <c r="BI74" s="1" t="s">
        <v>4121</v>
      </c>
      <c r="BJ74" s="1" t="s">
        <v>4121</v>
      </c>
      <c r="BK74" s="1" t="s">
        <v>4121</v>
      </c>
      <c r="BL74" s="1" t="s">
        <v>4121</v>
      </c>
      <c r="BM74" s="1" t="s">
        <v>4121</v>
      </c>
      <c r="BN74" s="1" t="s">
        <v>4121</v>
      </c>
      <c r="BO74" s="1" t="s">
        <v>37</v>
      </c>
      <c r="BP74" s="1" t="s">
        <v>38</v>
      </c>
      <c r="BQ74" s="5" t="s">
        <v>317</v>
      </c>
      <c r="BR74" s="1" t="s">
        <v>92</v>
      </c>
      <c r="BS74" s="1" t="s">
        <v>92</v>
      </c>
      <c r="BT74" s="1">
        <v>0</v>
      </c>
      <c r="BU74" s="1" t="s">
        <v>4121</v>
      </c>
      <c r="BV74" s="1">
        <v>0</v>
      </c>
    </row>
    <row r="75" spans="1:74" ht="60" x14ac:dyDescent="0.25">
      <c r="A75" s="1" t="s">
        <v>26</v>
      </c>
      <c r="B75" s="1" t="s">
        <v>242</v>
      </c>
      <c r="C75" s="1" t="s">
        <v>28</v>
      </c>
      <c r="D75" s="1" t="s">
        <v>65</v>
      </c>
      <c r="E75" s="1">
        <v>39137183</v>
      </c>
      <c r="F75" s="1" t="s">
        <v>321</v>
      </c>
      <c r="G75" s="1" t="s">
        <v>322</v>
      </c>
      <c r="H75" s="1" t="s">
        <v>144</v>
      </c>
      <c r="I75" s="1" t="s">
        <v>33</v>
      </c>
      <c r="J75" s="2">
        <v>43389</v>
      </c>
      <c r="K75" s="2" t="s">
        <v>4121</v>
      </c>
      <c r="L75" s="1">
        <v>0</v>
      </c>
      <c r="M75" s="1">
        <v>175</v>
      </c>
      <c r="N75" s="1">
        <v>1</v>
      </c>
      <c r="O75" s="1" t="s">
        <v>83</v>
      </c>
      <c r="P75" s="1" t="s">
        <v>37</v>
      </c>
      <c r="Q75" s="1" t="s">
        <v>4121</v>
      </c>
      <c r="R75" s="1" t="s">
        <v>4121</v>
      </c>
      <c r="S75" s="1" t="s">
        <v>4121</v>
      </c>
      <c r="T75" s="1">
        <v>0</v>
      </c>
      <c r="U75" s="1" t="s">
        <v>4121</v>
      </c>
      <c r="V75" s="1" t="s">
        <v>38</v>
      </c>
      <c r="W75" s="1" t="s">
        <v>4121</v>
      </c>
      <c r="X75" s="1">
        <v>0</v>
      </c>
      <c r="Y75" s="1" t="s">
        <v>37</v>
      </c>
      <c r="Z75" s="1" t="s">
        <v>4121</v>
      </c>
      <c r="AA75" s="1" t="s">
        <v>4121</v>
      </c>
      <c r="AB75" s="1" t="s">
        <v>4121</v>
      </c>
      <c r="AC75" s="1">
        <v>0</v>
      </c>
      <c r="AD75" s="1" t="s">
        <v>4121</v>
      </c>
      <c r="AE75" s="1">
        <v>0</v>
      </c>
      <c r="AF75" s="1">
        <v>0</v>
      </c>
      <c r="AG75" s="1">
        <v>0</v>
      </c>
      <c r="AH75" s="1" t="s">
        <v>4121</v>
      </c>
      <c r="AI75" s="1" t="s">
        <v>4121</v>
      </c>
      <c r="AJ75" s="1">
        <v>0</v>
      </c>
      <c r="AK75" s="1">
        <v>0</v>
      </c>
      <c r="AL75" s="1">
        <v>0</v>
      </c>
      <c r="AM75" s="1" t="s">
        <v>4121</v>
      </c>
      <c r="AN75" s="1" t="s">
        <v>4121</v>
      </c>
      <c r="AO75" s="1" t="s">
        <v>4121</v>
      </c>
      <c r="AP75" s="1" t="s">
        <v>39</v>
      </c>
      <c r="AQ75" s="1" t="s">
        <v>40</v>
      </c>
      <c r="AR75" s="1" t="s">
        <v>41</v>
      </c>
      <c r="AS75" s="1" t="s">
        <v>38</v>
      </c>
      <c r="AT75" s="1" t="s">
        <v>4121</v>
      </c>
      <c r="AU75" s="1" t="s">
        <v>4121</v>
      </c>
      <c r="AV75" s="1" t="s">
        <v>42</v>
      </c>
      <c r="AW75" s="1" t="s">
        <v>4121</v>
      </c>
      <c r="AX75" s="1" t="s">
        <v>4121</v>
      </c>
      <c r="AY75" s="1" t="s">
        <v>4121</v>
      </c>
      <c r="AZ75" s="1" t="s">
        <v>4121</v>
      </c>
      <c r="BA75" s="1" t="s">
        <v>4121</v>
      </c>
      <c r="BB75" s="1" t="s">
        <v>4121</v>
      </c>
      <c r="BC75" s="1" t="s">
        <v>4121</v>
      </c>
      <c r="BD75" s="1" t="s">
        <v>4121</v>
      </c>
      <c r="BE75" s="1" t="s">
        <v>4121</v>
      </c>
      <c r="BF75" s="1" t="s">
        <v>4121</v>
      </c>
      <c r="BG75" s="1" t="s">
        <v>4121</v>
      </c>
      <c r="BH75" s="1" t="s">
        <v>4121</v>
      </c>
      <c r="BI75" s="1" t="s">
        <v>4121</v>
      </c>
      <c r="BJ75" s="1" t="s">
        <v>4121</v>
      </c>
      <c r="BK75" s="1" t="s">
        <v>4121</v>
      </c>
      <c r="BL75" s="1" t="s">
        <v>4121</v>
      </c>
      <c r="BM75" s="1" t="s">
        <v>4121</v>
      </c>
      <c r="BN75" s="1" t="s">
        <v>4121</v>
      </c>
      <c r="BO75" s="1" t="s">
        <v>37</v>
      </c>
      <c r="BP75" s="1" t="s">
        <v>38</v>
      </c>
      <c r="BQ75" s="5" t="s">
        <v>317</v>
      </c>
      <c r="BR75" s="1" t="s">
        <v>92</v>
      </c>
      <c r="BS75" s="1" t="s">
        <v>323</v>
      </c>
      <c r="BT75" s="1">
        <v>0</v>
      </c>
      <c r="BU75" s="1" t="s">
        <v>4121</v>
      </c>
      <c r="BV75" s="1" t="s">
        <v>4121</v>
      </c>
    </row>
    <row r="76" spans="1:74" ht="60" x14ac:dyDescent="0.25">
      <c r="A76" s="1" t="s">
        <v>26</v>
      </c>
      <c r="B76" s="1" t="s">
        <v>242</v>
      </c>
      <c r="C76" s="1" t="s">
        <v>28</v>
      </c>
      <c r="D76" s="1" t="s">
        <v>65</v>
      </c>
      <c r="E76" s="1">
        <v>39137184</v>
      </c>
      <c r="F76" s="1" t="s">
        <v>324</v>
      </c>
      <c r="G76" s="1" t="s">
        <v>325</v>
      </c>
      <c r="H76" s="1" t="s">
        <v>144</v>
      </c>
      <c r="I76" s="1" t="s">
        <v>33</v>
      </c>
      <c r="J76" s="2">
        <v>43389</v>
      </c>
      <c r="K76" s="2" t="s">
        <v>4121</v>
      </c>
      <c r="L76" s="1">
        <v>0</v>
      </c>
      <c r="M76" s="1">
        <v>250</v>
      </c>
      <c r="N76" s="1">
        <v>1</v>
      </c>
      <c r="O76" s="1" t="s">
        <v>83</v>
      </c>
      <c r="P76" s="1" t="s">
        <v>37</v>
      </c>
      <c r="Q76" s="1" t="s">
        <v>4121</v>
      </c>
      <c r="R76" s="1" t="s">
        <v>4121</v>
      </c>
      <c r="S76" s="1" t="s">
        <v>4121</v>
      </c>
      <c r="T76" s="1">
        <v>0</v>
      </c>
      <c r="U76" s="1" t="s">
        <v>4121</v>
      </c>
      <c r="V76" s="1" t="s">
        <v>38</v>
      </c>
      <c r="W76" s="1" t="s">
        <v>4121</v>
      </c>
      <c r="X76" s="1">
        <v>0</v>
      </c>
      <c r="Y76" s="1" t="s">
        <v>37</v>
      </c>
      <c r="Z76" s="1" t="s">
        <v>4121</v>
      </c>
      <c r="AA76" s="1" t="s">
        <v>4121</v>
      </c>
      <c r="AB76" s="1" t="s">
        <v>4121</v>
      </c>
      <c r="AC76" s="1">
        <v>0</v>
      </c>
      <c r="AD76" s="1" t="s">
        <v>4121</v>
      </c>
      <c r="AE76" s="1">
        <v>0</v>
      </c>
      <c r="AF76" s="1">
        <v>0</v>
      </c>
      <c r="AG76" s="1">
        <v>0</v>
      </c>
      <c r="AH76" s="1" t="s">
        <v>4121</v>
      </c>
      <c r="AI76" s="1" t="s">
        <v>4121</v>
      </c>
      <c r="AJ76" s="1">
        <v>0</v>
      </c>
      <c r="AK76" s="1">
        <v>0</v>
      </c>
      <c r="AL76" s="1">
        <v>0</v>
      </c>
      <c r="AM76" s="1" t="s">
        <v>4121</v>
      </c>
      <c r="AN76" s="1" t="s">
        <v>4121</v>
      </c>
      <c r="AO76" s="1" t="s">
        <v>4121</v>
      </c>
      <c r="AP76" s="1" t="s">
        <v>39</v>
      </c>
      <c r="AQ76" s="1" t="s">
        <v>40</v>
      </c>
      <c r="AR76" s="1" t="s">
        <v>41</v>
      </c>
      <c r="AS76" s="1" t="s">
        <v>38</v>
      </c>
      <c r="AT76" s="1" t="s">
        <v>4121</v>
      </c>
      <c r="AU76" s="1" t="s">
        <v>4121</v>
      </c>
      <c r="AV76" s="1" t="s">
        <v>42</v>
      </c>
      <c r="AW76" s="1" t="s">
        <v>4121</v>
      </c>
      <c r="AX76" s="1" t="s">
        <v>4121</v>
      </c>
      <c r="AY76" s="1" t="s">
        <v>4121</v>
      </c>
      <c r="AZ76" s="1" t="s">
        <v>4121</v>
      </c>
      <c r="BA76" s="1" t="s">
        <v>4121</v>
      </c>
      <c r="BB76" s="1" t="s">
        <v>4121</v>
      </c>
      <c r="BC76" s="1" t="s">
        <v>4121</v>
      </c>
      <c r="BD76" s="1" t="s">
        <v>4121</v>
      </c>
      <c r="BE76" s="1" t="s">
        <v>4121</v>
      </c>
      <c r="BF76" s="1" t="s">
        <v>4121</v>
      </c>
      <c r="BG76" s="1" t="s">
        <v>4121</v>
      </c>
      <c r="BH76" s="1" t="s">
        <v>4121</v>
      </c>
      <c r="BI76" s="1" t="s">
        <v>4121</v>
      </c>
      <c r="BJ76" s="1" t="s">
        <v>4121</v>
      </c>
      <c r="BK76" s="1" t="s">
        <v>4121</v>
      </c>
      <c r="BL76" s="1" t="s">
        <v>4121</v>
      </c>
      <c r="BM76" s="1" t="s">
        <v>4121</v>
      </c>
      <c r="BN76" s="1" t="s">
        <v>4121</v>
      </c>
      <c r="BO76" s="1" t="s">
        <v>37</v>
      </c>
      <c r="BP76" s="1" t="s">
        <v>38</v>
      </c>
      <c r="BQ76" s="5" t="s">
        <v>317</v>
      </c>
      <c r="BR76" s="1" t="s">
        <v>92</v>
      </c>
      <c r="BS76" s="1" t="s">
        <v>92</v>
      </c>
      <c r="BT76" s="1">
        <v>0</v>
      </c>
      <c r="BU76" s="1" t="s">
        <v>4121</v>
      </c>
      <c r="BV76" s="1" t="s">
        <v>4121</v>
      </c>
    </row>
    <row r="77" spans="1:74" ht="45" x14ac:dyDescent="0.25">
      <c r="A77" s="1" t="s">
        <v>26</v>
      </c>
      <c r="B77" s="1" t="s">
        <v>242</v>
      </c>
      <c r="C77" s="1" t="s">
        <v>28</v>
      </c>
      <c r="D77" s="1" t="s">
        <v>29</v>
      </c>
      <c r="E77" s="1">
        <v>9135852</v>
      </c>
      <c r="F77" s="1" t="s">
        <v>326</v>
      </c>
      <c r="G77" s="1" t="s">
        <v>326</v>
      </c>
      <c r="H77" s="1" t="s">
        <v>32</v>
      </c>
      <c r="I77" s="1" t="s">
        <v>33</v>
      </c>
      <c r="J77" s="2">
        <v>43842</v>
      </c>
      <c r="K77" s="2" t="s">
        <v>4121</v>
      </c>
      <c r="L77" s="1">
        <v>0</v>
      </c>
      <c r="M77" s="1">
        <v>220</v>
      </c>
      <c r="N77" s="1">
        <v>0</v>
      </c>
      <c r="O77" s="1" t="s">
        <v>34</v>
      </c>
      <c r="P77" s="1" t="s">
        <v>35</v>
      </c>
      <c r="Q77" s="1" t="s">
        <v>49</v>
      </c>
      <c r="R77" s="1" t="s">
        <v>37</v>
      </c>
      <c r="S77" s="1" t="s">
        <v>49</v>
      </c>
      <c r="T77" s="1">
        <v>0</v>
      </c>
      <c r="U77" s="1" t="s">
        <v>37</v>
      </c>
      <c r="V77" s="1" t="s">
        <v>38</v>
      </c>
      <c r="W77" s="1" t="s">
        <v>4121</v>
      </c>
      <c r="X77" s="1">
        <v>30</v>
      </c>
      <c r="Y77" s="1" t="s">
        <v>37</v>
      </c>
      <c r="Z77" s="1" t="s">
        <v>4121</v>
      </c>
      <c r="AA77" s="1" t="s">
        <v>4121</v>
      </c>
      <c r="AB77" s="1" t="s">
        <v>4121</v>
      </c>
      <c r="AC77" s="1">
        <v>0</v>
      </c>
      <c r="AD77" s="1" t="s">
        <v>4121</v>
      </c>
      <c r="AE77" s="1">
        <v>0.55000000000000004</v>
      </c>
      <c r="AF77" s="1">
        <v>0.55000000000000004</v>
      </c>
      <c r="AG77" s="1">
        <v>0.55000000000000004</v>
      </c>
      <c r="AH77" s="1">
        <v>0.55000000000000004</v>
      </c>
      <c r="AI77" s="1">
        <v>0.3</v>
      </c>
      <c r="AJ77" s="1">
        <v>0.25</v>
      </c>
      <c r="AK77" s="1">
        <v>0.35</v>
      </c>
      <c r="AL77" s="1">
        <v>0.25</v>
      </c>
      <c r="AM77" s="1">
        <v>0.5</v>
      </c>
      <c r="AN77" s="1" t="s">
        <v>110</v>
      </c>
      <c r="AO77" s="1" t="s">
        <v>110</v>
      </c>
      <c r="AP77" s="1" t="s">
        <v>39</v>
      </c>
      <c r="AQ77" s="1" t="s">
        <v>40</v>
      </c>
      <c r="AR77" s="1" t="s">
        <v>41</v>
      </c>
      <c r="AS77" s="1" t="s">
        <v>38</v>
      </c>
      <c r="AT77" s="1" t="s">
        <v>4121</v>
      </c>
      <c r="AU77" s="1" t="s">
        <v>4121</v>
      </c>
      <c r="AV77" s="1" t="s">
        <v>42</v>
      </c>
      <c r="AW77" s="1">
        <v>0</v>
      </c>
      <c r="AX77" s="1">
        <v>0</v>
      </c>
      <c r="AY77" s="1">
        <v>0</v>
      </c>
      <c r="AZ77" s="1">
        <v>0</v>
      </c>
      <c r="BA77" s="1">
        <v>0</v>
      </c>
      <c r="BB77" s="1">
        <v>0</v>
      </c>
      <c r="BC77" s="1">
        <v>0</v>
      </c>
      <c r="BD77" s="1">
        <v>0</v>
      </c>
      <c r="BE77" s="1">
        <v>0</v>
      </c>
      <c r="BF77" s="1">
        <v>0</v>
      </c>
      <c r="BG77" s="1">
        <v>0</v>
      </c>
      <c r="BH77" s="1">
        <v>0</v>
      </c>
      <c r="BI77" s="1">
        <v>0</v>
      </c>
      <c r="BJ77" s="1">
        <v>0</v>
      </c>
      <c r="BK77" s="1">
        <v>0</v>
      </c>
      <c r="BL77" s="1">
        <v>0</v>
      </c>
      <c r="BM77" s="1">
        <v>0</v>
      </c>
      <c r="BN77" s="1">
        <v>0</v>
      </c>
      <c r="BO77" s="1" t="s">
        <v>37</v>
      </c>
      <c r="BP77" s="1" t="s">
        <v>38</v>
      </c>
      <c r="BQ77" s="5" t="s">
        <v>327</v>
      </c>
      <c r="BR77" s="1" t="s">
        <v>255</v>
      </c>
      <c r="BS77" s="1" t="s">
        <v>328</v>
      </c>
      <c r="BT77" s="1" t="s">
        <v>329</v>
      </c>
      <c r="BU77" s="1" t="s">
        <v>4121</v>
      </c>
      <c r="BV77" s="1" t="s">
        <v>4121</v>
      </c>
    </row>
    <row r="78" spans="1:74" ht="45" x14ac:dyDescent="0.25">
      <c r="A78" s="1" t="s">
        <v>26</v>
      </c>
      <c r="B78" s="1" t="s">
        <v>242</v>
      </c>
      <c r="C78" s="1" t="s">
        <v>28</v>
      </c>
      <c r="D78" s="1" t="s">
        <v>29</v>
      </c>
      <c r="E78" s="1">
        <v>3913455</v>
      </c>
      <c r="F78" s="1" t="s">
        <v>330</v>
      </c>
      <c r="G78" s="1" t="s">
        <v>331</v>
      </c>
      <c r="H78" s="1" t="s">
        <v>32</v>
      </c>
      <c r="I78" s="1" t="s">
        <v>33</v>
      </c>
      <c r="J78" s="2">
        <v>44108</v>
      </c>
      <c r="K78" s="2" t="s">
        <v>4121</v>
      </c>
      <c r="L78" s="1">
        <v>0</v>
      </c>
      <c r="M78" s="1">
        <v>470</v>
      </c>
      <c r="N78" s="1">
        <v>0</v>
      </c>
      <c r="O78" s="1" t="s">
        <v>83</v>
      </c>
      <c r="P78" s="1" t="s">
        <v>37</v>
      </c>
      <c r="Q78" s="1" t="s">
        <v>4121</v>
      </c>
      <c r="R78" s="1" t="s">
        <v>4121</v>
      </c>
      <c r="S78" s="1" t="s">
        <v>4121</v>
      </c>
      <c r="T78" s="1">
        <v>0</v>
      </c>
      <c r="U78" s="1" t="s">
        <v>4121</v>
      </c>
      <c r="V78" s="1" t="s">
        <v>38</v>
      </c>
      <c r="W78" s="1" t="s">
        <v>4121</v>
      </c>
      <c r="X78" s="1">
        <v>0</v>
      </c>
      <c r="Y78" s="1" t="s">
        <v>37</v>
      </c>
      <c r="Z78" s="1" t="s">
        <v>4121</v>
      </c>
      <c r="AA78" s="1" t="s">
        <v>4121</v>
      </c>
      <c r="AB78" s="1" t="s">
        <v>4121</v>
      </c>
      <c r="AC78" s="1">
        <v>0</v>
      </c>
      <c r="AD78" s="1" t="s">
        <v>4121</v>
      </c>
      <c r="AE78" s="1">
        <v>0</v>
      </c>
      <c r="AF78" s="1">
        <v>0</v>
      </c>
      <c r="AG78" s="1">
        <v>0</v>
      </c>
      <c r="AH78" s="1">
        <v>0</v>
      </c>
      <c r="AI78" s="1">
        <v>0</v>
      </c>
      <c r="AJ78" s="1">
        <v>0</v>
      </c>
      <c r="AK78" s="1">
        <v>0</v>
      </c>
      <c r="AL78" s="1">
        <v>0</v>
      </c>
      <c r="AM78" s="1">
        <v>0</v>
      </c>
      <c r="AN78" s="1" t="s">
        <v>4121</v>
      </c>
      <c r="AO78" s="1" t="s">
        <v>4121</v>
      </c>
      <c r="AP78" s="1" t="s">
        <v>39</v>
      </c>
      <c r="AQ78" s="1" t="s">
        <v>40</v>
      </c>
      <c r="AR78" s="1" t="s">
        <v>41</v>
      </c>
      <c r="AS78" s="1" t="s">
        <v>38</v>
      </c>
      <c r="AT78" s="1" t="s">
        <v>4121</v>
      </c>
      <c r="AU78" s="1" t="s">
        <v>4121</v>
      </c>
      <c r="AV78" s="1" t="s">
        <v>42</v>
      </c>
      <c r="AW78" s="1">
        <v>0</v>
      </c>
      <c r="AX78" s="1">
        <v>0</v>
      </c>
      <c r="AY78" s="1">
        <v>0</v>
      </c>
      <c r="AZ78" s="1">
        <v>0</v>
      </c>
      <c r="BA78" s="1">
        <v>0</v>
      </c>
      <c r="BB78" s="1">
        <v>0</v>
      </c>
      <c r="BC78" s="1">
        <v>0</v>
      </c>
      <c r="BD78" s="1">
        <v>0</v>
      </c>
      <c r="BE78" s="1">
        <v>0</v>
      </c>
      <c r="BF78" s="1">
        <v>0</v>
      </c>
      <c r="BG78" s="1">
        <v>0</v>
      </c>
      <c r="BH78" s="1">
        <v>0</v>
      </c>
      <c r="BI78" s="1">
        <v>0</v>
      </c>
      <c r="BJ78" s="1">
        <v>0</v>
      </c>
      <c r="BK78" s="1">
        <v>0</v>
      </c>
      <c r="BL78" s="1">
        <v>0</v>
      </c>
      <c r="BM78" s="1">
        <v>0</v>
      </c>
      <c r="BN78" s="1">
        <v>0</v>
      </c>
      <c r="BO78" s="1" t="s">
        <v>37</v>
      </c>
      <c r="BP78" s="1" t="s">
        <v>38</v>
      </c>
      <c r="BQ78" s="5" t="s">
        <v>332</v>
      </c>
      <c r="BR78" s="1" t="s">
        <v>92</v>
      </c>
      <c r="BS78" s="1" t="s">
        <v>333</v>
      </c>
      <c r="BT78" s="1">
        <v>0</v>
      </c>
      <c r="BU78" s="1" t="s">
        <v>4121</v>
      </c>
      <c r="BV78" s="1" t="s">
        <v>4121</v>
      </c>
    </row>
    <row r="79" spans="1:74" ht="75" x14ac:dyDescent="0.25">
      <c r="A79" s="1" t="s">
        <v>26</v>
      </c>
      <c r="B79" s="1" t="s">
        <v>242</v>
      </c>
      <c r="C79" s="1" t="s">
        <v>28</v>
      </c>
      <c r="D79" s="1" t="s">
        <v>29</v>
      </c>
      <c r="E79" s="1">
        <v>39131753</v>
      </c>
      <c r="F79" s="1" t="s">
        <v>334</v>
      </c>
      <c r="G79" s="1" t="s">
        <v>335</v>
      </c>
      <c r="H79" s="1" t="s">
        <v>32</v>
      </c>
      <c r="I79" s="1" t="s">
        <v>33</v>
      </c>
      <c r="J79" s="2">
        <v>43577</v>
      </c>
      <c r="K79" s="2" t="s">
        <v>4121</v>
      </c>
      <c r="L79" s="1">
        <v>0</v>
      </c>
      <c r="M79" s="1">
        <v>10</v>
      </c>
      <c r="N79" s="1">
        <v>0</v>
      </c>
      <c r="O79" s="1" t="s">
        <v>34</v>
      </c>
      <c r="P79" s="1" t="s">
        <v>35</v>
      </c>
      <c r="Q79" s="1" t="s">
        <v>50</v>
      </c>
      <c r="R79" s="1" t="s">
        <v>37</v>
      </c>
      <c r="S79" s="1" t="s">
        <v>50</v>
      </c>
      <c r="T79" s="1">
        <v>0</v>
      </c>
      <c r="U79" s="1" t="s">
        <v>37</v>
      </c>
      <c r="V79" s="1" t="s">
        <v>38</v>
      </c>
      <c r="W79" s="1" t="s">
        <v>4121</v>
      </c>
      <c r="X79" s="1">
        <v>30</v>
      </c>
      <c r="Y79" s="1" t="s">
        <v>35</v>
      </c>
      <c r="Z79" s="1" t="s">
        <v>50</v>
      </c>
      <c r="AA79" s="1" t="s">
        <v>37</v>
      </c>
      <c r="AB79" s="1" t="s">
        <v>50</v>
      </c>
      <c r="AC79" s="1">
        <v>0</v>
      </c>
      <c r="AD79" s="1" t="s">
        <v>4121</v>
      </c>
      <c r="AE79" s="1">
        <v>0.04</v>
      </c>
      <c r="AF79" s="1">
        <v>0.04</v>
      </c>
      <c r="AG79" s="1">
        <v>0.04</v>
      </c>
      <c r="AH79" s="1">
        <v>0</v>
      </c>
      <c r="AI79" s="1">
        <v>0</v>
      </c>
      <c r="AJ79" s="1">
        <v>0.04</v>
      </c>
      <c r="AK79" s="1">
        <v>0.04</v>
      </c>
      <c r="AL79" s="1">
        <v>0.04</v>
      </c>
      <c r="AM79" s="1">
        <v>0</v>
      </c>
      <c r="AN79" s="1" t="s">
        <v>110</v>
      </c>
      <c r="AO79" s="1" t="s">
        <v>110</v>
      </c>
      <c r="AP79" s="1" t="s">
        <v>39</v>
      </c>
      <c r="AQ79" s="1" t="s">
        <v>40</v>
      </c>
      <c r="AR79" s="1" t="s">
        <v>41</v>
      </c>
      <c r="AS79" s="1" t="s">
        <v>38</v>
      </c>
      <c r="AT79" s="1" t="s">
        <v>4121</v>
      </c>
      <c r="AU79" s="1" t="s">
        <v>4121</v>
      </c>
      <c r="AV79" s="1" t="s">
        <v>42</v>
      </c>
      <c r="AW79" s="1" t="s">
        <v>4121</v>
      </c>
      <c r="AX79" s="1" t="s">
        <v>4121</v>
      </c>
      <c r="AY79" s="1" t="s">
        <v>4121</v>
      </c>
      <c r="AZ79" s="1" t="s">
        <v>4121</v>
      </c>
      <c r="BA79" s="1" t="s">
        <v>4121</v>
      </c>
      <c r="BB79" s="1" t="s">
        <v>4121</v>
      </c>
      <c r="BC79" s="1" t="s">
        <v>4121</v>
      </c>
      <c r="BD79" s="1" t="s">
        <v>4121</v>
      </c>
      <c r="BE79" s="1" t="s">
        <v>4121</v>
      </c>
      <c r="BF79" s="1" t="s">
        <v>4121</v>
      </c>
      <c r="BG79" s="1" t="s">
        <v>4121</v>
      </c>
      <c r="BH79" s="1" t="s">
        <v>4121</v>
      </c>
      <c r="BI79" s="1" t="s">
        <v>4121</v>
      </c>
      <c r="BJ79" s="1" t="s">
        <v>4121</v>
      </c>
      <c r="BK79" s="1" t="s">
        <v>4121</v>
      </c>
      <c r="BL79" s="1" t="s">
        <v>4121</v>
      </c>
      <c r="BM79" s="1" t="s">
        <v>4121</v>
      </c>
      <c r="BN79" s="1" t="s">
        <v>4121</v>
      </c>
      <c r="BO79" s="1" t="s">
        <v>37</v>
      </c>
      <c r="BP79" s="1" t="s">
        <v>38</v>
      </c>
      <c r="BQ79" s="5" t="s">
        <v>336</v>
      </c>
      <c r="BR79" s="1" t="s">
        <v>92</v>
      </c>
      <c r="BS79" s="1" t="s">
        <v>337</v>
      </c>
      <c r="BT79" s="1">
        <v>0</v>
      </c>
      <c r="BU79" s="1" t="s">
        <v>4121</v>
      </c>
      <c r="BV79" s="1" t="s">
        <v>4121</v>
      </c>
    </row>
    <row r="80" spans="1:74" ht="45" x14ac:dyDescent="0.25">
      <c r="A80" s="9" t="s">
        <v>26</v>
      </c>
      <c r="B80" s="9" t="s">
        <v>242</v>
      </c>
      <c r="C80" s="9" t="s">
        <v>28</v>
      </c>
      <c r="D80" s="9" t="s">
        <v>65</v>
      </c>
      <c r="E80" s="9">
        <v>3913216</v>
      </c>
      <c r="F80" s="9" t="s">
        <v>338</v>
      </c>
      <c r="G80" s="9" t="s">
        <v>339</v>
      </c>
      <c r="H80" s="9" t="s">
        <v>32</v>
      </c>
      <c r="I80" s="9" t="s">
        <v>33</v>
      </c>
      <c r="J80" s="10">
        <v>43899</v>
      </c>
      <c r="K80" s="10" t="s">
        <v>4121</v>
      </c>
      <c r="L80" s="9">
        <v>50</v>
      </c>
      <c r="M80" s="9">
        <v>110</v>
      </c>
      <c r="N80" s="9">
        <v>1</v>
      </c>
      <c r="O80" s="9" t="s">
        <v>83</v>
      </c>
      <c r="P80" s="9" t="s">
        <v>37</v>
      </c>
      <c r="Q80" s="9" t="s">
        <v>4121</v>
      </c>
      <c r="R80" s="9" t="s">
        <v>4121</v>
      </c>
      <c r="S80" s="9" t="s">
        <v>4121</v>
      </c>
      <c r="T80" s="9">
        <v>0</v>
      </c>
      <c r="U80" s="9" t="s">
        <v>4121</v>
      </c>
      <c r="V80" s="9" t="s">
        <v>38</v>
      </c>
      <c r="W80" s="9" t="s">
        <v>4121</v>
      </c>
      <c r="X80" s="9">
        <v>0</v>
      </c>
      <c r="Y80" s="9" t="s">
        <v>37</v>
      </c>
      <c r="Z80" s="9" t="s">
        <v>4121</v>
      </c>
      <c r="AA80" s="9" t="s">
        <v>4121</v>
      </c>
      <c r="AB80" s="9" t="s">
        <v>4121</v>
      </c>
      <c r="AC80" s="9">
        <v>0</v>
      </c>
      <c r="AD80" s="9" t="s">
        <v>4121</v>
      </c>
      <c r="AE80" s="9">
        <v>0</v>
      </c>
      <c r="AF80" s="9">
        <v>0</v>
      </c>
      <c r="AG80" s="9">
        <v>0</v>
      </c>
      <c r="AH80" s="9">
        <v>0</v>
      </c>
      <c r="AI80" s="9">
        <v>0</v>
      </c>
      <c r="AJ80" s="9">
        <v>0</v>
      </c>
      <c r="AK80" s="9">
        <v>0</v>
      </c>
      <c r="AL80" s="9">
        <v>0</v>
      </c>
      <c r="AM80" s="9">
        <v>0</v>
      </c>
      <c r="AN80" s="9" t="s">
        <v>4121</v>
      </c>
      <c r="AO80" s="9" t="s">
        <v>4121</v>
      </c>
      <c r="AP80" s="9" t="s">
        <v>39</v>
      </c>
      <c r="AQ80" s="9" t="s">
        <v>40</v>
      </c>
      <c r="AR80" s="9" t="s">
        <v>41</v>
      </c>
      <c r="AS80" s="9" t="s">
        <v>38</v>
      </c>
      <c r="AT80" s="9" t="s">
        <v>4121</v>
      </c>
      <c r="AU80" s="9" t="s">
        <v>4121</v>
      </c>
      <c r="AV80" s="9" t="s">
        <v>42</v>
      </c>
      <c r="AW80" s="9">
        <v>0</v>
      </c>
      <c r="AX80" s="9">
        <v>0</v>
      </c>
      <c r="AY80" s="9">
        <v>0</v>
      </c>
      <c r="AZ80" s="9">
        <v>0</v>
      </c>
      <c r="BA80" s="9">
        <v>0</v>
      </c>
      <c r="BB80" s="9">
        <v>0</v>
      </c>
      <c r="BC80" s="9">
        <v>0</v>
      </c>
      <c r="BD80" s="9">
        <v>0</v>
      </c>
      <c r="BE80" s="9">
        <v>0</v>
      </c>
      <c r="BF80" s="9">
        <v>0</v>
      </c>
      <c r="BG80" s="9">
        <v>0</v>
      </c>
      <c r="BH80" s="9">
        <v>0</v>
      </c>
      <c r="BI80" s="9">
        <v>0</v>
      </c>
      <c r="BJ80" s="9">
        <v>0</v>
      </c>
      <c r="BK80" s="9">
        <v>0</v>
      </c>
      <c r="BL80" s="9">
        <v>0</v>
      </c>
      <c r="BM80" s="9">
        <v>0</v>
      </c>
      <c r="BN80" s="9">
        <v>0</v>
      </c>
      <c r="BO80" s="9" t="s">
        <v>37</v>
      </c>
      <c r="BP80" s="9" t="s">
        <v>38</v>
      </c>
      <c r="BQ80" s="11" t="s">
        <v>340</v>
      </c>
      <c r="BR80" s="9" t="s">
        <v>255</v>
      </c>
      <c r="BS80" s="9" t="s">
        <v>341</v>
      </c>
      <c r="BT80" s="9">
        <v>0</v>
      </c>
      <c r="BU80" s="9" t="s">
        <v>4121</v>
      </c>
      <c r="BV80" s="12"/>
    </row>
    <row r="81" spans="1:74" ht="135" x14ac:dyDescent="0.25">
      <c r="A81" s="1" t="s">
        <v>26</v>
      </c>
      <c r="B81" s="1" t="s">
        <v>27</v>
      </c>
      <c r="C81" s="1" t="s">
        <v>342</v>
      </c>
      <c r="D81" s="1" t="s">
        <v>65</v>
      </c>
      <c r="E81" s="1">
        <v>239137063</v>
      </c>
      <c r="F81" s="1" t="s">
        <v>343</v>
      </c>
      <c r="G81" s="1" t="s">
        <v>344</v>
      </c>
      <c r="H81" s="1" t="s">
        <v>32</v>
      </c>
      <c r="I81" s="1" t="s">
        <v>33</v>
      </c>
      <c r="J81" s="2">
        <v>44118</v>
      </c>
      <c r="K81" s="2" t="s">
        <v>4121</v>
      </c>
      <c r="L81" s="1">
        <v>0</v>
      </c>
      <c r="M81" s="1">
        <v>279</v>
      </c>
      <c r="N81" s="1">
        <v>1</v>
      </c>
      <c r="O81" s="1" t="s">
        <v>83</v>
      </c>
      <c r="P81" s="1" t="s">
        <v>37</v>
      </c>
      <c r="Q81" s="1" t="s">
        <v>4121</v>
      </c>
      <c r="R81" s="1" t="s">
        <v>4121</v>
      </c>
      <c r="S81" s="1" t="s">
        <v>4121</v>
      </c>
      <c r="T81" s="1">
        <v>0</v>
      </c>
      <c r="U81" s="1" t="s">
        <v>4121</v>
      </c>
      <c r="V81" s="1" t="s">
        <v>38</v>
      </c>
      <c r="W81" s="1" t="s">
        <v>4121</v>
      </c>
      <c r="X81" s="1">
        <v>0</v>
      </c>
      <c r="Y81" s="1" t="s">
        <v>37</v>
      </c>
      <c r="Z81" s="1" t="s">
        <v>4121</v>
      </c>
      <c r="AA81" s="1" t="s">
        <v>4121</v>
      </c>
      <c r="AB81" s="1" t="s">
        <v>4121</v>
      </c>
      <c r="AC81" s="1">
        <v>0</v>
      </c>
      <c r="AD81" s="1" t="s">
        <v>4121</v>
      </c>
      <c r="AE81" s="1">
        <v>0</v>
      </c>
      <c r="AF81" s="1">
        <v>0</v>
      </c>
      <c r="AG81" s="1">
        <v>0</v>
      </c>
      <c r="AH81" s="1">
        <v>0</v>
      </c>
      <c r="AI81" s="1">
        <v>0</v>
      </c>
      <c r="AJ81" s="1">
        <v>0</v>
      </c>
      <c r="AK81" s="1">
        <v>0</v>
      </c>
      <c r="AL81" s="1">
        <v>0</v>
      </c>
      <c r="AM81" s="1">
        <v>0</v>
      </c>
      <c r="AN81" s="1" t="s">
        <v>4121</v>
      </c>
      <c r="AO81" s="1" t="s">
        <v>4121</v>
      </c>
      <c r="AP81" s="1" t="s">
        <v>69</v>
      </c>
      <c r="AQ81" s="1" t="s">
        <v>40</v>
      </c>
      <c r="AR81" s="1" t="s">
        <v>41</v>
      </c>
      <c r="AS81" s="1" t="s">
        <v>38</v>
      </c>
      <c r="AT81" s="1" t="s">
        <v>4121</v>
      </c>
      <c r="AU81" s="1" t="s">
        <v>4121</v>
      </c>
      <c r="AV81" s="1" t="s">
        <v>42</v>
      </c>
      <c r="AW81" s="1">
        <v>0</v>
      </c>
      <c r="AX81" s="1">
        <v>0</v>
      </c>
      <c r="AY81" s="1">
        <v>0</v>
      </c>
      <c r="AZ81" s="1">
        <v>0</v>
      </c>
      <c r="BA81" s="1">
        <v>0</v>
      </c>
      <c r="BB81" s="1">
        <v>0</v>
      </c>
      <c r="BC81" s="1">
        <v>0</v>
      </c>
      <c r="BD81" s="1">
        <v>0</v>
      </c>
      <c r="BE81" s="1">
        <v>0</v>
      </c>
      <c r="BF81" s="1">
        <v>0</v>
      </c>
      <c r="BG81" s="1">
        <v>0</v>
      </c>
      <c r="BH81" s="1">
        <v>0</v>
      </c>
      <c r="BI81" s="1">
        <v>0</v>
      </c>
      <c r="BJ81" s="1">
        <v>0</v>
      </c>
      <c r="BK81" s="1">
        <v>0</v>
      </c>
      <c r="BL81" s="1">
        <v>0</v>
      </c>
      <c r="BM81" s="1">
        <v>0</v>
      </c>
      <c r="BN81" s="1">
        <v>0</v>
      </c>
      <c r="BO81" s="1" t="s">
        <v>35</v>
      </c>
      <c r="BP81" s="1" t="s">
        <v>68</v>
      </c>
      <c r="BQ81" s="5" t="s">
        <v>345</v>
      </c>
      <c r="BR81" s="1" t="s">
        <v>92</v>
      </c>
      <c r="BS81" s="1" t="s">
        <v>346</v>
      </c>
      <c r="BT81" s="1" t="s">
        <v>4121</v>
      </c>
      <c r="BU81" s="1" t="s">
        <v>347</v>
      </c>
      <c r="BV81" s="1" t="s">
        <v>4121</v>
      </c>
    </row>
    <row r="82" spans="1:74" ht="45" x14ac:dyDescent="0.25">
      <c r="A82" s="1" t="s">
        <v>26</v>
      </c>
      <c r="B82" s="1" t="s">
        <v>27</v>
      </c>
      <c r="C82" s="1" t="s">
        <v>342</v>
      </c>
      <c r="D82" s="1" t="s">
        <v>65</v>
      </c>
      <c r="E82" s="1">
        <v>239137064</v>
      </c>
      <c r="F82" s="1" t="s">
        <v>348</v>
      </c>
      <c r="G82" s="1" t="s">
        <v>349</v>
      </c>
      <c r="H82" s="1" t="s">
        <v>32</v>
      </c>
      <c r="I82" s="1" t="s">
        <v>33</v>
      </c>
      <c r="J82" s="2">
        <v>44102</v>
      </c>
      <c r="K82" s="2" t="s">
        <v>4121</v>
      </c>
      <c r="L82" s="1">
        <v>0</v>
      </c>
      <c r="M82" s="1">
        <v>799</v>
      </c>
      <c r="N82" s="1">
        <v>1</v>
      </c>
      <c r="O82" s="1" t="s">
        <v>83</v>
      </c>
      <c r="P82" s="1" t="s">
        <v>37</v>
      </c>
      <c r="Q82" s="1" t="s">
        <v>4121</v>
      </c>
      <c r="R82" s="1" t="s">
        <v>4121</v>
      </c>
      <c r="S82" s="1" t="s">
        <v>4121</v>
      </c>
      <c r="T82" s="1">
        <v>0</v>
      </c>
      <c r="U82" s="1" t="s">
        <v>4121</v>
      </c>
      <c r="V82" s="1" t="s">
        <v>38</v>
      </c>
      <c r="W82" s="1" t="s">
        <v>4121</v>
      </c>
      <c r="X82" s="1">
        <v>0</v>
      </c>
      <c r="Y82" s="1" t="s">
        <v>37</v>
      </c>
      <c r="Z82" s="1" t="s">
        <v>4121</v>
      </c>
      <c r="AA82" s="1" t="s">
        <v>4121</v>
      </c>
      <c r="AB82" s="1" t="s">
        <v>4121</v>
      </c>
      <c r="AC82" s="1">
        <v>0</v>
      </c>
      <c r="AD82" s="1" t="s">
        <v>4121</v>
      </c>
      <c r="AE82" s="1">
        <v>0</v>
      </c>
      <c r="AF82" s="1">
        <v>0</v>
      </c>
      <c r="AG82" s="1">
        <v>0</v>
      </c>
      <c r="AH82" s="1">
        <v>0</v>
      </c>
      <c r="AI82" s="1">
        <v>0</v>
      </c>
      <c r="AJ82" s="1">
        <v>0</v>
      </c>
      <c r="AK82" s="1">
        <v>0</v>
      </c>
      <c r="AL82" s="1">
        <v>0</v>
      </c>
      <c r="AM82" s="1">
        <v>0</v>
      </c>
      <c r="AN82" s="1" t="s">
        <v>4121</v>
      </c>
      <c r="AO82" s="1" t="s">
        <v>4121</v>
      </c>
      <c r="AP82" s="1" t="s">
        <v>69</v>
      </c>
      <c r="AQ82" s="1" t="s">
        <v>40</v>
      </c>
      <c r="AR82" s="1" t="s">
        <v>41</v>
      </c>
      <c r="AS82" s="1" t="s">
        <v>38</v>
      </c>
      <c r="AT82" s="1" t="s">
        <v>4121</v>
      </c>
      <c r="AU82" s="1" t="s">
        <v>4121</v>
      </c>
      <c r="AV82" s="1" t="s">
        <v>42</v>
      </c>
      <c r="AW82" s="1">
        <v>0</v>
      </c>
      <c r="AX82" s="1">
        <v>0</v>
      </c>
      <c r="AY82" s="1">
        <v>0</v>
      </c>
      <c r="AZ82" s="1">
        <v>0</v>
      </c>
      <c r="BA82" s="1">
        <v>0</v>
      </c>
      <c r="BB82" s="1">
        <v>0</v>
      </c>
      <c r="BC82" s="1">
        <v>0</v>
      </c>
      <c r="BD82" s="1">
        <v>0</v>
      </c>
      <c r="BE82" s="1">
        <v>0</v>
      </c>
      <c r="BF82" s="1">
        <v>0</v>
      </c>
      <c r="BG82" s="1">
        <v>0</v>
      </c>
      <c r="BH82" s="1">
        <v>0</v>
      </c>
      <c r="BI82" s="1">
        <v>0</v>
      </c>
      <c r="BJ82" s="1">
        <v>0</v>
      </c>
      <c r="BK82" s="1">
        <v>0</v>
      </c>
      <c r="BL82" s="1">
        <v>0</v>
      </c>
      <c r="BM82" s="1">
        <v>0</v>
      </c>
      <c r="BN82" s="1">
        <v>0</v>
      </c>
      <c r="BO82" s="1" t="s">
        <v>35</v>
      </c>
      <c r="BP82" s="1" t="s">
        <v>68</v>
      </c>
      <c r="BQ82" s="5" t="s">
        <v>350</v>
      </c>
      <c r="BR82" s="1" t="s">
        <v>351</v>
      </c>
      <c r="BS82" s="1" t="s">
        <v>352</v>
      </c>
      <c r="BT82" s="1">
        <v>0</v>
      </c>
      <c r="BU82" s="1" t="s">
        <v>353</v>
      </c>
      <c r="BV82" s="1" t="s">
        <v>4121</v>
      </c>
    </row>
    <row r="83" spans="1:74" ht="60" x14ac:dyDescent="0.25">
      <c r="A83" s="1" t="s">
        <v>26</v>
      </c>
      <c r="B83" s="1" t="s">
        <v>179</v>
      </c>
      <c r="C83" s="1" t="s">
        <v>28</v>
      </c>
      <c r="D83" s="1" t="s">
        <v>65</v>
      </c>
      <c r="E83" s="1">
        <v>3913432</v>
      </c>
      <c r="F83" s="1" t="s">
        <v>354</v>
      </c>
      <c r="G83" s="1" t="s">
        <v>355</v>
      </c>
      <c r="H83" s="1" t="s">
        <v>32</v>
      </c>
      <c r="I83" s="1" t="s">
        <v>33</v>
      </c>
      <c r="J83" s="2">
        <v>43213</v>
      </c>
      <c r="K83" s="2" t="s">
        <v>4121</v>
      </c>
      <c r="L83" s="1">
        <v>50</v>
      </c>
      <c r="M83" s="1">
        <v>50</v>
      </c>
      <c r="N83" s="1">
        <v>1</v>
      </c>
      <c r="O83" s="1" t="s">
        <v>34</v>
      </c>
      <c r="P83" s="1" t="s">
        <v>35</v>
      </c>
      <c r="Q83" s="1" t="s">
        <v>36</v>
      </c>
      <c r="R83" s="1" t="s">
        <v>36</v>
      </c>
      <c r="S83" s="1" t="s">
        <v>36</v>
      </c>
      <c r="T83" s="1">
        <v>300</v>
      </c>
      <c r="U83" s="1" t="s">
        <v>37</v>
      </c>
      <c r="V83" s="1" t="s">
        <v>38</v>
      </c>
      <c r="W83" s="1" t="s">
        <v>4121</v>
      </c>
      <c r="X83" s="1">
        <v>30</v>
      </c>
      <c r="Y83" s="1" t="s">
        <v>35</v>
      </c>
      <c r="Z83" s="1" t="s">
        <v>36</v>
      </c>
      <c r="AA83" s="1" t="s">
        <v>36</v>
      </c>
      <c r="AB83" s="1" t="s">
        <v>36</v>
      </c>
      <c r="AC83" s="1">
        <v>50</v>
      </c>
      <c r="AD83" s="1" t="s">
        <v>4121</v>
      </c>
      <c r="AE83" s="1">
        <v>0.35</v>
      </c>
      <c r="AF83" s="1">
        <v>0.35</v>
      </c>
      <c r="AG83" s="1">
        <v>0.35</v>
      </c>
      <c r="AH83" s="1" t="s">
        <v>4121</v>
      </c>
      <c r="AI83" s="1" t="s">
        <v>4121</v>
      </c>
      <c r="AJ83" s="1">
        <v>0.35</v>
      </c>
      <c r="AK83" s="1">
        <v>0.35</v>
      </c>
      <c r="AL83" s="1">
        <v>0.35</v>
      </c>
      <c r="AM83" s="1" t="s">
        <v>4121</v>
      </c>
      <c r="AN83" s="1" t="s">
        <v>35</v>
      </c>
      <c r="AO83" s="1" t="s">
        <v>35</v>
      </c>
      <c r="AP83" s="1" t="s">
        <v>39</v>
      </c>
      <c r="AQ83" s="1" t="s">
        <v>40</v>
      </c>
      <c r="AR83" s="1" t="s">
        <v>41</v>
      </c>
      <c r="AS83" s="1" t="s">
        <v>38</v>
      </c>
      <c r="AT83" s="1" t="s">
        <v>4121</v>
      </c>
      <c r="AU83" s="1" t="s">
        <v>4121</v>
      </c>
      <c r="AV83" s="1" t="s">
        <v>42</v>
      </c>
      <c r="AW83" s="1" t="s">
        <v>4121</v>
      </c>
      <c r="AX83" s="1" t="s">
        <v>4121</v>
      </c>
      <c r="AY83" s="1" t="s">
        <v>4121</v>
      </c>
      <c r="AZ83" s="1" t="s">
        <v>4121</v>
      </c>
      <c r="BA83" s="1" t="s">
        <v>4121</v>
      </c>
      <c r="BB83" s="1" t="s">
        <v>4121</v>
      </c>
      <c r="BC83" s="1" t="s">
        <v>4121</v>
      </c>
      <c r="BD83" s="1" t="s">
        <v>4121</v>
      </c>
      <c r="BE83" s="1" t="s">
        <v>4121</v>
      </c>
      <c r="BF83" s="1" t="s">
        <v>4121</v>
      </c>
      <c r="BG83" s="1" t="s">
        <v>4121</v>
      </c>
      <c r="BH83" s="1" t="s">
        <v>4121</v>
      </c>
      <c r="BI83" s="1" t="s">
        <v>4121</v>
      </c>
      <c r="BJ83" s="1" t="s">
        <v>4121</v>
      </c>
      <c r="BK83" s="1" t="s">
        <v>4121</v>
      </c>
      <c r="BL83" s="1" t="s">
        <v>4121</v>
      </c>
      <c r="BM83" s="1" t="s">
        <v>4121</v>
      </c>
      <c r="BN83" s="1" t="s">
        <v>4121</v>
      </c>
      <c r="BO83" s="1" t="s">
        <v>37</v>
      </c>
      <c r="BP83" s="1" t="s">
        <v>38</v>
      </c>
      <c r="BQ83" s="5" t="s">
        <v>356</v>
      </c>
      <c r="BR83" s="1" t="s">
        <v>92</v>
      </c>
      <c r="BS83" s="1" t="s">
        <v>357</v>
      </c>
      <c r="BT83" s="1">
        <v>0</v>
      </c>
      <c r="BU83" s="1" t="s">
        <v>4121</v>
      </c>
      <c r="BV83" s="1" t="s">
        <v>4121</v>
      </c>
    </row>
    <row r="84" spans="1:74" ht="75" x14ac:dyDescent="0.25">
      <c r="A84" s="1" t="s">
        <v>26</v>
      </c>
      <c r="B84" s="1" t="s">
        <v>179</v>
      </c>
      <c r="C84" s="1" t="s">
        <v>28</v>
      </c>
      <c r="D84" s="1" t="s">
        <v>29</v>
      </c>
      <c r="E84" s="1">
        <v>4021101</v>
      </c>
      <c r="F84" s="1" t="s">
        <v>358</v>
      </c>
      <c r="G84" s="1" t="s">
        <v>359</v>
      </c>
      <c r="H84" s="1" t="s">
        <v>32</v>
      </c>
      <c r="I84" s="1" t="s">
        <v>33</v>
      </c>
      <c r="J84" s="2">
        <v>44104</v>
      </c>
      <c r="K84" s="2" t="s">
        <v>4121</v>
      </c>
      <c r="L84" s="1">
        <v>0</v>
      </c>
      <c r="M84" s="1">
        <v>343.48</v>
      </c>
      <c r="N84" s="1">
        <v>0</v>
      </c>
      <c r="O84" s="1" t="s">
        <v>34</v>
      </c>
      <c r="P84" s="1" t="s">
        <v>35</v>
      </c>
      <c r="Q84" s="1" t="s">
        <v>49</v>
      </c>
      <c r="R84" s="1" t="s">
        <v>49</v>
      </c>
      <c r="S84" s="1" t="s">
        <v>49</v>
      </c>
      <c r="T84" s="1">
        <v>0</v>
      </c>
      <c r="U84" s="1" t="s">
        <v>37</v>
      </c>
      <c r="V84" s="1" t="s">
        <v>38</v>
      </c>
      <c r="W84" s="1" t="s">
        <v>4121</v>
      </c>
      <c r="X84" s="1">
        <v>30</v>
      </c>
      <c r="Y84" s="1" t="s">
        <v>35</v>
      </c>
      <c r="Z84" s="1" t="s">
        <v>36</v>
      </c>
      <c r="AA84" s="1" t="s">
        <v>36</v>
      </c>
      <c r="AB84" s="1" t="s">
        <v>36</v>
      </c>
      <c r="AC84" s="1">
        <v>10080</v>
      </c>
      <c r="AD84" s="1" t="s">
        <v>4121</v>
      </c>
      <c r="AE84" s="1">
        <v>0</v>
      </c>
      <c r="AF84" s="1">
        <v>0</v>
      </c>
      <c r="AG84" s="1">
        <v>0</v>
      </c>
      <c r="AH84" s="1">
        <v>0</v>
      </c>
      <c r="AI84" s="1">
        <v>0</v>
      </c>
      <c r="AJ84" s="1">
        <v>0</v>
      </c>
      <c r="AK84" s="1">
        <v>0</v>
      </c>
      <c r="AL84" s="1">
        <v>0</v>
      </c>
      <c r="AM84" s="1">
        <v>0</v>
      </c>
      <c r="AN84" s="1" t="s">
        <v>245</v>
      </c>
      <c r="AO84" s="1" t="s">
        <v>245</v>
      </c>
      <c r="AP84" s="1" t="s">
        <v>69</v>
      </c>
      <c r="AQ84" s="1" t="s">
        <v>40</v>
      </c>
      <c r="AR84" s="1" t="s">
        <v>41</v>
      </c>
      <c r="AS84" s="1" t="s">
        <v>38</v>
      </c>
      <c r="AT84" s="1" t="s">
        <v>4121</v>
      </c>
      <c r="AU84" s="1" t="s">
        <v>4121</v>
      </c>
      <c r="AV84" s="1" t="s">
        <v>42</v>
      </c>
      <c r="AW84" s="1">
        <v>0</v>
      </c>
      <c r="AX84" s="1">
        <v>0</v>
      </c>
      <c r="AY84" s="1">
        <v>0</v>
      </c>
      <c r="AZ84" s="1">
        <v>0</v>
      </c>
      <c r="BA84" s="1">
        <v>0</v>
      </c>
      <c r="BB84" s="1">
        <v>0</v>
      </c>
      <c r="BC84" s="1">
        <v>0</v>
      </c>
      <c r="BD84" s="1">
        <v>0</v>
      </c>
      <c r="BE84" s="1">
        <v>0</v>
      </c>
      <c r="BF84" s="1">
        <v>0</v>
      </c>
      <c r="BG84" s="1">
        <v>0</v>
      </c>
      <c r="BH84" s="1">
        <v>0</v>
      </c>
      <c r="BI84" s="1">
        <v>0</v>
      </c>
      <c r="BJ84" s="1">
        <v>0</v>
      </c>
      <c r="BK84" s="1">
        <v>0</v>
      </c>
      <c r="BL84" s="1">
        <v>0</v>
      </c>
      <c r="BM84" s="1">
        <v>0</v>
      </c>
      <c r="BN84" s="1">
        <v>0</v>
      </c>
      <c r="BO84" s="1" t="s">
        <v>37</v>
      </c>
      <c r="BP84" s="1" t="s">
        <v>38</v>
      </c>
      <c r="BQ84" s="5" t="s">
        <v>360</v>
      </c>
      <c r="BR84" s="1" t="s">
        <v>361</v>
      </c>
      <c r="BS84" s="1" t="s">
        <v>362</v>
      </c>
      <c r="BT84" s="1" t="s">
        <v>4121</v>
      </c>
      <c r="BU84" s="1" t="s">
        <v>4121</v>
      </c>
      <c r="BV84" s="1" t="s">
        <v>4121</v>
      </c>
    </row>
    <row r="85" spans="1:74" ht="90" x14ac:dyDescent="0.25">
      <c r="A85" s="1" t="s">
        <v>26</v>
      </c>
      <c r="B85" s="1" t="s">
        <v>179</v>
      </c>
      <c r="C85" s="1" t="s">
        <v>28</v>
      </c>
      <c r="D85" s="1" t="s">
        <v>29</v>
      </c>
      <c r="E85" s="1">
        <v>3913310</v>
      </c>
      <c r="F85" s="1" t="s">
        <v>363</v>
      </c>
      <c r="G85" s="1" t="s">
        <v>364</v>
      </c>
      <c r="H85" s="1" t="s">
        <v>32</v>
      </c>
      <c r="I85" s="1" t="s">
        <v>33</v>
      </c>
      <c r="J85" s="2">
        <v>43902</v>
      </c>
      <c r="K85" s="2" t="s">
        <v>4121</v>
      </c>
      <c r="L85" s="1">
        <v>0</v>
      </c>
      <c r="M85" s="1">
        <v>75</v>
      </c>
      <c r="N85" s="1">
        <v>0</v>
      </c>
      <c r="O85" s="1" t="s">
        <v>34</v>
      </c>
      <c r="P85" s="1" t="s">
        <v>35</v>
      </c>
      <c r="Q85" s="1" t="s">
        <v>36</v>
      </c>
      <c r="R85" s="1" t="s">
        <v>36</v>
      </c>
      <c r="S85" s="1" t="s">
        <v>36</v>
      </c>
      <c r="T85" s="1">
        <v>500</v>
      </c>
      <c r="U85" s="1" t="s">
        <v>37</v>
      </c>
      <c r="V85" s="1" t="s">
        <v>38</v>
      </c>
      <c r="W85" s="1" t="s">
        <v>4121</v>
      </c>
      <c r="X85" s="1">
        <v>30</v>
      </c>
      <c r="Y85" s="1" t="s">
        <v>37</v>
      </c>
      <c r="Z85" s="1" t="s">
        <v>4121</v>
      </c>
      <c r="AA85" s="1" t="s">
        <v>4121</v>
      </c>
      <c r="AB85" s="1" t="s">
        <v>4121</v>
      </c>
      <c r="AC85" s="1">
        <v>0</v>
      </c>
      <c r="AD85" s="1" t="s">
        <v>4121</v>
      </c>
      <c r="AE85" s="1">
        <v>0</v>
      </c>
      <c r="AF85" s="1">
        <v>0</v>
      </c>
      <c r="AG85" s="1">
        <v>0</v>
      </c>
      <c r="AH85" s="1">
        <v>0</v>
      </c>
      <c r="AI85" s="1">
        <v>0</v>
      </c>
      <c r="AJ85" s="1">
        <v>0</v>
      </c>
      <c r="AK85" s="1">
        <v>0</v>
      </c>
      <c r="AL85" s="1">
        <v>0</v>
      </c>
      <c r="AM85" s="1">
        <v>0</v>
      </c>
      <c r="AN85" s="1" t="s">
        <v>110</v>
      </c>
      <c r="AO85" s="1" t="s">
        <v>110</v>
      </c>
      <c r="AP85" s="1" t="s">
        <v>39</v>
      </c>
      <c r="AQ85" s="1" t="s">
        <v>40</v>
      </c>
      <c r="AR85" s="1" t="s">
        <v>41</v>
      </c>
      <c r="AS85" s="1" t="s">
        <v>38</v>
      </c>
      <c r="AT85" s="1" t="s">
        <v>4121</v>
      </c>
      <c r="AU85" s="1" t="s">
        <v>4121</v>
      </c>
      <c r="AV85" s="1" t="s">
        <v>42</v>
      </c>
      <c r="AW85" s="1">
        <v>0</v>
      </c>
      <c r="AX85" s="1">
        <v>0</v>
      </c>
      <c r="AY85" s="1">
        <v>0</v>
      </c>
      <c r="AZ85" s="1">
        <v>0</v>
      </c>
      <c r="BA85" s="1">
        <v>0</v>
      </c>
      <c r="BB85" s="1">
        <v>0</v>
      </c>
      <c r="BC85" s="1">
        <v>0</v>
      </c>
      <c r="BD85" s="1">
        <v>0</v>
      </c>
      <c r="BE85" s="1">
        <v>0</v>
      </c>
      <c r="BF85" s="1">
        <v>0</v>
      </c>
      <c r="BG85" s="1">
        <v>0</v>
      </c>
      <c r="BH85" s="1">
        <v>0</v>
      </c>
      <c r="BI85" s="1">
        <v>0</v>
      </c>
      <c r="BJ85" s="1">
        <v>0</v>
      </c>
      <c r="BK85" s="1">
        <v>0</v>
      </c>
      <c r="BL85" s="1">
        <v>0</v>
      </c>
      <c r="BM85" s="1">
        <v>0</v>
      </c>
      <c r="BN85" s="1">
        <v>0</v>
      </c>
      <c r="BO85" s="1" t="s">
        <v>37</v>
      </c>
      <c r="BP85" s="1" t="s">
        <v>38</v>
      </c>
      <c r="BQ85" s="5" t="s">
        <v>365</v>
      </c>
      <c r="BR85" s="1" t="s">
        <v>366</v>
      </c>
      <c r="BS85" s="1" t="e">
        <f>- هذه الباقة عباره عن خدمة مضافه ويشترط ان يكون للعميل باقة اساسية للاشتراك بهذه الخدمة.  - بعد إنتهاء الدقائق والبيانات المجانية سيتم تطبيق تعرفة الباقة الأساسية المشترك بها العميل على الدقائق والبيانات.  - خاصية بث البيانات الخاصة بتطبيقات برامج التواصل الاجتماعي (tethering data) غير متاحة.  - تعريفة الباقة غير شاملة القيمة المضافة.</f>
        <v>#NAME?</v>
      </c>
      <c r="BT85" s="1" t="s">
        <v>367</v>
      </c>
      <c r="BU85" s="1" t="s">
        <v>4121</v>
      </c>
      <c r="BV85" s="1" t="s">
        <v>4121</v>
      </c>
    </row>
    <row r="86" spans="1:74" ht="90" x14ac:dyDescent="0.25">
      <c r="A86" s="1" t="s">
        <v>26</v>
      </c>
      <c r="B86" s="1" t="s">
        <v>179</v>
      </c>
      <c r="C86" s="1" t="s">
        <v>28</v>
      </c>
      <c r="D86" s="1" t="s">
        <v>29</v>
      </c>
      <c r="E86" s="1">
        <v>39133101</v>
      </c>
      <c r="F86" s="1" t="s">
        <v>368</v>
      </c>
      <c r="G86" s="1" t="s">
        <v>369</v>
      </c>
      <c r="H86" s="1" t="s">
        <v>32</v>
      </c>
      <c r="I86" s="1" t="s">
        <v>33</v>
      </c>
      <c r="J86" s="2">
        <v>43902</v>
      </c>
      <c r="K86" s="2" t="s">
        <v>4121</v>
      </c>
      <c r="L86" s="1">
        <v>0</v>
      </c>
      <c r="M86" s="1">
        <v>30</v>
      </c>
      <c r="N86" s="1">
        <v>0</v>
      </c>
      <c r="O86" s="1" t="s">
        <v>34</v>
      </c>
      <c r="P86" s="1" t="s">
        <v>35</v>
      </c>
      <c r="Q86" s="1" t="s">
        <v>36</v>
      </c>
      <c r="R86" s="1" t="s">
        <v>36</v>
      </c>
      <c r="S86" s="1" t="s">
        <v>36</v>
      </c>
      <c r="T86" s="1">
        <v>100</v>
      </c>
      <c r="U86" s="1" t="s">
        <v>37</v>
      </c>
      <c r="V86" s="1" t="s">
        <v>38</v>
      </c>
      <c r="W86" s="1" t="s">
        <v>4121</v>
      </c>
      <c r="X86" s="1">
        <v>30</v>
      </c>
      <c r="Y86" s="1" t="s">
        <v>37</v>
      </c>
      <c r="Z86" s="1" t="s">
        <v>4121</v>
      </c>
      <c r="AA86" s="1" t="s">
        <v>4121</v>
      </c>
      <c r="AB86" s="1" t="s">
        <v>4121</v>
      </c>
      <c r="AC86" s="1">
        <v>0</v>
      </c>
      <c r="AD86" s="1" t="s">
        <v>4121</v>
      </c>
      <c r="AE86" s="1">
        <v>0</v>
      </c>
      <c r="AF86" s="1">
        <v>0</v>
      </c>
      <c r="AG86" s="1">
        <v>0</v>
      </c>
      <c r="AH86" s="1">
        <v>0</v>
      </c>
      <c r="AI86" s="1">
        <v>0</v>
      </c>
      <c r="AJ86" s="1">
        <v>0</v>
      </c>
      <c r="AK86" s="1">
        <v>0</v>
      </c>
      <c r="AL86" s="1">
        <v>0</v>
      </c>
      <c r="AM86" s="1">
        <v>0</v>
      </c>
      <c r="AN86" s="1" t="s">
        <v>110</v>
      </c>
      <c r="AO86" s="1" t="s">
        <v>110</v>
      </c>
      <c r="AP86" s="1" t="s">
        <v>39</v>
      </c>
      <c r="AQ86" s="1" t="s">
        <v>40</v>
      </c>
      <c r="AR86" s="1" t="s">
        <v>41</v>
      </c>
      <c r="AS86" s="1" t="s">
        <v>38</v>
      </c>
      <c r="AT86" s="1" t="s">
        <v>4121</v>
      </c>
      <c r="AU86" s="1" t="s">
        <v>4121</v>
      </c>
      <c r="AV86" s="1" t="s">
        <v>39</v>
      </c>
      <c r="AW86" s="1">
        <v>0</v>
      </c>
      <c r="AX86" s="1">
        <v>0</v>
      </c>
      <c r="AY86" s="1">
        <v>0</v>
      </c>
      <c r="AZ86" s="1">
        <v>0</v>
      </c>
      <c r="BA86" s="1">
        <v>0</v>
      </c>
      <c r="BB86" s="1">
        <v>0</v>
      </c>
      <c r="BC86" s="1">
        <v>0</v>
      </c>
      <c r="BD86" s="1">
        <v>0</v>
      </c>
      <c r="BE86" s="1">
        <v>0</v>
      </c>
      <c r="BF86" s="1">
        <v>0</v>
      </c>
      <c r="BG86" s="1">
        <v>0</v>
      </c>
      <c r="BH86" s="1">
        <v>0</v>
      </c>
      <c r="BI86" s="1">
        <v>0</v>
      </c>
      <c r="BJ86" s="1">
        <v>0</v>
      </c>
      <c r="BK86" s="1">
        <v>0</v>
      </c>
      <c r="BL86" s="1">
        <v>0</v>
      </c>
      <c r="BM86" s="1">
        <v>0</v>
      </c>
      <c r="BN86" s="1">
        <v>0</v>
      </c>
      <c r="BO86" s="1" t="s">
        <v>37</v>
      </c>
      <c r="BP86" s="1" t="s">
        <v>38</v>
      </c>
      <c r="BQ86" s="5" t="s">
        <v>370</v>
      </c>
      <c r="BR86" s="1" t="s">
        <v>371</v>
      </c>
      <c r="BS86" s="1" t="e">
        <f>- هذه الباقة عباره عن خدمة مضافه ويشترط ان يكون للعميل باقة اساسية للاشتراك بهذه الخدمة.  - بعد إنتهاء الدقائق والبيانات المجانية سيتم تطبيق تعرفة الباقة الأساسية المشترك بها العميل على الدقائق والبيانات.  - خاصية بث البيانات الخاصة بتطبيقات برامج التواصل الاجتماعي (tethering data) غير متاحة.  - تعريفة الباقة غير شاملة القيمة المضافة.</f>
        <v>#NAME?</v>
      </c>
      <c r="BT86" s="1" t="s">
        <v>372</v>
      </c>
      <c r="BU86" s="1" t="s">
        <v>4121</v>
      </c>
      <c r="BV86" s="1" t="s">
        <v>4121</v>
      </c>
    </row>
    <row r="87" spans="1:74" ht="120" x14ac:dyDescent="0.25">
      <c r="A87" s="1" t="s">
        <v>26</v>
      </c>
      <c r="B87" s="1" t="s">
        <v>179</v>
      </c>
      <c r="C87" s="1" t="s">
        <v>342</v>
      </c>
      <c r="D87" s="1" t="s">
        <v>29</v>
      </c>
      <c r="E87" s="1">
        <v>40131729</v>
      </c>
      <c r="F87" s="1" t="s">
        <v>374</v>
      </c>
      <c r="G87" s="1" t="s">
        <v>375</v>
      </c>
      <c r="H87" s="1" t="s">
        <v>32</v>
      </c>
      <c r="I87" s="1" t="s">
        <v>33</v>
      </c>
      <c r="J87" s="2">
        <v>44287</v>
      </c>
      <c r="K87" s="2" t="s">
        <v>4121</v>
      </c>
      <c r="L87" s="1">
        <v>0</v>
      </c>
      <c r="M87" s="1">
        <v>4200</v>
      </c>
      <c r="N87" s="1">
        <v>0</v>
      </c>
      <c r="O87" s="1" t="s">
        <v>83</v>
      </c>
      <c r="P87" s="1" t="s">
        <v>37</v>
      </c>
      <c r="Q87" s="1" t="s">
        <v>4121</v>
      </c>
      <c r="R87" s="1" t="s">
        <v>4121</v>
      </c>
      <c r="S87" s="1" t="s">
        <v>4121</v>
      </c>
      <c r="T87" s="1">
        <v>0</v>
      </c>
      <c r="U87" s="1" t="s">
        <v>4121</v>
      </c>
      <c r="V87" s="1" t="s">
        <v>38</v>
      </c>
      <c r="W87" s="1" t="s">
        <v>4121</v>
      </c>
      <c r="X87" s="1">
        <v>0</v>
      </c>
      <c r="Y87" s="1" t="s">
        <v>37</v>
      </c>
      <c r="Z87" s="1" t="s">
        <v>4121</v>
      </c>
      <c r="AA87" s="1" t="s">
        <v>4121</v>
      </c>
      <c r="AB87" s="1" t="s">
        <v>4121</v>
      </c>
      <c r="AC87" s="1">
        <v>0</v>
      </c>
      <c r="AD87" s="1" t="s">
        <v>4121</v>
      </c>
      <c r="AE87" s="1">
        <v>0</v>
      </c>
      <c r="AF87" s="1">
        <v>0</v>
      </c>
      <c r="AG87" s="1">
        <v>0</v>
      </c>
      <c r="AH87" s="1">
        <v>0</v>
      </c>
      <c r="AI87" s="1">
        <v>0</v>
      </c>
      <c r="AJ87" s="1">
        <v>0</v>
      </c>
      <c r="AK87" s="1">
        <v>0</v>
      </c>
      <c r="AL87" s="1">
        <v>0</v>
      </c>
      <c r="AM87" s="1">
        <v>0</v>
      </c>
      <c r="AN87" s="1" t="s">
        <v>4121</v>
      </c>
      <c r="AO87" s="1" t="s">
        <v>4121</v>
      </c>
      <c r="AP87" s="1" t="s">
        <v>69</v>
      </c>
      <c r="AQ87" s="1" t="s">
        <v>40</v>
      </c>
      <c r="AR87" s="1" t="s">
        <v>41</v>
      </c>
      <c r="AS87" s="1" t="s">
        <v>38</v>
      </c>
      <c r="AT87" s="1" t="s">
        <v>4121</v>
      </c>
      <c r="AU87" s="1" t="s">
        <v>4121</v>
      </c>
      <c r="AV87" s="1" t="s">
        <v>42</v>
      </c>
      <c r="AW87" s="1">
        <v>0</v>
      </c>
      <c r="AX87" s="1">
        <v>0</v>
      </c>
      <c r="AY87" s="1">
        <v>0</v>
      </c>
      <c r="AZ87" s="1">
        <v>0</v>
      </c>
      <c r="BA87" s="1">
        <v>0</v>
      </c>
      <c r="BB87" s="1">
        <v>0</v>
      </c>
      <c r="BC87" s="1">
        <v>0</v>
      </c>
      <c r="BD87" s="1">
        <v>0</v>
      </c>
      <c r="BE87" s="1">
        <v>0</v>
      </c>
      <c r="BF87" s="1">
        <v>0</v>
      </c>
      <c r="BG87" s="1">
        <v>0</v>
      </c>
      <c r="BH87" s="1">
        <v>0</v>
      </c>
      <c r="BI87" s="1">
        <v>0</v>
      </c>
      <c r="BJ87" s="1">
        <v>0</v>
      </c>
      <c r="BK87" s="1">
        <v>0</v>
      </c>
      <c r="BL87" s="1">
        <v>0</v>
      </c>
      <c r="BM87" s="1">
        <v>0</v>
      </c>
      <c r="BN87" s="1">
        <v>0</v>
      </c>
      <c r="BO87" s="1" t="s">
        <v>37</v>
      </c>
      <c r="BP87" s="1" t="s">
        <v>68</v>
      </c>
      <c r="BQ87" s="5" t="s">
        <v>376</v>
      </c>
      <c r="BR87" s="1" t="s">
        <v>377</v>
      </c>
      <c r="BS87" s="1" t="s">
        <v>378</v>
      </c>
      <c r="BT87" s="1" t="s">
        <v>4121</v>
      </c>
      <c r="BU87" s="1" t="s">
        <v>4121</v>
      </c>
      <c r="BV87" s="1" t="s">
        <v>4121</v>
      </c>
    </row>
    <row r="88" spans="1:74" ht="120" x14ac:dyDescent="0.25">
      <c r="A88" s="1" t="s">
        <v>26</v>
      </c>
      <c r="B88" s="1" t="s">
        <v>179</v>
      </c>
      <c r="C88" s="1" t="s">
        <v>342</v>
      </c>
      <c r="D88" s="1" t="s">
        <v>29</v>
      </c>
      <c r="E88" s="1">
        <v>401317210</v>
      </c>
      <c r="F88" s="1" t="s">
        <v>379</v>
      </c>
      <c r="G88" s="1" t="s">
        <v>380</v>
      </c>
      <c r="H88" s="1" t="s">
        <v>32</v>
      </c>
      <c r="I88" s="1" t="s">
        <v>33</v>
      </c>
      <c r="J88" s="2">
        <v>44287</v>
      </c>
      <c r="K88" s="2" t="s">
        <v>4121</v>
      </c>
      <c r="L88" s="1">
        <v>0</v>
      </c>
      <c r="M88" s="1">
        <v>9600</v>
      </c>
      <c r="N88" s="1">
        <v>0</v>
      </c>
      <c r="O88" s="1" t="s">
        <v>83</v>
      </c>
      <c r="P88" s="1" t="s">
        <v>37</v>
      </c>
      <c r="Q88" s="1" t="s">
        <v>4121</v>
      </c>
      <c r="R88" s="1" t="s">
        <v>4121</v>
      </c>
      <c r="S88" s="1" t="s">
        <v>4121</v>
      </c>
      <c r="T88" s="1">
        <v>0</v>
      </c>
      <c r="U88" s="1" t="s">
        <v>4121</v>
      </c>
      <c r="V88" s="1" t="s">
        <v>38</v>
      </c>
      <c r="W88" s="1" t="s">
        <v>4121</v>
      </c>
      <c r="X88" s="1">
        <v>0</v>
      </c>
      <c r="Y88" s="1" t="s">
        <v>37</v>
      </c>
      <c r="Z88" s="1" t="s">
        <v>4121</v>
      </c>
      <c r="AA88" s="1" t="s">
        <v>4121</v>
      </c>
      <c r="AB88" s="1" t="s">
        <v>4121</v>
      </c>
      <c r="AC88" s="1">
        <v>0</v>
      </c>
      <c r="AD88" s="1" t="s">
        <v>4121</v>
      </c>
      <c r="AE88" s="1">
        <v>0</v>
      </c>
      <c r="AF88" s="1">
        <v>0</v>
      </c>
      <c r="AG88" s="1">
        <v>0</v>
      </c>
      <c r="AH88" s="1">
        <v>0</v>
      </c>
      <c r="AI88" s="1">
        <v>0</v>
      </c>
      <c r="AJ88" s="1">
        <v>0</v>
      </c>
      <c r="AK88" s="1">
        <v>0</v>
      </c>
      <c r="AL88" s="1">
        <v>0</v>
      </c>
      <c r="AM88" s="1">
        <v>0</v>
      </c>
      <c r="AN88" s="1" t="s">
        <v>4121</v>
      </c>
      <c r="AO88" s="1" t="s">
        <v>4121</v>
      </c>
      <c r="AP88" s="1" t="s">
        <v>69</v>
      </c>
      <c r="AQ88" s="1" t="s">
        <v>40</v>
      </c>
      <c r="AR88" s="1" t="s">
        <v>41</v>
      </c>
      <c r="AS88" s="1" t="s">
        <v>38</v>
      </c>
      <c r="AT88" s="1" t="s">
        <v>4121</v>
      </c>
      <c r="AU88" s="1" t="s">
        <v>4121</v>
      </c>
      <c r="AV88" s="1" t="s">
        <v>42</v>
      </c>
      <c r="AW88" s="1">
        <v>0</v>
      </c>
      <c r="AX88" s="1">
        <v>0</v>
      </c>
      <c r="AY88" s="1">
        <v>0</v>
      </c>
      <c r="AZ88" s="1">
        <v>0</v>
      </c>
      <c r="BA88" s="1">
        <v>0</v>
      </c>
      <c r="BB88" s="1">
        <v>0</v>
      </c>
      <c r="BC88" s="1">
        <v>0</v>
      </c>
      <c r="BD88" s="1">
        <v>0</v>
      </c>
      <c r="BE88" s="1">
        <v>0</v>
      </c>
      <c r="BF88" s="1">
        <v>0</v>
      </c>
      <c r="BG88" s="1">
        <v>0</v>
      </c>
      <c r="BH88" s="1">
        <v>0</v>
      </c>
      <c r="BI88" s="1">
        <v>0</v>
      </c>
      <c r="BJ88" s="1">
        <v>0</v>
      </c>
      <c r="BK88" s="1">
        <v>0</v>
      </c>
      <c r="BL88" s="1">
        <v>0</v>
      </c>
      <c r="BM88" s="1">
        <v>0</v>
      </c>
      <c r="BN88" s="1">
        <v>0</v>
      </c>
      <c r="BO88" s="1" t="s">
        <v>37</v>
      </c>
      <c r="BP88" s="1" t="s">
        <v>68</v>
      </c>
      <c r="BQ88" s="5" t="s">
        <v>381</v>
      </c>
      <c r="BR88" s="1" t="s">
        <v>382</v>
      </c>
      <c r="BS88" s="1" t="s">
        <v>378</v>
      </c>
      <c r="BT88" s="1" t="s">
        <v>4121</v>
      </c>
      <c r="BU88" s="1" t="s">
        <v>4121</v>
      </c>
      <c r="BV88" s="1" t="s">
        <v>4121</v>
      </c>
    </row>
    <row r="89" spans="1:74" ht="45" x14ac:dyDescent="0.25">
      <c r="A89" s="1" t="s">
        <v>26</v>
      </c>
      <c r="B89" s="1" t="s">
        <v>179</v>
      </c>
      <c r="C89" s="1" t="s">
        <v>28</v>
      </c>
      <c r="D89" s="1" t="s">
        <v>29</v>
      </c>
      <c r="E89" s="1">
        <v>3913710</v>
      </c>
      <c r="F89" s="1" t="s">
        <v>383</v>
      </c>
      <c r="G89" s="1" t="s">
        <v>384</v>
      </c>
      <c r="H89" s="1" t="s">
        <v>32</v>
      </c>
      <c r="I89" s="1" t="s">
        <v>33</v>
      </c>
      <c r="J89" s="2">
        <v>43344</v>
      </c>
      <c r="K89" s="2" t="s">
        <v>4121</v>
      </c>
      <c r="L89" s="1">
        <v>0</v>
      </c>
      <c r="M89" s="1">
        <v>133.33000000000001</v>
      </c>
      <c r="N89" s="1">
        <v>0</v>
      </c>
      <c r="O89" s="1" t="s">
        <v>83</v>
      </c>
      <c r="P89" s="1" t="s">
        <v>37</v>
      </c>
      <c r="Q89" s="1" t="s">
        <v>4121</v>
      </c>
      <c r="R89" s="1" t="s">
        <v>4121</v>
      </c>
      <c r="S89" s="1" t="s">
        <v>4121</v>
      </c>
      <c r="T89" s="1">
        <v>0</v>
      </c>
      <c r="U89" s="1" t="s">
        <v>4121</v>
      </c>
      <c r="V89" s="1" t="s">
        <v>38</v>
      </c>
      <c r="W89" s="1" t="s">
        <v>4121</v>
      </c>
      <c r="X89" s="1">
        <v>0</v>
      </c>
      <c r="Y89" s="1" t="s">
        <v>37</v>
      </c>
      <c r="Z89" s="1" t="s">
        <v>4121</v>
      </c>
      <c r="AA89" s="1" t="s">
        <v>4121</v>
      </c>
      <c r="AB89" s="1" t="s">
        <v>4121</v>
      </c>
      <c r="AC89" s="1">
        <v>0</v>
      </c>
      <c r="AD89" s="1" t="s">
        <v>4121</v>
      </c>
      <c r="AE89" s="1">
        <v>0</v>
      </c>
      <c r="AF89" s="1">
        <v>0</v>
      </c>
      <c r="AG89" s="1">
        <v>0</v>
      </c>
      <c r="AH89" s="1" t="s">
        <v>4121</v>
      </c>
      <c r="AI89" s="1" t="s">
        <v>4121</v>
      </c>
      <c r="AJ89" s="1">
        <v>0</v>
      </c>
      <c r="AK89" s="1">
        <v>0</v>
      </c>
      <c r="AL89" s="1">
        <v>0</v>
      </c>
      <c r="AM89" s="1" t="s">
        <v>4121</v>
      </c>
      <c r="AN89" s="1" t="s">
        <v>4121</v>
      </c>
      <c r="AO89" s="1" t="s">
        <v>4121</v>
      </c>
      <c r="AP89" s="1" t="s">
        <v>39</v>
      </c>
      <c r="AQ89" s="1" t="s">
        <v>40</v>
      </c>
      <c r="AR89" s="1" t="s">
        <v>41</v>
      </c>
      <c r="AS89" s="1" t="s">
        <v>38</v>
      </c>
      <c r="AT89" s="1" t="s">
        <v>4121</v>
      </c>
      <c r="AU89" s="1" t="s">
        <v>4121</v>
      </c>
      <c r="AV89" s="1" t="s">
        <v>42</v>
      </c>
      <c r="AW89" s="1" t="s">
        <v>4121</v>
      </c>
      <c r="AX89" s="1" t="s">
        <v>4121</v>
      </c>
      <c r="AY89" s="1" t="s">
        <v>4121</v>
      </c>
      <c r="AZ89" s="1" t="s">
        <v>4121</v>
      </c>
      <c r="BA89" s="1" t="s">
        <v>4121</v>
      </c>
      <c r="BB89" s="1" t="s">
        <v>4121</v>
      </c>
      <c r="BC89" s="1" t="s">
        <v>4121</v>
      </c>
      <c r="BD89" s="1" t="s">
        <v>4121</v>
      </c>
      <c r="BE89" s="1" t="s">
        <v>4121</v>
      </c>
      <c r="BF89" s="1" t="s">
        <v>4121</v>
      </c>
      <c r="BG89" s="1" t="s">
        <v>4121</v>
      </c>
      <c r="BH89" s="1" t="s">
        <v>4121</v>
      </c>
      <c r="BI89" s="1" t="s">
        <v>4121</v>
      </c>
      <c r="BJ89" s="1" t="s">
        <v>4121</v>
      </c>
      <c r="BK89" s="1" t="s">
        <v>4121</v>
      </c>
      <c r="BL89" s="1" t="s">
        <v>4121</v>
      </c>
      <c r="BM89" s="1" t="s">
        <v>4121</v>
      </c>
      <c r="BN89" s="1" t="s">
        <v>4121</v>
      </c>
      <c r="BO89" s="1" t="s">
        <v>37</v>
      </c>
      <c r="BP89" s="1" t="s">
        <v>38</v>
      </c>
      <c r="BQ89" s="5" t="s">
        <v>385</v>
      </c>
      <c r="BR89" s="1" t="s">
        <v>92</v>
      </c>
      <c r="BS89" s="1" t="s">
        <v>386</v>
      </c>
      <c r="BT89" s="1">
        <v>0</v>
      </c>
      <c r="BU89" s="1" t="s">
        <v>4121</v>
      </c>
      <c r="BV89" s="1">
        <v>0</v>
      </c>
    </row>
    <row r="90" spans="1:74" ht="45" x14ac:dyDescent="0.25">
      <c r="A90" s="1" t="s">
        <v>26</v>
      </c>
      <c r="B90" s="1" t="s">
        <v>179</v>
      </c>
      <c r="C90" s="1" t="s">
        <v>28</v>
      </c>
      <c r="D90" s="1" t="s">
        <v>29</v>
      </c>
      <c r="E90" s="1">
        <v>3913365</v>
      </c>
      <c r="F90" s="1" t="s">
        <v>387</v>
      </c>
      <c r="G90" s="1" t="s">
        <v>388</v>
      </c>
      <c r="H90" s="1" t="s">
        <v>32</v>
      </c>
      <c r="I90" s="1" t="s">
        <v>33</v>
      </c>
      <c r="J90" s="2">
        <v>43160</v>
      </c>
      <c r="K90" s="2" t="s">
        <v>4121</v>
      </c>
      <c r="L90" s="1">
        <v>0</v>
      </c>
      <c r="M90" s="1">
        <v>210</v>
      </c>
      <c r="N90" s="1">
        <v>0</v>
      </c>
      <c r="O90" s="1" t="s">
        <v>83</v>
      </c>
      <c r="P90" s="1" t="s">
        <v>37</v>
      </c>
      <c r="Q90" s="1" t="s">
        <v>4121</v>
      </c>
      <c r="R90" s="1" t="s">
        <v>4121</v>
      </c>
      <c r="S90" s="1" t="s">
        <v>4121</v>
      </c>
      <c r="T90" s="1">
        <v>0</v>
      </c>
      <c r="U90" s="1" t="s">
        <v>4121</v>
      </c>
      <c r="V90" s="1" t="s">
        <v>38</v>
      </c>
      <c r="W90" s="1" t="s">
        <v>4121</v>
      </c>
      <c r="X90" s="1">
        <v>0</v>
      </c>
      <c r="Y90" s="1" t="s">
        <v>37</v>
      </c>
      <c r="Z90" s="1" t="s">
        <v>4121</v>
      </c>
      <c r="AA90" s="1" t="s">
        <v>4121</v>
      </c>
      <c r="AB90" s="1" t="s">
        <v>4121</v>
      </c>
      <c r="AC90" s="1">
        <v>0</v>
      </c>
      <c r="AD90" s="1" t="s">
        <v>4121</v>
      </c>
      <c r="AE90" s="1">
        <v>0</v>
      </c>
      <c r="AF90" s="1">
        <v>0</v>
      </c>
      <c r="AG90" s="1">
        <v>0</v>
      </c>
      <c r="AH90" s="1" t="s">
        <v>4121</v>
      </c>
      <c r="AI90" s="1" t="s">
        <v>4121</v>
      </c>
      <c r="AJ90" s="1">
        <v>0</v>
      </c>
      <c r="AK90" s="1">
        <v>0</v>
      </c>
      <c r="AL90" s="1">
        <v>0</v>
      </c>
      <c r="AM90" s="1" t="s">
        <v>4121</v>
      </c>
      <c r="AN90" s="1" t="s">
        <v>4121</v>
      </c>
      <c r="AO90" s="1" t="s">
        <v>4121</v>
      </c>
      <c r="AP90" s="1" t="s">
        <v>39</v>
      </c>
      <c r="AQ90" s="1" t="s">
        <v>40</v>
      </c>
      <c r="AR90" s="1" t="s">
        <v>41</v>
      </c>
      <c r="AS90" s="1" t="s">
        <v>38</v>
      </c>
      <c r="AT90" s="1" t="s">
        <v>4121</v>
      </c>
      <c r="AU90" s="1" t="s">
        <v>4121</v>
      </c>
      <c r="AV90" s="1" t="s">
        <v>42</v>
      </c>
      <c r="AW90" s="1" t="s">
        <v>4121</v>
      </c>
      <c r="AX90" s="1" t="s">
        <v>4121</v>
      </c>
      <c r="AY90" s="1" t="s">
        <v>4121</v>
      </c>
      <c r="AZ90" s="1" t="s">
        <v>4121</v>
      </c>
      <c r="BA90" s="1" t="s">
        <v>4121</v>
      </c>
      <c r="BB90" s="1" t="s">
        <v>4121</v>
      </c>
      <c r="BC90" s="1" t="s">
        <v>4121</v>
      </c>
      <c r="BD90" s="1" t="s">
        <v>4121</v>
      </c>
      <c r="BE90" s="1" t="s">
        <v>4121</v>
      </c>
      <c r="BF90" s="1" t="s">
        <v>4121</v>
      </c>
      <c r="BG90" s="1" t="s">
        <v>4121</v>
      </c>
      <c r="BH90" s="1" t="s">
        <v>4121</v>
      </c>
      <c r="BI90" s="1" t="s">
        <v>4121</v>
      </c>
      <c r="BJ90" s="1" t="s">
        <v>4121</v>
      </c>
      <c r="BK90" s="1" t="s">
        <v>4121</v>
      </c>
      <c r="BL90" s="1" t="s">
        <v>4121</v>
      </c>
      <c r="BM90" s="1" t="s">
        <v>4121</v>
      </c>
      <c r="BN90" s="1" t="s">
        <v>4121</v>
      </c>
      <c r="BO90" s="1" t="s">
        <v>37</v>
      </c>
      <c r="BP90" s="1" t="s">
        <v>38</v>
      </c>
      <c r="BQ90" s="5" t="s">
        <v>389</v>
      </c>
      <c r="BR90" s="1" t="s">
        <v>92</v>
      </c>
      <c r="BS90" s="1" t="s">
        <v>390</v>
      </c>
      <c r="BT90" s="1">
        <v>0</v>
      </c>
      <c r="BU90" s="1" t="s">
        <v>4121</v>
      </c>
      <c r="BV90" s="1" t="s">
        <v>4121</v>
      </c>
    </row>
    <row r="91" spans="1:74" ht="60" x14ac:dyDescent="0.25">
      <c r="A91" s="1" t="s">
        <v>26</v>
      </c>
      <c r="B91" s="1" t="s">
        <v>391</v>
      </c>
      <c r="C91" s="1" t="s">
        <v>28</v>
      </c>
      <c r="D91" s="1" t="s">
        <v>29</v>
      </c>
      <c r="E91" s="1">
        <v>401339</v>
      </c>
      <c r="F91" s="1" t="s">
        <v>392</v>
      </c>
      <c r="G91" s="1" t="s">
        <v>393</v>
      </c>
      <c r="H91" s="1" t="s">
        <v>32</v>
      </c>
      <c r="I91" s="1" t="s">
        <v>33</v>
      </c>
      <c r="J91" s="2">
        <v>43398</v>
      </c>
      <c r="K91" s="2" t="s">
        <v>4121</v>
      </c>
      <c r="L91" s="1">
        <v>0</v>
      </c>
      <c r="M91" s="1">
        <v>23.75</v>
      </c>
      <c r="N91" s="1">
        <v>0</v>
      </c>
      <c r="O91" s="1" t="s">
        <v>83</v>
      </c>
      <c r="P91" s="1" t="s">
        <v>37</v>
      </c>
      <c r="Q91" s="1" t="s">
        <v>4121</v>
      </c>
      <c r="R91" s="1" t="s">
        <v>4121</v>
      </c>
      <c r="S91" s="1" t="s">
        <v>4121</v>
      </c>
      <c r="T91" s="1">
        <v>0</v>
      </c>
      <c r="U91" s="1" t="s">
        <v>4121</v>
      </c>
      <c r="V91" s="1" t="s">
        <v>38</v>
      </c>
      <c r="W91" s="1" t="s">
        <v>4121</v>
      </c>
      <c r="X91" s="1">
        <v>0</v>
      </c>
      <c r="Y91" s="1" t="s">
        <v>37</v>
      </c>
      <c r="Z91" s="1" t="s">
        <v>4121</v>
      </c>
      <c r="AA91" s="1" t="s">
        <v>4121</v>
      </c>
      <c r="AB91" s="1" t="s">
        <v>4121</v>
      </c>
      <c r="AC91" s="1">
        <v>0</v>
      </c>
      <c r="AD91" s="1" t="s">
        <v>4121</v>
      </c>
      <c r="AE91" s="1">
        <v>0</v>
      </c>
      <c r="AF91" s="1">
        <v>0</v>
      </c>
      <c r="AG91" s="1">
        <v>0</v>
      </c>
      <c r="AH91" s="1" t="s">
        <v>4121</v>
      </c>
      <c r="AI91" s="1" t="s">
        <v>4121</v>
      </c>
      <c r="AJ91" s="1">
        <v>0</v>
      </c>
      <c r="AK91" s="1">
        <v>0</v>
      </c>
      <c r="AL91" s="1">
        <v>0</v>
      </c>
      <c r="AM91" s="1" t="s">
        <v>4121</v>
      </c>
      <c r="AN91" s="1" t="s">
        <v>4121</v>
      </c>
      <c r="AO91" s="1" t="s">
        <v>4121</v>
      </c>
      <c r="AP91" s="1" t="s">
        <v>39</v>
      </c>
      <c r="AQ91" s="1" t="s">
        <v>40</v>
      </c>
      <c r="AR91" s="1" t="s">
        <v>41</v>
      </c>
      <c r="AS91" s="1" t="s">
        <v>38</v>
      </c>
      <c r="AT91" s="1" t="s">
        <v>4121</v>
      </c>
      <c r="AU91" s="1" t="s">
        <v>4121</v>
      </c>
      <c r="AV91" s="1" t="s">
        <v>42</v>
      </c>
      <c r="AW91" s="1" t="s">
        <v>4121</v>
      </c>
      <c r="AX91" s="1" t="s">
        <v>4121</v>
      </c>
      <c r="AY91" s="1" t="s">
        <v>4121</v>
      </c>
      <c r="AZ91" s="1" t="s">
        <v>4121</v>
      </c>
      <c r="BA91" s="1" t="s">
        <v>4121</v>
      </c>
      <c r="BB91" s="1" t="s">
        <v>4121</v>
      </c>
      <c r="BC91" s="1" t="s">
        <v>4121</v>
      </c>
      <c r="BD91" s="1" t="s">
        <v>4121</v>
      </c>
      <c r="BE91" s="1" t="s">
        <v>4121</v>
      </c>
      <c r="BF91" s="1" t="s">
        <v>4121</v>
      </c>
      <c r="BG91" s="1" t="s">
        <v>4121</v>
      </c>
      <c r="BH91" s="1" t="s">
        <v>4121</v>
      </c>
      <c r="BI91" s="1" t="s">
        <v>4121</v>
      </c>
      <c r="BJ91" s="1" t="s">
        <v>4121</v>
      </c>
      <c r="BK91" s="1" t="s">
        <v>4121</v>
      </c>
      <c r="BL91" s="1" t="s">
        <v>4121</v>
      </c>
      <c r="BM91" s="1" t="s">
        <v>4121</v>
      </c>
      <c r="BN91" s="1" t="s">
        <v>4121</v>
      </c>
      <c r="BO91" s="1" t="s">
        <v>37</v>
      </c>
      <c r="BP91" s="1" t="s">
        <v>38</v>
      </c>
      <c r="BQ91" s="5" t="s">
        <v>394</v>
      </c>
      <c r="BR91" s="1" t="s">
        <v>92</v>
      </c>
      <c r="BS91" s="1" t="s">
        <v>395</v>
      </c>
      <c r="BT91" s="1">
        <v>0</v>
      </c>
      <c r="BU91" s="1" t="s">
        <v>4121</v>
      </c>
      <c r="BV91" s="1" t="s">
        <v>4121</v>
      </c>
    </row>
    <row r="92" spans="1:74" ht="45" x14ac:dyDescent="0.25">
      <c r="A92" s="1" t="s">
        <v>26</v>
      </c>
      <c r="B92" s="1" t="s">
        <v>391</v>
      </c>
      <c r="C92" s="1" t="s">
        <v>28</v>
      </c>
      <c r="D92" s="1" t="s">
        <v>29</v>
      </c>
      <c r="E92" s="1">
        <v>4013392</v>
      </c>
      <c r="F92" s="1" t="s">
        <v>396</v>
      </c>
      <c r="G92" s="1" t="s">
        <v>397</v>
      </c>
      <c r="H92" s="1" t="s">
        <v>32</v>
      </c>
      <c r="I92" s="1" t="s">
        <v>33</v>
      </c>
      <c r="J92" s="2">
        <v>43398</v>
      </c>
      <c r="K92" s="2" t="s">
        <v>4121</v>
      </c>
      <c r="L92" s="1">
        <v>0</v>
      </c>
      <c r="M92" s="1">
        <v>38</v>
      </c>
      <c r="N92" s="1">
        <v>0</v>
      </c>
      <c r="O92" s="1" t="s">
        <v>83</v>
      </c>
      <c r="P92" s="1" t="s">
        <v>37</v>
      </c>
      <c r="Q92" s="1" t="s">
        <v>4121</v>
      </c>
      <c r="R92" s="1" t="s">
        <v>4121</v>
      </c>
      <c r="S92" s="1" t="s">
        <v>4121</v>
      </c>
      <c r="T92" s="1">
        <v>0</v>
      </c>
      <c r="U92" s="1" t="s">
        <v>4121</v>
      </c>
      <c r="V92" s="1" t="s">
        <v>38</v>
      </c>
      <c r="W92" s="1" t="s">
        <v>4121</v>
      </c>
      <c r="X92" s="1">
        <v>0</v>
      </c>
      <c r="Y92" s="1" t="s">
        <v>37</v>
      </c>
      <c r="Z92" s="1" t="s">
        <v>4121</v>
      </c>
      <c r="AA92" s="1" t="s">
        <v>4121</v>
      </c>
      <c r="AB92" s="1" t="s">
        <v>4121</v>
      </c>
      <c r="AC92" s="1">
        <v>0</v>
      </c>
      <c r="AD92" s="1" t="s">
        <v>4121</v>
      </c>
      <c r="AE92" s="1">
        <v>0</v>
      </c>
      <c r="AF92" s="1">
        <v>0</v>
      </c>
      <c r="AG92" s="1">
        <v>0</v>
      </c>
      <c r="AH92" s="1" t="s">
        <v>4121</v>
      </c>
      <c r="AI92" s="1" t="s">
        <v>4121</v>
      </c>
      <c r="AJ92" s="1">
        <v>0</v>
      </c>
      <c r="AK92" s="1">
        <v>0</v>
      </c>
      <c r="AL92" s="1">
        <v>0</v>
      </c>
      <c r="AM92" s="1" t="s">
        <v>4121</v>
      </c>
      <c r="AN92" s="1" t="s">
        <v>4121</v>
      </c>
      <c r="AO92" s="1" t="s">
        <v>4121</v>
      </c>
      <c r="AP92" s="1" t="s">
        <v>39</v>
      </c>
      <c r="AQ92" s="1" t="s">
        <v>40</v>
      </c>
      <c r="AR92" s="1" t="s">
        <v>41</v>
      </c>
      <c r="AS92" s="1" t="s">
        <v>38</v>
      </c>
      <c r="AT92" s="1" t="s">
        <v>4121</v>
      </c>
      <c r="AU92" s="1" t="s">
        <v>4121</v>
      </c>
      <c r="AV92" s="1" t="s">
        <v>42</v>
      </c>
      <c r="AW92" s="1" t="s">
        <v>4121</v>
      </c>
      <c r="AX92" s="1" t="s">
        <v>4121</v>
      </c>
      <c r="AY92" s="1" t="s">
        <v>4121</v>
      </c>
      <c r="AZ92" s="1" t="s">
        <v>4121</v>
      </c>
      <c r="BA92" s="1" t="s">
        <v>4121</v>
      </c>
      <c r="BB92" s="1" t="s">
        <v>4121</v>
      </c>
      <c r="BC92" s="1" t="s">
        <v>4121</v>
      </c>
      <c r="BD92" s="1" t="s">
        <v>4121</v>
      </c>
      <c r="BE92" s="1" t="s">
        <v>4121</v>
      </c>
      <c r="BF92" s="1" t="s">
        <v>4121</v>
      </c>
      <c r="BG92" s="1" t="s">
        <v>4121</v>
      </c>
      <c r="BH92" s="1" t="s">
        <v>4121</v>
      </c>
      <c r="BI92" s="1" t="s">
        <v>4121</v>
      </c>
      <c r="BJ92" s="1" t="s">
        <v>4121</v>
      </c>
      <c r="BK92" s="1" t="s">
        <v>4121</v>
      </c>
      <c r="BL92" s="1" t="s">
        <v>4121</v>
      </c>
      <c r="BM92" s="1" t="s">
        <v>4121</v>
      </c>
      <c r="BN92" s="1" t="s">
        <v>4121</v>
      </c>
      <c r="BO92" s="1" t="s">
        <v>37</v>
      </c>
      <c r="BP92" s="1" t="s">
        <v>38</v>
      </c>
      <c r="BQ92" s="5" t="s">
        <v>394</v>
      </c>
      <c r="BR92" s="1" t="s">
        <v>92</v>
      </c>
      <c r="BS92" s="1" t="s">
        <v>398</v>
      </c>
      <c r="BT92" s="1">
        <v>0</v>
      </c>
      <c r="BU92" s="1" t="s">
        <v>4121</v>
      </c>
      <c r="BV92" s="1" t="s">
        <v>4121</v>
      </c>
    </row>
    <row r="93" spans="1:74" ht="45" x14ac:dyDescent="0.25">
      <c r="A93" s="1" t="s">
        <v>26</v>
      </c>
      <c r="B93" s="1" t="s">
        <v>391</v>
      </c>
      <c r="C93" s="1" t="s">
        <v>28</v>
      </c>
      <c r="D93" s="1" t="s">
        <v>29</v>
      </c>
      <c r="E93" s="1">
        <v>4013393</v>
      </c>
      <c r="F93" s="1" t="s">
        <v>399</v>
      </c>
      <c r="G93" s="1" t="s">
        <v>400</v>
      </c>
      <c r="H93" s="1" t="s">
        <v>32</v>
      </c>
      <c r="I93" s="1" t="s">
        <v>33</v>
      </c>
      <c r="J93" s="2">
        <v>43398</v>
      </c>
      <c r="K93" s="2" t="s">
        <v>4121</v>
      </c>
      <c r="L93" s="1">
        <v>0</v>
      </c>
      <c r="M93" s="1">
        <v>47.5</v>
      </c>
      <c r="N93" s="1">
        <v>0</v>
      </c>
      <c r="O93" s="1" t="s">
        <v>83</v>
      </c>
      <c r="P93" s="1" t="s">
        <v>37</v>
      </c>
      <c r="Q93" s="1" t="s">
        <v>4121</v>
      </c>
      <c r="R93" s="1" t="s">
        <v>4121</v>
      </c>
      <c r="S93" s="1" t="s">
        <v>4121</v>
      </c>
      <c r="T93" s="1">
        <v>0</v>
      </c>
      <c r="U93" s="1" t="s">
        <v>4121</v>
      </c>
      <c r="V93" s="1" t="s">
        <v>38</v>
      </c>
      <c r="W93" s="1" t="s">
        <v>4121</v>
      </c>
      <c r="X93" s="1">
        <v>0</v>
      </c>
      <c r="Y93" s="1" t="s">
        <v>37</v>
      </c>
      <c r="Z93" s="1" t="s">
        <v>4121</v>
      </c>
      <c r="AA93" s="1" t="s">
        <v>4121</v>
      </c>
      <c r="AB93" s="1" t="s">
        <v>4121</v>
      </c>
      <c r="AC93" s="1">
        <v>0</v>
      </c>
      <c r="AD93" s="1" t="s">
        <v>4121</v>
      </c>
      <c r="AE93" s="1">
        <v>0</v>
      </c>
      <c r="AF93" s="1">
        <v>0</v>
      </c>
      <c r="AG93" s="1">
        <v>0</v>
      </c>
      <c r="AH93" s="1" t="s">
        <v>4121</v>
      </c>
      <c r="AI93" s="1" t="s">
        <v>4121</v>
      </c>
      <c r="AJ93" s="1">
        <v>0</v>
      </c>
      <c r="AK93" s="1">
        <v>0</v>
      </c>
      <c r="AL93" s="1">
        <v>0</v>
      </c>
      <c r="AM93" s="1" t="s">
        <v>4121</v>
      </c>
      <c r="AN93" s="1" t="s">
        <v>4121</v>
      </c>
      <c r="AO93" s="1" t="s">
        <v>4121</v>
      </c>
      <c r="AP93" s="1" t="s">
        <v>39</v>
      </c>
      <c r="AQ93" s="1" t="s">
        <v>40</v>
      </c>
      <c r="AR93" s="1" t="s">
        <v>41</v>
      </c>
      <c r="AS93" s="1" t="s">
        <v>38</v>
      </c>
      <c r="AT93" s="1" t="s">
        <v>4121</v>
      </c>
      <c r="AU93" s="1" t="s">
        <v>4121</v>
      </c>
      <c r="AV93" s="1" t="s">
        <v>42</v>
      </c>
      <c r="AW93" s="1" t="s">
        <v>4121</v>
      </c>
      <c r="AX93" s="1" t="s">
        <v>4121</v>
      </c>
      <c r="AY93" s="1" t="s">
        <v>4121</v>
      </c>
      <c r="AZ93" s="1" t="s">
        <v>4121</v>
      </c>
      <c r="BA93" s="1" t="s">
        <v>4121</v>
      </c>
      <c r="BB93" s="1" t="s">
        <v>4121</v>
      </c>
      <c r="BC93" s="1" t="s">
        <v>4121</v>
      </c>
      <c r="BD93" s="1" t="s">
        <v>4121</v>
      </c>
      <c r="BE93" s="1" t="s">
        <v>4121</v>
      </c>
      <c r="BF93" s="1" t="s">
        <v>4121</v>
      </c>
      <c r="BG93" s="1" t="s">
        <v>4121</v>
      </c>
      <c r="BH93" s="1" t="s">
        <v>4121</v>
      </c>
      <c r="BI93" s="1" t="s">
        <v>4121</v>
      </c>
      <c r="BJ93" s="1" t="s">
        <v>4121</v>
      </c>
      <c r="BK93" s="1" t="s">
        <v>4121</v>
      </c>
      <c r="BL93" s="1" t="s">
        <v>4121</v>
      </c>
      <c r="BM93" s="1" t="s">
        <v>4121</v>
      </c>
      <c r="BN93" s="1" t="s">
        <v>4121</v>
      </c>
      <c r="BO93" s="1" t="s">
        <v>37</v>
      </c>
      <c r="BP93" s="1" t="s">
        <v>38</v>
      </c>
      <c r="BQ93" s="5" t="s">
        <v>401</v>
      </c>
      <c r="BR93" s="1" t="s">
        <v>92</v>
      </c>
      <c r="BS93" s="1" t="s">
        <v>398</v>
      </c>
      <c r="BT93" s="1">
        <v>0</v>
      </c>
      <c r="BU93" s="1" t="s">
        <v>4121</v>
      </c>
      <c r="BV93" s="1" t="s">
        <v>4121</v>
      </c>
    </row>
    <row r="94" spans="1:74" ht="45" x14ac:dyDescent="0.25">
      <c r="A94" s="1" t="s">
        <v>26</v>
      </c>
      <c r="B94" s="1" t="s">
        <v>391</v>
      </c>
      <c r="C94" s="1" t="s">
        <v>28</v>
      </c>
      <c r="D94" s="1" t="s">
        <v>29</v>
      </c>
      <c r="E94" s="1">
        <v>4013394</v>
      </c>
      <c r="F94" s="1" t="s">
        <v>402</v>
      </c>
      <c r="G94" s="1" t="s">
        <v>403</v>
      </c>
      <c r="H94" s="1" t="s">
        <v>32</v>
      </c>
      <c r="I94" s="1" t="s">
        <v>33</v>
      </c>
      <c r="J94" s="2">
        <v>43398</v>
      </c>
      <c r="K94" s="2" t="s">
        <v>4121</v>
      </c>
      <c r="L94" s="1">
        <v>0</v>
      </c>
      <c r="M94" s="1">
        <v>137.75</v>
      </c>
      <c r="N94" s="1">
        <v>0</v>
      </c>
      <c r="O94" s="1" t="s">
        <v>83</v>
      </c>
      <c r="P94" s="1" t="s">
        <v>37</v>
      </c>
      <c r="Q94" s="1" t="s">
        <v>4121</v>
      </c>
      <c r="R94" s="1" t="s">
        <v>4121</v>
      </c>
      <c r="S94" s="1" t="s">
        <v>4121</v>
      </c>
      <c r="T94" s="1">
        <v>0</v>
      </c>
      <c r="U94" s="1" t="s">
        <v>4121</v>
      </c>
      <c r="V94" s="1" t="s">
        <v>38</v>
      </c>
      <c r="W94" s="1" t="s">
        <v>4121</v>
      </c>
      <c r="X94" s="1">
        <v>0</v>
      </c>
      <c r="Y94" s="1" t="s">
        <v>37</v>
      </c>
      <c r="Z94" s="1" t="s">
        <v>4121</v>
      </c>
      <c r="AA94" s="1" t="s">
        <v>4121</v>
      </c>
      <c r="AB94" s="1" t="s">
        <v>4121</v>
      </c>
      <c r="AC94" s="1">
        <v>0</v>
      </c>
      <c r="AD94" s="1" t="s">
        <v>4121</v>
      </c>
      <c r="AE94" s="1">
        <v>0</v>
      </c>
      <c r="AF94" s="1">
        <v>0</v>
      </c>
      <c r="AG94" s="1">
        <v>0</v>
      </c>
      <c r="AH94" s="1" t="s">
        <v>4121</v>
      </c>
      <c r="AI94" s="1" t="s">
        <v>4121</v>
      </c>
      <c r="AJ94" s="1">
        <v>0</v>
      </c>
      <c r="AK94" s="1">
        <v>0</v>
      </c>
      <c r="AL94" s="1">
        <v>0</v>
      </c>
      <c r="AM94" s="1" t="s">
        <v>4121</v>
      </c>
      <c r="AN94" s="1" t="s">
        <v>4121</v>
      </c>
      <c r="AO94" s="1" t="s">
        <v>4121</v>
      </c>
      <c r="AP94" s="1" t="s">
        <v>39</v>
      </c>
      <c r="AQ94" s="1" t="s">
        <v>40</v>
      </c>
      <c r="AR94" s="1" t="s">
        <v>41</v>
      </c>
      <c r="AS94" s="1" t="s">
        <v>38</v>
      </c>
      <c r="AT94" s="1" t="s">
        <v>4121</v>
      </c>
      <c r="AU94" s="1" t="s">
        <v>4121</v>
      </c>
      <c r="AV94" s="1" t="s">
        <v>42</v>
      </c>
      <c r="AW94" s="1" t="s">
        <v>4121</v>
      </c>
      <c r="AX94" s="1" t="s">
        <v>4121</v>
      </c>
      <c r="AY94" s="1" t="s">
        <v>4121</v>
      </c>
      <c r="AZ94" s="1" t="s">
        <v>4121</v>
      </c>
      <c r="BA94" s="1" t="s">
        <v>4121</v>
      </c>
      <c r="BB94" s="1" t="s">
        <v>4121</v>
      </c>
      <c r="BC94" s="1" t="s">
        <v>4121</v>
      </c>
      <c r="BD94" s="1" t="s">
        <v>4121</v>
      </c>
      <c r="BE94" s="1" t="s">
        <v>4121</v>
      </c>
      <c r="BF94" s="1" t="s">
        <v>4121</v>
      </c>
      <c r="BG94" s="1" t="s">
        <v>4121</v>
      </c>
      <c r="BH94" s="1" t="s">
        <v>4121</v>
      </c>
      <c r="BI94" s="1" t="s">
        <v>4121</v>
      </c>
      <c r="BJ94" s="1" t="s">
        <v>4121</v>
      </c>
      <c r="BK94" s="1" t="s">
        <v>4121</v>
      </c>
      <c r="BL94" s="1" t="s">
        <v>4121</v>
      </c>
      <c r="BM94" s="1" t="s">
        <v>4121</v>
      </c>
      <c r="BN94" s="1" t="s">
        <v>4121</v>
      </c>
      <c r="BO94" s="1" t="s">
        <v>37</v>
      </c>
      <c r="BP94" s="1" t="s">
        <v>38</v>
      </c>
      <c r="BQ94" s="5" t="s">
        <v>394</v>
      </c>
      <c r="BR94" s="1" t="s">
        <v>92</v>
      </c>
      <c r="BS94" s="1" t="s">
        <v>404</v>
      </c>
      <c r="BT94" s="1">
        <v>0</v>
      </c>
      <c r="BU94" s="1" t="s">
        <v>4121</v>
      </c>
      <c r="BV94" s="1" t="s">
        <v>4121</v>
      </c>
    </row>
    <row r="95" spans="1:74" ht="105" x14ac:dyDescent="0.25">
      <c r="A95" s="1" t="s">
        <v>26</v>
      </c>
      <c r="B95" s="1" t="s">
        <v>391</v>
      </c>
      <c r="C95" s="1" t="s">
        <v>28</v>
      </c>
      <c r="D95" s="1" t="s">
        <v>65</v>
      </c>
      <c r="E95" s="1">
        <v>3913580</v>
      </c>
      <c r="F95" s="1" t="s">
        <v>405</v>
      </c>
      <c r="G95" s="1" t="s">
        <v>406</v>
      </c>
      <c r="H95" s="1" t="s">
        <v>32</v>
      </c>
      <c r="I95" s="1" t="s">
        <v>33</v>
      </c>
      <c r="J95" s="2">
        <v>43266</v>
      </c>
      <c r="K95" s="2" t="s">
        <v>4121</v>
      </c>
      <c r="L95" s="1">
        <v>0</v>
      </c>
      <c r="M95" s="1">
        <v>150</v>
      </c>
      <c r="N95" s="1">
        <v>1</v>
      </c>
      <c r="O95" s="1" t="s">
        <v>34</v>
      </c>
      <c r="P95" s="1" t="s">
        <v>35</v>
      </c>
      <c r="Q95" s="1" t="s">
        <v>50</v>
      </c>
      <c r="R95" s="1" t="s">
        <v>50</v>
      </c>
      <c r="S95" s="1" t="s">
        <v>50</v>
      </c>
      <c r="T95" s="1">
        <v>0</v>
      </c>
      <c r="U95" s="1" t="s">
        <v>37</v>
      </c>
      <c r="V95" s="1" t="s">
        <v>38</v>
      </c>
      <c r="W95" s="1" t="s">
        <v>4121</v>
      </c>
      <c r="X95" s="1">
        <v>30</v>
      </c>
      <c r="Y95" s="1" t="s">
        <v>35</v>
      </c>
      <c r="Z95" s="1" t="s">
        <v>50</v>
      </c>
      <c r="AA95" s="1" t="s">
        <v>50</v>
      </c>
      <c r="AB95" s="1" t="s">
        <v>50</v>
      </c>
      <c r="AC95" s="1">
        <v>0</v>
      </c>
      <c r="AD95" s="1" t="s">
        <v>4121</v>
      </c>
      <c r="AE95" s="1">
        <v>0.25</v>
      </c>
      <c r="AF95" s="1">
        <v>0.35</v>
      </c>
      <c r="AG95" s="1">
        <v>0.25</v>
      </c>
      <c r="AH95" s="1" t="s">
        <v>4121</v>
      </c>
      <c r="AI95" s="1" t="s">
        <v>4121</v>
      </c>
      <c r="AJ95" s="1">
        <v>0.25</v>
      </c>
      <c r="AK95" s="1">
        <v>0.25</v>
      </c>
      <c r="AL95" s="1">
        <v>0.25</v>
      </c>
      <c r="AM95" s="1" t="s">
        <v>4121</v>
      </c>
      <c r="AN95" s="1" t="s">
        <v>35</v>
      </c>
      <c r="AO95" s="1" t="s">
        <v>35</v>
      </c>
      <c r="AP95" s="1" t="s">
        <v>39</v>
      </c>
      <c r="AQ95" s="1" t="s">
        <v>40</v>
      </c>
      <c r="AR95" s="1" t="s">
        <v>41</v>
      </c>
      <c r="AS95" s="1" t="s">
        <v>38</v>
      </c>
      <c r="AT95" s="1" t="s">
        <v>4121</v>
      </c>
      <c r="AU95" s="1" t="s">
        <v>4121</v>
      </c>
      <c r="AV95" s="1" t="s">
        <v>42</v>
      </c>
      <c r="AW95" s="1" t="s">
        <v>4121</v>
      </c>
      <c r="AX95" s="1" t="s">
        <v>4121</v>
      </c>
      <c r="AY95" s="1" t="s">
        <v>4121</v>
      </c>
      <c r="AZ95" s="1" t="s">
        <v>4121</v>
      </c>
      <c r="BA95" s="1" t="s">
        <v>4121</v>
      </c>
      <c r="BB95" s="1" t="s">
        <v>4121</v>
      </c>
      <c r="BC95" s="1" t="s">
        <v>4121</v>
      </c>
      <c r="BD95" s="1" t="s">
        <v>4121</v>
      </c>
      <c r="BE95" s="1" t="s">
        <v>4121</v>
      </c>
      <c r="BF95" s="1" t="s">
        <v>4121</v>
      </c>
      <c r="BG95" s="1" t="s">
        <v>4121</v>
      </c>
      <c r="BH95" s="1" t="s">
        <v>4121</v>
      </c>
      <c r="BI95" s="1" t="s">
        <v>4121</v>
      </c>
      <c r="BJ95" s="1" t="s">
        <v>4121</v>
      </c>
      <c r="BK95" s="1" t="s">
        <v>4121</v>
      </c>
      <c r="BL95" s="1" t="s">
        <v>4121</v>
      </c>
      <c r="BM95" s="1" t="s">
        <v>4121</v>
      </c>
      <c r="BN95" s="1" t="s">
        <v>4121</v>
      </c>
      <c r="BO95" s="1" t="s">
        <v>37</v>
      </c>
      <c r="BP95" s="1" t="s">
        <v>38</v>
      </c>
      <c r="BQ95" s="5" t="s">
        <v>407</v>
      </c>
      <c r="BR95" s="1" t="s">
        <v>92</v>
      </c>
      <c r="BS95" s="1" t="s">
        <v>408</v>
      </c>
      <c r="BT95" s="1">
        <v>0</v>
      </c>
      <c r="BU95" s="1" t="s">
        <v>4121</v>
      </c>
      <c r="BV95" s="8"/>
    </row>
    <row r="96" spans="1:74" ht="105" x14ac:dyDescent="0.25">
      <c r="A96" s="1" t="s">
        <v>26</v>
      </c>
      <c r="B96" s="1" t="s">
        <v>391</v>
      </c>
      <c r="C96" s="1" t="s">
        <v>28</v>
      </c>
      <c r="D96" s="1" t="s">
        <v>65</v>
      </c>
      <c r="E96" s="1">
        <v>39135802</v>
      </c>
      <c r="F96" s="1" t="s">
        <v>409</v>
      </c>
      <c r="G96" s="1" t="s">
        <v>410</v>
      </c>
      <c r="H96" s="1" t="s">
        <v>32</v>
      </c>
      <c r="I96" s="1" t="s">
        <v>33</v>
      </c>
      <c r="J96" s="2">
        <v>43266</v>
      </c>
      <c r="K96" s="2" t="s">
        <v>4121</v>
      </c>
      <c r="L96" s="1">
        <v>0</v>
      </c>
      <c r="M96" s="1">
        <v>300</v>
      </c>
      <c r="N96" s="1">
        <v>1</v>
      </c>
      <c r="O96" s="1" t="s">
        <v>34</v>
      </c>
      <c r="P96" s="1" t="s">
        <v>35</v>
      </c>
      <c r="Q96" s="1" t="s">
        <v>50</v>
      </c>
      <c r="R96" s="1" t="s">
        <v>50</v>
      </c>
      <c r="S96" s="1" t="s">
        <v>50</v>
      </c>
      <c r="T96" s="1">
        <v>0</v>
      </c>
      <c r="U96" s="1" t="s">
        <v>37</v>
      </c>
      <c r="V96" s="1" t="s">
        <v>38</v>
      </c>
      <c r="W96" s="1" t="s">
        <v>4121</v>
      </c>
      <c r="X96" s="1">
        <v>30</v>
      </c>
      <c r="Y96" s="1" t="s">
        <v>35</v>
      </c>
      <c r="Z96" s="1" t="s">
        <v>50</v>
      </c>
      <c r="AA96" s="1" t="s">
        <v>50</v>
      </c>
      <c r="AB96" s="1" t="s">
        <v>50</v>
      </c>
      <c r="AC96" s="1">
        <v>0</v>
      </c>
      <c r="AD96" s="1" t="s">
        <v>4121</v>
      </c>
      <c r="AE96" s="1">
        <v>0.2</v>
      </c>
      <c r="AF96" s="1">
        <v>0.3</v>
      </c>
      <c r="AG96" s="1">
        <v>0.2</v>
      </c>
      <c r="AH96" s="1" t="s">
        <v>4121</v>
      </c>
      <c r="AI96" s="1" t="s">
        <v>4121</v>
      </c>
      <c r="AJ96" s="1">
        <v>0.25</v>
      </c>
      <c r="AK96" s="1">
        <v>0.25</v>
      </c>
      <c r="AL96" s="1">
        <v>0.25</v>
      </c>
      <c r="AM96" s="1" t="s">
        <v>4121</v>
      </c>
      <c r="AN96" s="1" t="s">
        <v>35</v>
      </c>
      <c r="AO96" s="1" t="s">
        <v>35</v>
      </c>
      <c r="AP96" s="1" t="s">
        <v>39</v>
      </c>
      <c r="AQ96" s="1" t="s">
        <v>40</v>
      </c>
      <c r="AR96" s="1" t="s">
        <v>41</v>
      </c>
      <c r="AS96" s="1" t="s">
        <v>38</v>
      </c>
      <c r="AT96" s="1" t="s">
        <v>4121</v>
      </c>
      <c r="AU96" s="1" t="s">
        <v>4121</v>
      </c>
      <c r="AV96" s="1" t="s">
        <v>42</v>
      </c>
      <c r="AW96" s="1" t="s">
        <v>4121</v>
      </c>
      <c r="AX96" s="1" t="s">
        <v>4121</v>
      </c>
      <c r="AY96" s="1" t="s">
        <v>4121</v>
      </c>
      <c r="AZ96" s="1" t="s">
        <v>4121</v>
      </c>
      <c r="BA96" s="1" t="s">
        <v>4121</v>
      </c>
      <c r="BB96" s="1" t="s">
        <v>4121</v>
      </c>
      <c r="BC96" s="1" t="s">
        <v>4121</v>
      </c>
      <c r="BD96" s="1" t="s">
        <v>4121</v>
      </c>
      <c r="BE96" s="1" t="s">
        <v>4121</v>
      </c>
      <c r="BF96" s="1" t="s">
        <v>4121</v>
      </c>
      <c r="BG96" s="1" t="s">
        <v>4121</v>
      </c>
      <c r="BH96" s="1" t="s">
        <v>4121</v>
      </c>
      <c r="BI96" s="1" t="s">
        <v>4121</v>
      </c>
      <c r="BJ96" s="1" t="s">
        <v>4121</v>
      </c>
      <c r="BK96" s="1" t="s">
        <v>4121</v>
      </c>
      <c r="BL96" s="1" t="s">
        <v>4121</v>
      </c>
      <c r="BM96" s="1" t="s">
        <v>4121</v>
      </c>
      <c r="BN96" s="1" t="s">
        <v>4121</v>
      </c>
      <c r="BO96" s="1" t="s">
        <v>37</v>
      </c>
      <c r="BP96" s="1" t="s">
        <v>38</v>
      </c>
      <c r="BQ96" s="5" t="s">
        <v>411</v>
      </c>
      <c r="BR96" s="1" t="s">
        <v>92</v>
      </c>
      <c r="BS96" s="1" t="s">
        <v>408</v>
      </c>
      <c r="BT96" s="1">
        <v>0</v>
      </c>
      <c r="BU96" s="1" t="s">
        <v>4121</v>
      </c>
      <c r="BV96" s="8"/>
    </row>
    <row r="97" spans="1:74" ht="105" x14ac:dyDescent="0.25">
      <c r="A97" s="1" t="s">
        <v>26</v>
      </c>
      <c r="B97" s="1" t="s">
        <v>391</v>
      </c>
      <c r="C97" s="1" t="s">
        <v>28</v>
      </c>
      <c r="D97" s="1" t="s">
        <v>65</v>
      </c>
      <c r="E97" s="1">
        <v>39135803</v>
      </c>
      <c r="F97" s="1" t="s">
        <v>412</v>
      </c>
      <c r="G97" s="1" t="s">
        <v>413</v>
      </c>
      <c r="H97" s="1" t="s">
        <v>32</v>
      </c>
      <c r="I97" s="1" t="s">
        <v>33</v>
      </c>
      <c r="J97" s="2">
        <v>43266</v>
      </c>
      <c r="K97" s="2" t="s">
        <v>4121</v>
      </c>
      <c r="L97" s="1">
        <v>0</v>
      </c>
      <c r="M97" s="1">
        <v>500</v>
      </c>
      <c r="N97" s="1">
        <v>1</v>
      </c>
      <c r="O97" s="1" t="s">
        <v>34</v>
      </c>
      <c r="P97" s="1" t="s">
        <v>35</v>
      </c>
      <c r="Q97" s="1" t="s">
        <v>50</v>
      </c>
      <c r="R97" s="1" t="s">
        <v>50</v>
      </c>
      <c r="S97" s="1" t="s">
        <v>50</v>
      </c>
      <c r="T97" s="1">
        <v>0</v>
      </c>
      <c r="U97" s="1" t="s">
        <v>37</v>
      </c>
      <c r="V97" s="1" t="s">
        <v>38</v>
      </c>
      <c r="W97" s="1" t="s">
        <v>4121</v>
      </c>
      <c r="X97" s="1">
        <v>30</v>
      </c>
      <c r="Y97" s="1" t="s">
        <v>35</v>
      </c>
      <c r="Z97" s="1" t="s">
        <v>50</v>
      </c>
      <c r="AA97" s="1" t="s">
        <v>50</v>
      </c>
      <c r="AB97" s="1" t="s">
        <v>50</v>
      </c>
      <c r="AC97" s="1">
        <v>0</v>
      </c>
      <c r="AD97" s="1" t="s">
        <v>4121</v>
      </c>
      <c r="AE97" s="1">
        <v>0.15</v>
      </c>
      <c r="AF97" s="1">
        <v>0.25</v>
      </c>
      <c r="AG97" s="1">
        <v>0.15</v>
      </c>
      <c r="AH97" s="1" t="s">
        <v>4121</v>
      </c>
      <c r="AI97" s="1" t="s">
        <v>4121</v>
      </c>
      <c r="AJ97" s="1">
        <v>0.25</v>
      </c>
      <c r="AK97" s="1">
        <v>0.25</v>
      </c>
      <c r="AL97" s="1">
        <v>0.25</v>
      </c>
      <c r="AM97" s="1" t="s">
        <v>4121</v>
      </c>
      <c r="AN97" s="1" t="s">
        <v>35</v>
      </c>
      <c r="AO97" s="1" t="s">
        <v>35</v>
      </c>
      <c r="AP97" s="1" t="s">
        <v>39</v>
      </c>
      <c r="AQ97" s="1" t="s">
        <v>40</v>
      </c>
      <c r="AR97" s="1" t="s">
        <v>41</v>
      </c>
      <c r="AS97" s="1" t="s">
        <v>38</v>
      </c>
      <c r="AT97" s="1" t="s">
        <v>4121</v>
      </c>
      <c r="AU97" s="1" t="s">
        <v>4121</v>
      </c>
      <c r="AV97" s="1" t="s">
        <v>42</v>
      </c>
      <c r="AW97" s="1" t="s">
        <v>4121</v>
      </c>
      <c r="AX97" s="1" t="s">
        <v>4121</v>
      </c>
      <c r="AY97" s="1" t="s">
        <v>4121</v>
      </c>
      <c r="AZ97" s="1" t="s">
        <v>4121</v>
      </c>
      <c r="BA97" s="1" t="s">
        <v>4121</v>
      </c>
      <c r="BB97" s="1" t="s">
        <v>4121</v>
      </c>
      <c r="BC97" s="1" t="s">
        <v>4121</v>
      </c>
      <c r="BD97" s="1" t="s">
        <v>4121</v>
      </c>
      <c r="BE97" s="1" t="s">
        <v>4121</v>
      </c>
      <c r="BF97" s="1" t="s">
        <v>4121</v>
      </c>
      <c r="BG97" s="1" t="s">
        <v>4121</v>
      </c>
      <c r="BH97" s="1" t="s">
        <v>4121</v>
      </c>
      <c r="BI97" s="1" t="s">
        <v>4121</v>
      </c>
      <c r="BJ97" s="1" t="s">
        <v>4121</v>
      </c>
      <c r="BK97" s="1" t="s">
        <v>4121</v>
      </c>
      <c r="BL97" s="1" t="s">
        <v>4121</v>
      </c>
      <c r="BM97" s="1" t="s">
        <v>4121</v>
      </c>
      <c r="BN97" s="1" t="s">
        <v>4121</v>
      </c>
      <c r="BO97" s="1" t="s">
        <v>37</v>
      </c>
      <c r="BP97" s="1" t="s">
        <v>38</v>
      </c>
      <c r="BQ97" s="5" t="s">
        <v>411</v>
      </c>
      <c r="BR97" s="1" t="s">
        <v>92</v>
      </c>
      <c r="BS97" s="1" t="s">
        <v>408</v>
      </c>
      <c r="BT97" s="1">
        <v>0</v>
      </c>
      <c r="BU97" s="1" t="s">
        <v>4121</v>
      </c>
      <c r="BV97" s="8"/>
    </row>
    <row r="98" spans="1:74" ht="105" x14ac:dyDescent="0.25">
      <c r="A98" s="1" t="s">
        <v>26</v>
      </c>
      <c r="B98" s="1" t="s">
        <v>391</v>
      </c>
      <c r="C98" s="1" t="s">
        <v>28</v>
      </c>
      <c r="D98" s="1" t="s">
        <v>65</v>
      </c>
      <c r="E98" s="1">
        <v>39135804</v>
      </c>
      <c r="F98" s="1" t="s">
        <v>414</v>
      </c>
      <c r="G98" s="1" t="s">
        <v>415</v>
      </c>
      <c r="H98" s="1" t="s">
        <v>32</v>
      </c>
      <c r="I98" s="1" t="s">
        <v>33</v>
      </c>
      <c r="J98" s="2">
        <v>43266</v>
      </c>
      <c r="K98" s="2" t="s">
        <v>4121</v>
      </c>
      <c r="L98" s="1">
        <v>0</v>
      </c>
      <c r="M98" s="1">
        <v>700</v>
      </c>
      <c r="N98" s="1">
        <v>1</v>
      </c>
      <c r="O98" s="1" t="s">
        <v>34</v>
      </c>
      <c r="P98" s="1" t="s">
        <v>35</v>
      </c>
      <c r="Q98" s="1" t="s">
        <v>49</v>
      </c>
      <c r="R98" s="1" t="s">
        <v>50</v>
      </c>
      <c r="S98" s="1" t="s">
        <v>49</v>
      </c>
      <c r="T98" s="1">
        <v>0</v>
      </c>
      <c r="U98" s="1" t="s">
        <v>39</v>
      </c>
      <c r="V98" s="1" t="s">
        <v>38</v>
      </c>
      <c r="W98" s="1" t="s">
        <v>4121</v>
      </c>
      <c r="X98" s="1">
        <v>30</v>
      </c>
      <c r="Y98" s="1" t="s">
        <v>35</v>
      </c>
      <c r="Z98" s="1" t="s">
        <v>50</v>
      </c>
      <c r="AA98" s="1" t="s">
        <v>50</v>
      </c>
      <c r="AB98" s="1" t="s">
        <v>50</v>
      </c>
      <c r="AC98" s="1">
        <v>0</v>
      </c>
      <c r="AD98" s="1" t="s">
        <v>4121</v>
      </c>
      <c r="AE98" s="1">
        <v>0.1</v>
      </c>
      <c r="AF98" s="1">
        <v>0.2</v>
      </c>
      <c r="AG98" s="1">
        <v>0.1</v>
      </c>
      <c r="AH98" s="1" t="s">
        <v>4121</v>
      </c>
      <c r="AI98" s="1" t="s">
        <v>4121</v>
      </c>
      <c r="AJ98" s="1">
        <v>0.25</v>
      </c>
      <c r="AK98" s="1">
        <v>0.25</v>
      </c>
      <c r="AL98" s="1">
        <v>0.25</v>
      </c>
      <c r="AM98" s="1" t="s">
        <v>4121</v>
      </c>
      <c r="AN98" s="1" t="s">
        <v>35</v>
      </c>
      <c r="AO98" s="1" t="s">
        <v>35</v>
      </c>
      <c r="AP98" s="1" t="s">
        <v>39</v>
      </c>
      <c r="AQ98" s="1" t="s">
        <v>40</v>
      </c>
      <c r="AR98" s="1" t="s">
        <v>41</v>
      </c>
      <c r="AS98" s="1" t="s">
        <v>38</v>
      </c>
      <c r="AT98" s="1" t="s">
        <v>4121</v>
      </c>
      <c r="AU98" s="1" t="s">
        <v>4121</v>
      </c>
      <c r="AV98" s="1" t="s">
        <v>42</v>
      </c>
      <c r="AW98" s="1" t="s">
        <v>4121</v>
      </c>
      <c r="AX98" s="1" t="s">
        <v>4121</v>
      </c>
      <c r="AY98" s="1" t="s">
        <v>4121</v>
      </c>
      <c r="AZ98" s="1" t="s">
        <v>4121</v>
      </c>
      <c r="BA98" s="1" t="s">
        <v>4121</v>
      </c>
      <c r="BB98" s="1" t="s">
        <v>4121</v>
      </c>
      <c r="BC98" s="1" t="s">
        <v>4121</v>
      </c>
      <c r="BD98" s="1" t="s">
        <v>4121</v>
      </c>
      <c r="BE98" s="1" t="s">
        <v>4121</v>
      </c>
      <c r="BF98" s="1" t="s">
        <v>4121</v>
      </c>
      <c r="BG98" s="1" t="s">
        <v>4121</v>
      </c>
      <c r="BH98" s="1" t="s">
        <v>4121</v>
      </c>
      <c r="BI98" s="1" t="s">
        <v>4121</v>
      </c>
      <c r="BJ98" s="1" t="s">
        <v>4121</v>
      </c>
      <c r="BK98" s="1" t="s">
        <v>4121</v>
      </c>
      <c r="BL98" s="1" t="s">
        <v>4121</v>
      </c>
      <c r="BM98" s="1" t="s">
        <v>4121</v>
      </c>
      <c r="BN98" s="1" t="s">
        <v>4121</v>
      </c>
      <c r="BO98" s="1" t="s">
        <v>37</v>
      </c>
      <c r="BP98" s="1" t="s">
        <v>38</v>
      </c>
      <c r="BQ98" s="5" t="s">
        <v>411</v>
      </c>
      <c r="BR98" s="1" t="s">
        <v>92</v>
      </c>
      <c r="BS98" s="1" t="s">
        <v>408</v>
      </c>
      <c r="BT98" s="1">
        <v>0</v>
      </c>
      <c r="BU98" s="1" t="s">
        <v>4121</v>
      </c>
      <c r="BV98" s="8"/>
    </row>
    <row r="99" spans="1:74" ht="30" x14ac:dyDescent="0.25">
      <c r="A99" s="1" t="s">
        <v>26</v>
      </c>
      <c r="B99" s="1" t="s">
        <v>416</v>
      </c>
      <c r="C99" s="1" t="s">
        <v>28</v>
      </c>
      <c r="D99" s="1" t="s">
        <v>65</v>
      </c>
      <c r="E99" s="1">
        <v>3913300</v>
      </c>
      <c r="F99" s="1" t="s">
        <v>417</v>
      </c>
      <c r="G99" s="1" t="s">
        <v>418</v>
      </c>
      <c r="H99" s="1" t="s">
        <v>32</v>
      </c>
      <c r="I99" s="1" t="s">
        <v>25</v>
      </c>
      <c r="J99" s="2">
        <v>43867</v>
      </c>
      <c r="K99" s="2" t="s">
        <v>4121</v>
      </c>
      <c r="L99" s="1">
        <v>0</v>
      </c>
      <c r="M99" s="1">
        <v>150</v>
      </c>
      <c r="N99" s="1">
        <v>1</v>
      </c>
      <c r="O99" s="1" t="s">
        <v>34</v>
      </c>
      <c r="P99" s="1" t="s">
        <v>35</v>
      </c>
      <c r="Q99" s="1" t="s">
        <v>50</v>
      </c>
      <c r="R99" s="1" t="s">
        <v>50</v>
      </c>
      <c r="S99" s="1" t="s">
        <v>50</v>
      </c>
      <c r="T99" s="1">
        <v>0</v>
      </c>
      <c r="U99" s="1" t="s">
        <v>37</v>
      </c>
      <c r="V99" s="1" t="s">
        <v>38</v>
      </c>
      <c r="W99" s="1" t="s">
        <v>4121</v>
      </c>
      <c r="X99" s="1">
        <v>1</v>
      </c>
      <c r="Y99" s="1" t="s">
        <v>35</v>
      </c>
      <c r="Z99" s="1" t="s">
        <v>50</v>
      </c>
      <c r="AA99" s="1" t="s">
        <v>50</v>
      </c>
      <c r="AB99" s="1" t="s">
        <v>50</v>
      </c>
      <c r="AC99" s="1">
        <v>0</v>
      </c>
      <c r="AD99" s="1" t="s">
        <v>4121</v>
      </c>
      <c r="AE99" s="1">
        <v>0</v>
      </c>
      <c r="AF99" s="1">
        <v>0</v>
      </c>
      <c r="AG99" s="1">
        <v>0</v>
      </c>
      <c r="AH99" s="1">
        <v>0.45</v>
      </c>
      <c r="AI99" s="1">
        <v>0</v>
      </c>
      <c r="AJ99" s="1">
        <v>0</v>
      </c>
      <c r="AK99" s="1">
        <v>0</v>
      </c>
      <c r="AL99" s="1">
        <v>0</v>
      </c>
      <c r="AM99" s="1">
        <v>0</v>
      </c>
      <c r="AN99" s="1" t="s">
        <v>35</v>
      </c>
      <c r="AO99" s="1" t="s">
        <v>35</v>
      </c>
      <c r="AP99" s="1" t="s">
        <v>39</v>
      </c>
      <c r="AQ99" s="1" t="s">
        <v>40</v>
      </c>
      <c r="AR99" s="1" t="s">
        <v>41</v>
      </c>
      <c r="AS99" s="1" t="s">
        <v>38</v>
      </c>
      <c r="AT99" s="1" t="s">
        <v>4121</v>
      </c>
      <c r="AU99" s="1" t="s">
        <v>4121</v>
      </c>
      <c r="AV99" s="1" t="s">
        <v>42</v>
      </c>
      <c r="AW99" s="1">
        <v>0</v>
      </c>
      <c r="AX99" s="1">
        <v>0</v>
      </c>
      <c r="AY99" s="1">
        <v>0</v>
      </c>
      <c r="AZ99" s="1">
        <v>0</v>
      </c>
      <c r="BA99" s="1">
        <v>0</v>
      </c>
      <c r="BB99" s="1">
        <v>0</v>
      </c>
      <c r="BC99" s="1">
        <v>0</v>
      </c>
      <c r="BD99" s="1">
        <v>0</v>
      </c>
      <c r="BE99" s="1">
        <v>0</v>
      </c>
      <c r="BF99" s="1">
        <v>0</v>
      </c>
      <c r="BG99" s="1">
        <v>0</v>
      </c>
      <c r="BH99" s="1">
        <v>0</v>
      </c>
      <c r="BI99" s="1">
        <v>0</v>
      </c>
      <c r="BJ99" s="1">
        <v>0</v>
      </c>
      <c r="BK99" s="1">
        <v>0</v>
      </c>
      <c r="BL99" s="1">
        <v>0</v>
      </c>
      <c r="BM99" s="1">
        <v>0</v>
      </c>
      <c r="BN99" s="1">
        <v>0</v>
      </c>
      <c r="BO99" s="1" t="s">
        <v>37</v>
      </c>
      <c r="BP99" s="1" t="s">
        <v>38</v>
      </c>
      <c r="BQ99" s="5" t="s">
        <v>419</v>
      </c>
      <c r="BR99" s="1" t="s">
        <v>92</v>
      </c>
      <c r="BS99" s="1" t="e">
        <f>- سيتم إصدار الفاتورة على أساس شهري.  -  سيحصل العميل مجانا على شريحة اساسية للاتصال.  - يخسر العميل مميزات الباقة عند التغيير إلى الباقات مسبقة الدفع.  - لا يمكن ترحيل مميزت الباقة الغير مستخدمة للشهر التالي.</f>
        <v>#NAME?</v>
      </c>
      <c r="BT99" s="1" t="s">
        <v>37</v>
      </c>
      <c r="BU99" s="1" t="s">
        <v>4121</v>
      </c>
      <c r="BV99" s="1" t="s">
        <v>4121</v>
      </c>
    </row>
    <row r="100" spans="1:74" ht="45" x14ac:dyDescent="0.25">
      <c r="A100" s="1" t="s">
        <v>26</v>
      </c>
      <c r="B100" s="1" t="s">
        <v>416</v>
      </c>
      <c r="C100" s="1" t="s">
        <v>28</v>
      </c>
      <c r="D100" s="1" t="s">
        <v>65</v>
      </c>
      <c r="E100" s="1">
        <v>39133002</v>
      </c>
      <c r="F100" s="1" t="s">
        <v>420</v>
      </c>
      <c r="G100" s="1" t="s">
        <v>421</v>
      </c>
      <c r="H100" s="1" t="s">
        <v>32</v>
      </c>
      <c r="I100" s="1" t="s">
        <v>25</v>
      </c>
      <c r="J100" s="2">
        <v>44316</v>
      </c>
      <c r="K100" s="2" t="s">
        <v>4121</v>
      </c>
      <c r="L100" s="1">
        <v>0</v>
      </c>
      <c r="M100" s="1">
        <v>400</v>
      </c>
      <c r="N100" s="1">
        <v>1</v>
      </c>
      <c r="O100" s="1" t="s">
        <v>34</v>
      </c>
      <c r="P100" s="1" t="s">
        <v>35</v>
      </c>
      <c r="Q100" s="1" t="s">
        <v>50</v>
      </c>
      <c r="R100" s="1" t="s">
        <v>50</v>
      </c>
      <c r="S100" s="1" t="s">
        <v>50</v>
      </c>
      <c r="T100" s="1">
        <v>0</v>
      </c>
      <c r="U100" s="1" t="s">
        <v>37</v>
      </c>
      <c r="V100" s="1" t="s">
        <v>38</v>
      </c>
      <c r="W100" s="1" t="s">
        <v>4121</v>
      </c>
      <c r="X100" s="1">
        <v>30</v>
      </c>
      <c r="Y100" s="1" t="s">
        <v>35</v>
      </c>
      <c r="Z100" s="1" t="s">
        <v>50</v>
      </c>
      <c r="AA100" s="1" t="s">
        <v>50</v>
      </c>
      <c r="AB100" s="1" t="s">
        <v>50</v>
      </c>
      <c r="AC100" s="1">
        <v>0</v>
      </c>
      <c r="AD100" s="1" t="s">
        <v>4121</v>
      </c>
      <c r="AE100" s="1">
        <v>0.2</v>
      </c>
      <c r="AF100" s="1">
        <v>0.25</v>
      </c>
      <c r="AG100" s="1">
        <v>0.2</v>
      </c>
      <c r="AH100" s="1">
        <v>0.25</v>
      </c>
      <c r="AI100" s="1">
        <v>0</v>
      </c>
      <c r="AJ100" s="1">
        <v>0.25</v>
      </c>
      <c r="AK100" s="1">
        <v>0.25</v>
      </c>
      <c r="AL100" s="1">
        <v>0.25</v>
      </c>
      <c r="AM100" s="1">
        <v>0</v>
      </c>
      <c r="AN100" s="1" t="s">
        <v>245</v>
      </c>
      <c r="AO100" s="1" t="s">
        <v>245</v>
      </c>
      <c r="AP100" s="1" t="s">
        <v>39</v>
      </c>
      <c r="AQ100" s="1" t="s">
        <v>40</v>
      </c>
      <c r="AR100" s="1" t="s">
        <v>41</v>
      </c>
      <c r="AS100" s="1" t="s">
        <v>38</v>
      </c>
      <c r="AT100" s="1" t="s">
        <v>4121</v>
      </c>
      <c r="AU100" s="1" t="s">
        <v>4121</v>
      </c>
      <c r="AV100" s="1" t="s">
        <v>42</v>
      </c>
      <c r="AW100" s="1">
        <v>0</v>
      </c>
      <c r="AX100" s="1">
        <v>0</v>
      </c>
      <c r="AY100" s="1">
        <v>0</v>
      </c>
      <c r="AZ100" s="1">
        <v>0</v>
      </c>
      <c r="BA100" s="1">
        <v>0</v>
      </c>
      <c r="BB100" s="1">
        <v>0</v>
      </c>
      <c r="BC100" s="1">
        <v>0</v>
      </c>
      <c r="BD100" s="1">
        <v>0</v>
      </c>
      <c r="BE100" s="1">
        <v>0</v>
      </c>
      <c r="BF100" s="1">
        <v>0</v>
      </c>
      <c r="BG100" s="1">
        <v>0</v>
      </c>
      <c r="BH100" s="1">
        <v>0</v>
      </c>
      <c r="BI100" s="1">
        <v>0</v>
      </c>
      <c r="BJ100" s="1">
        <v>0</v>
      </c>
      <c r="BK100" s="1">
        <v>0</v>
      </c>
      <c r="BL100" s="1">
        <v>0</v>
      </c>
      <c r="BM100" s="1">
        <v>0</v>
      </c>
      <c r="BN100" s="1">
        <v>0</v>
      </c>
      <c r="BO100" s="1" t="s">
        <v>37</v>
      </c>
      <c r="BP100" s="1" t="s">
        <v>38</v>
      </c>
      <c r="BQ100" s="5" t="s">
        <v>422</v>
      </c>
      <c r="BR100" s="1" t="s">
        <v>92</v>
      </c>
      <c r="BS100" s="1" t="s">
        <v>423</v>
      </c>
      <c r="BT100" s="1">
        <v>0</v>
      </c>
      <c r="BU100" s="1" t="s">
        <v>4121</v>
      </c>
      <c r="BV100" s="1" t="s">
        <v>4121</v>
      </c>
    </row>
    <row r="101" spans="1:74" ht="60" x14ac:dyDescent="0.25">
      <c r="A101" s="13" t="s">
        <v>26</v>
      </c>
      <c r="B101" s="13" t="s">
        <v>424</v>
      </c>
      <c r="C101" s="13" t="s">
        <v>99</v>
      </c>
      <c r="D101" s="13" t="s">
        <v>29</v>
      </c>
      <c r="E101" s="13">
        <v>3913593</v>
      </c>
      <c r="F101" s="13" t="s">
        <v>425</v>
      </c>
      <c r="G101" s="13" t="s">
        <v>426</v>
      </c>
      <c r="H101" s="13" t="s">
        <v>32</v>
      </c>
      <c r="I101" s="13" t="s">
        <v>33</v>
      </c>
      <c r="J101" s="14">
        <v>43279</v>
      </c>
      <c r="K101" s="14" t="s">
        <v>4121</v>
      </c>
      <c r="L101" s="13">
        <v>0</v>
      </c>
      <c r="M101" s="13">
        <v>951.8</v>
      </c>
      <c r="N101" s="13">
        <v>0</v>
      </c>
      <c r="O101" s="13" t="s">
        <v>4121</v>
      </c>
      <c r="P101" s="13" t="s">
        <v>37</v>
      </c>
      <c r="Q101" s="13" t="s">
        <v>4121</v>
      </c>
      <c r="R101" s="13" t="s">
        <v>4121</v>
      </c>
      <c r="S101" s="13" t="s">
        <v>4121</v>
      </c>
      <c r="T101" s="13">
        <v>0</v>
      </c>
      <c r="U101" s="13" t="s">
        <v>4121</v>
      </c>
      <c r="V101" s="13" t="s">
        <v>38</v>
      </c>
      <c r="W101" s="13" t="s">
        <v>4121</v>
      </c>
      <c r="X101" s="13">
        <v>0</v>
      </c>
      <c r="Y101" s="13" t="s">
        <v>37</v>
      </c>
      <c r="Z101" s="13" t="s">
        <v>4121</v>
      </c>
      <c r="AA101" s="13" t="s">
        <v>4121</v>
      </c>
      <c r="AB101" s="13" t="s">
        <v>4121</v>
      </c>
      <c r="AC101" s="13">
        <v>0</v>
      </c>
      <c r="AD101" s="13" t="s">
        <v>4121</v>
      </c>
      <c r="AE101" s="13">
        <v>0</v>
      </c>
      <c r="AF101" s="13">
        <v>0</v>
      </c>
      <c r="AG101" s="13">
        <v>0</v>
      </c>
      <c r="AH101" s="13" t="s">
        <v>4121</v>
      </c>
      <c r="AI101" s="13" t="s">
        <v>4121</v>
      </c>
      <c r="AJ101" s="13">
        <v>0</v>
      </c>
      <c r="AK101" s="13">
        <v>0</v>
      </c>
      <c r="AL101" s="13">
        <v>0</v>
      </c>
      <c r="AM101" s="13" t="s">
        <v>4121</v>
      </c>
      <c r="AN101" s="13" t="s">
        <v>4121</v>
      </c>
      <c r="AO101" s="13" t="s">
        <v>4121</v>
      </c>
      <c r="AP101" s="13" t="s">
        <v>69</v>
      </c>
      <c r="AQ101" s="13" t="s">
        <v>40</v>
      </c>
      <c r="AR101" s="13" t="s">
        <v>41</v>
      </c>
      <c r="AS101" s="13" t="s">
        <v>38</v>
      </c>
      <c r="AT101" s="13" t="s">
        <v>4121</v>
      </c>
      <c r="AU101" s="13" t="s">
        <v>4121</v>
      </c>
      <c r="AV101" s="13" t="s">
        <v>42</v>
      </c>
      <c r="AW101" s="13" t="s">
        <v>4121</v>
      </c>
      <c r="AX101" s="13" t="s">
        <v>4121</v>
      </c>
      <c r="AY101" s="13" t="s">
        <v>4121</v>
      </c>
      <c r="AZ101" s="13" t="s">
        <v>4121</v>
      </c>
      <c r="BA101" s="13" t="s">
        <v>4121</v>
      </c>
      <c r="BB101" s="13" t="s">
        <v>4121</v>
      </c>
      <c r="BC101" s="13" t="s">
        <v>4121</v>
      </c>
      <c r="BD101" s="13" t="s">
        <v>4121</v>
      </c>
      <c r="BE101" s="13" t="s">
        <v>4121</v>
      </c>
      <c r="BF101" s="13" t="s">
        <v>4121</v>
      </c>
      <c r="BG101" s="13" t="s">
        <v>4121</v>
      </c>
      <c r="BH101" s="13" t="s">
        <v>4121</v>
      </c>
      <c r="BI101" s="13" t="s">
        <v>4121</v>
      </c>
      <c r="BJ101" s="13" t="s">
        <v>4121</v>
      </c>
      <c r="BK101" s="13" t="s">
        <v>4121</v>
      </c>
      <c r="BL101" s="13" t="s">
        <v>4121</v>
      </c>
      <c r="BM101" s="13" t="s">
        <v>4121</v>
      </c>
      <c r="BN101" s="13" t="s">
        <v>4121</v>
      </c>
      <c r="BO101" s="13" t="s">
        <v>37</v>
      </c>
      <c r="BP101" s="13" t="s">
        <v>38</v>
      </c>
      <c r="BQ101" s="15" t="s">
        <v>427</v>
      </c>
      <c r="BR101" s="13" t="s">
        <v>92</v>
      </c>
      <c r="BS101" s="13" t="s">
        <v>428</v>
      </c>
      <c r="BT101" s="13">
        <v>0</v>
      </c>
      <c r="BU101" s="13" t="s">
        <v>4121</v>
      </c>
      <c r="BV101" s="13" t="s">
        <v>4121</v>
      </c>
    </row>
    <row r="102" spans="1:74" ht="60" x14ac:dyDescent="0.25">
      <c r="A102" s="13" t="s">
        <v>26</v>
      </c>
      <c r="B102" s="13" t="s">
        <v>429</v>
      </c>
      <c r="C102" s="13" t="s">
        <v>99</v>
      </c>
      <c r="D102" s="13" t="s">
        <v>29</v>
      </c>
      <c r="E102" s="13">
        <v>39135932</v>
      </c>
      <c r="F102" s="13" t="s">
        <v>430</v>
      </c>
      <c r="G102" s="13" t="s">
        <v>431</v>
      </c>
      <c r="H102" s="13" t="s">
        <v>32</v>
      </c>
      <c r="I102" s="13" t="s">
        <v>33</v>
      </c>
      <c r="J102" s="14">
        <v>43279</v>
      </c>
      <c r="K102" s="14" t="s">
        <v>4121</v>
      </c>
      <c r="L102" s="13">
        <v>0</v>
      </c>
      <c r="M102" s="13">
        <v>1809</v>
      </c>
      <c r="N102" s="13">
        <v>0</v>
      </c>
      <c r="O102" s="13" t="s">
        <v>4121</v>
      </c>
      <c r="P102" s="13" t="s">
        <v>37</v>
      </c>
      <c r="Q102" s="13" t="s">
        <v>4121</v>
      </c>
      <c r="R102" s="13" t="s">
        <v>4121</v>
      </c>
      <c r="S102" s="13" t="s">
        <v>4121</v>
      </c>
      <c r="T102" s="13">
        <v>0</v>
      </c>
      <c r="U102" s="13" t="s">
        <v>4121</v>
      </c>
      <c r="V102" s="13" t="s">
        <v>38</v>
      </c>
      <c r="W102" s="13" t="s">
        <v>4121</v>
      </c>
      <c r="X102" s="13">
        <v>0</v>
      </c>
      <c r="Y102" s="13" t="s">
        <v>37</v>
      </c>
      <c r="Z102" s="13" t="s">
        <v>4121</v>
      </c>
      <c r="AA102" s="13" t="s">
        <v>4121</v>
      </c>
      <c r="AB102" s="13" t="s">
        <v>4121</v>
      </c>
      <c r="AC102" s="13">
        <v>0</v>
      </c>
      <c r="AD102" s="13" t="s">
        <v>4121</v>
      </c>
      <c r="AE102" s="13">
        <v>0</v>
      </c>
      <c r="AF102" s="13">
        <v>0</v>
      </c>
      <c r="AG102" s="13">
        <v>0</v>
      </c>
      <c r="AH102" s="13" t="s">
        <v>4121</v>
      </c>
      <c r="AI102" s="13" t="s">
        <v>4121</v>
      </c>
      <c r="AJ102" s="13">
        <v>0</v>
      </c>
      <c r="AK102" s="13">
        <v>0</v>
      </c>
      <c r="AL102" s="13">
        <v>0</v>
      </c>
      <c r="AM102" s="13" t="s">
        <v>4121</v>
      </c>
      <c r="AN102" s="13" t="s">
        <v>4121</v>
      </c>
      <c r="AO102" s="13" t="s">
        <v>4121</v>
      </c>
      <c r="AP102" s="13" t="s">
        <v>69</v>
      </c>
      <c r="AQ102" s="13" t="s">
        <v>40</v>
      </c>
      <c r="AR102" s="13" t="s">
        <v>41</v>
      </c>
      <c r="AS102" s="13" t="s">
        <v>38</v>
      </c>
      <c r="AT102" s="13" t="s">
        <v>4121</v>
      </c>
      <c r="AU102" s="13" t="s">
        <v>4121</v>
      </c>
      <c r="AV102" s="13" t="s">
        <v>42</v>
      </c>
      <c r="AW102" s="13" t="s">
        <v>4121</v>
      </c>
      <c r="AX102" s="13" t="s">
        <v>4121</v>
      </c>
      <c r="AY102" s="13" t="s">
        <v>4121</v>
      </c>
      <c r="AZ102" s="13" t="s">
        <v>4121</v>
      </c>
      <c r="BA102" s="13" t="s">
        <v>4121</v>
      </c>
      <c r="BB102" s="13" t="s">
        <v>4121</v>
      </c>
      <c r="BC102" s="13" t="s">
        <v>4121</v>
      </c>
      <c r="BD102" s="13" t="s">
        <v>4121</v>
      </c>
      <c r="BE102" s="13" t="s">
        <v>4121</v>
      </c>
      <c r="BF102" s="13" t="s">
        <v>4121</v>
      </c>
      <c r="BG102" s="13" t="s">
        <v>4121</v>
      </c>
      <c r="BH102" s="13" t="s">
        <v>4121</v>
      </c>
      <c r="BI102" s="13" t="s">
        <v>4121</v>
      </c>
      <c r="BJ102" s="13" t="s">
        <v>4121</v>
      </c>
      <c r="BK102" s="13" t="s">
        <v>4121</v>
      </c>
      <c r="BL102" s="13" t="s">
        <v>4121</v>
      </c>
      <c r="BM102" s="13" t="s">
        <v>4121</v>
      </c>
      <c r="BN102" s="13" t="s">
        <v>4121</v>
      </c>
      <c r="BO102" s="13" t="s">
        <v>37</v>
      </c>
      <c r="BP102" s="13" t="s">
        <v>38</v>
      </c>
      <c r="BQ102" s="15" t="s">
        <v>432</v>
      </c>
      <c r="BR102" s="13" t="s">
        <v>92</v>
      </c>
      <c r="BS102" s="13" t="s">
        <v>428</v>
      </c>
      <c r="BT102" s="13">
        <v>0</v>
      </c>
      <c r="BU102" s="13" t="s">
        <v>4121</v>
      </c>
      <c r="BV102" s="13" t="s">
        <v>4121</v>
      </c>
    </row>
    <row r="103" spans="1:74" ht="60" x14ac:dyDescent="0.25">
      <c r="A103" s="9" t="s">
        <v>26</v>
      </c>
      <c r="B103" s="9" t="s">
        <v>424</v>
      </c>
      <c r="C103" s="9" t="s">
        <v>99</v>
      </c>
      <c r="D103" s="9" t="s">
        <v>29</v>
      </c>
      <c r="E103" s="9">
        <v>39135933</v>
      </c>
      <c r="F103" s="9" t="s">
        <v>433</v>
      </c>
      <c r="G103" s="9" t="s">
        <v>434</v>
      </c>
      <c r="H103" s="9" t="s">
        <v>32</v>
      </c>
      <c r="I103" s="9" t="s">
        <v>145</v>
      </c>
      <c r="J103" s="10">
        <v>43279</v>
      </c>
      <c r="K103" s="10" t="s">
        <v>4121</v>
      </c>
      <c r="L103" s="9">
        <v>0</v>
      </c>
      <c r="M103" s="9">
        <v>2466</v>
      </c>
      <c r="N103" s="9">
        <v>0</v>
      </c>
      <c r="O103" s="9" t="s">
        <v>4121</v>
      </c>
      <c r="P103" s="9" t="s">
        <v>37</v>
      </c>
      <c r="Q103" s="9" t="s">
        <v>4121</v>
      </c>
      <c r="R103" s="9" t="s">
        <v>4121</v>
      </c>
      <c r="S103" s="9" t="s">
        <v>4121</v>
      </c>
      <c r="T103" s="9">
        <v>0</v>
      </c>
      <c r="U103" s="9" t="s">
        <v>4121</v>
      </c>
      <c r="V103" s="9" t="s">
        <v>38</v>
      </c>
      <c r="W103" s="9" t="s">
        <v>4121</v>
      </c>
      <c r="X103" s="9">
        <v>0</v>
      </c>
      <c r="Y103" s="9" t="s">
        <v>37</v>
      </c>
      <c r="Z103" s="9" t="s">
        <v>4121</v>
      </c>
      <c r="AA103" s="9" t="s">
        <v>4121</v>
      </c>
      <c r="AB103" s="9" t="s">
        <v>4121</v>
      </c>
      <c r="AC103" s="9">
        <v>0</v>
      </c>
      <c r="AD103" s="9" t="s">
        <v>4121</v>
      </c>
      <c r="AE103" s="9">
        <v>0</v>
      </c>
      <c r="AF103" s="9">
        <v>0</v>
      </c>
      <c r="AG103" s="9">
        <v>0</v>
      </c>
      <c r="AH103" s="9" t="s">
        <v>4121</v>
      </c>
      <c r="AI103" s="9" t="s">
        <v>4121</v>
      </c>
      <c r="AJ103" s="9">
        <v>0</v>
      </c>
      <c r="AK103" s="9">
        <v>0</v>
      </c>
      <c r="AL103" s="9">
        <v>0</v>
      </c>
      <c r="AM103" s="9" t="s">
        <v>4121</v>
      </c>
      <c r="AN103" s="9" t="s">
        <v>4121</v>
      </c>
      <c r="AO103" s="9" t="s">
        <v>4121</v>
      </c>
      <c r="AP103" s="9" t="s">
        <v>69</v>
      </c>
      <c r="AQ103" s="9" t="s">
        <v>40</v>
      </c>
      <c r="AR103" s="9" t="s">
        <v>41</v>
      </c>
      <c r="AS103" s="9" t="s">
        <v>38</v>
      </c>
      <c r="AT103" s="9" t="s">
        <v>4121</v>
      </c>
      <c r="AU103" s="9" t="s">
        <v>4121</v>
      </c>
      <c r="AV103" s="9" t="s">
        <v>42</v>
      </c>
      <c r="AW103" s="9" t="s">
        <v>4121</v>
      </c>
      <c r="AX103" s="9" t="s">
        <v>4121</v>
      </c>
      <c r="AY103" s="9" t="s">
        <v>4121</v>
      </c>
      <c r="AZ103" s="9" t="s">
        <v>4121</v>
      </c>
      <c r="BA103" s="9" t="s">
        <v>4121</v>
      </c>
      <c r="BB103" s="9" t="s">
        <v>4121</v>
      </c>
      <c r="BC103" s="9" t="s">
        <v>4121</v>
      </c>
      <c r="BD103" s="9" t="s">
        <v>4121</v>
      </c>
      <c r="BE103" s="9" t="s">
        <v>4121</v>
      </c>
      <c r="BF103" s="9" t="s">
        <v>4121</v>
      </c>
      <c r="BG103" s="9" t="s">
        <v>4121</v>
      </c>
      <c r="BH103" s="9" t="s">
        <v>4121</v>
      </c>
      <c r="BI103" s="9" t="s">
        <v>4121</v>
      </c>
      <c r="BJ103" s="9" t="s">
        <v>4121</v>
      </c>
      <c r="BK103" s="9" t="s">
        <v>4121</v>
      </c>
      <c r="BL103" s="9" t="s">
        <v>4121</v>
      </c>
      <c r="BM103" s="9" t="s">
        <v>4121</v>
      </c>
      <c r="BN103" s="9" t="s">
        <v>4121</v>
      </c>
      <c r="BO103" s="9" t="s">
        <v>37</v>
      </c>
      <c r="BP103" s="9" t="s">
        <v>38</v>
      </c>
      <c r="BQ103" s="11" t="s">
        <v>432</v>
      </c>
      <c r="BR103" s="9"/>
      <c r="BS103" s="9" t="s">
        <v>428</v>
      </c>
      <c r="BT103" s="9">
        <v>0</v>
      </c>
      <c r="BU103" s="9" t="s">
        <v>4121</v>
      </c>
      <c r="BV103" s="9" t="s">
        <v>4121</v>
      </c>
    </row>
    <row r="104" spans="1:74" ht="60" x14ac:dyDescent="0.25">
      <c r="A104" s="9" t="s">
        <v>26</v>
      </c>
      <c r="B104" s="9" t="s">
        <v>429</v>
      </c>
      <c r="C104" s="9" t="s">
        <v>99</v>
      </c>
      <c r="D104" s="9" t="s">
        <v>29</v>
      </c>
      <c r="E104" s="9">
        <v>39135934</v>
      </c>
      <c r="F104" s="9" t="s">
        <v>435</v>
      </c>
      <c r="G104" s="9" t="s">
        <v>436</v>
      </c>
      <c r="H104" s="9" t="s">
        <v>32</v>
      </c>
      <c r="I104" s="9" t="s">
        <v>33</v>
      </c>
      <c r="J104" s="10">
        <v>43279</v>
      </c>
      <c r="K104" s="10" t="s">
        <v>4121</v>
      </c>
      <c r="L104" s="9">
        <v>0</v>
      </c>
      <c r="M104" s="9">
        <v>1323</v>
      </c>
      <c r="N104" s="9">
        <v>0</v>
      </c>
      <c r="O104" s="9" t="s">
        <v>4121</v>
      </c>
      <c r="P104" s="9" t="s">
        <v>37</v>
      </c>
      <c r="Q104" s="9" t="s">
        <v>4121</v>
      </c>
      <c r="R104" s="9" t="s">
        <v>4121</v>
      </c>
      <c r="S104" s="9" t="s">
        <v>4121</v>
      </c>
      <c r="T104" s="9">
        <v>0</v>
      </c>
      <c r="U104" s="9" t="s">
        <v>4121</v>
      </c>
      <c r="V104" s="9" t="s">
        <v>38</v>
      </c>
      <c r="W104" s="9" t="s">
        <v>4121</v>
      </c>
      <c r="X104" s="9">
        <v>0</v>
      </c>
      <c r="Y104" s="9" t="s">
        <v>37</v>
      </c>
      <c r="Z104" s="9" t="s">
        <v>4121</v>
      </c>
      <c r="AA104" s="9" t="s">
        <v>4121</v>
      </c>
      <c r="AB104" s="9" t="s">
        <v>4121</v>
      </c>
      <c r="AC104" s="9">
        <v>0</v>
      </c>
      <c r="AD104" s="9" t="s">
        <v>4121</v>
      </c>
      <c r="AE104" s="9">
        <v>0</v>
      </c>
      <c r="AF104" s="9">
        <v>0</v>
      </c>
      <c r="AG104" s="9">
        <v>0</v>
      </c>
      <c r="AH104" s="9" t="s">
        <v>4121</v>
      </c>
      <c r="AI104" s="9" t="s">
        <v>4121</v>
      </c>
      <c r="AJ104" s="9">
        <v>0</v>
      </c>
      <c r="AK104" s="9">
        <v>0</v>
      </c>
      <c r="AL104" s="9">
        <v>0</v>
      </c>
      <c r="AM104" s="9" t="s">
        <v>4121</v>
      </c>
      <c r="AN104" s="9" t="s">
        <v>4121</v>
      </c>
      <c r="AO104" s="9" t="s">
        <v>4121</v>
      </c>
      <c r="AP104" s="9" t="s">
        <v>69</v>
      </c>
      <c r="AQ104" s="9" t="s">
        <v>40</v>
      </c>
      <c r="AR104" s="9" t="s">
        <v>41</v>
      </c>
      <c r="AS104" s="9" t="s">
        <v>38</v>
      </c>
      <c r="AT104" s="9" t="s">
        <v>4121</v>
      </c>
      <c r="AU104" s="9" t="s">
        <v>4121</v>
      </c>
      <c r="AV104" s="9" t="s">
        <v>42</v>
      </c>
      <c r="AW104" s="9" t="s">
        <v>4121</v>
      </c>
      <c r="AX104" s="9" t="s">
        <v>4121</v>
      </c>
      <c r="AY104" s="9" t="s">
        <v>4121</v>
      </c>
      <c r="AZ104" s="9" t="s">
        <v>4121</v>
      </c>
      <c r="BA104" s="9" t="s">
        <v>4121</v>
      </c>
      <c r="BB104" s="9" t="s">
        <v>4121</v>
      </c>
      <c r="BC104" s="9" t="s">
        <v>4121</v>
      </c>
      <c r="BD104" s="9" t="s">
        <v>4121</v>
      </c>
      <c r="BE104" s="9" t="s">
        <v>4121</v>
      </c>
      <c r="BF104" s="9" t="s">
        <v>4121</v>
      </c>
      <c r="BG104" s="9" t="s">
        <v>4121</v>
      </c>
      <c r="BH104" s="9" t="s">
        <v>4121</v>
      </c>
      <c r="BI104" s="9" t="s">
        <v>4121</v>
      </c>
      <c r="BJ104" s="9" t="s">
        <v>4121</v>
      </c>
      <c r="BK104" s="9" t="s">
        <v>4121</v>
      </c>
      <c r="BL104" s="9" t="s">
        <v>4121</v>
      </c>
      <c r="BM104" s="9" t="s">
        <v>4121</v>
      </c>
      <c r="BN104" s="9" t="s">
        <v>4121</v>
      </c>
      <c r="BO104" s="9" t="s">
        <v>37</v>
      </c>
      <c r="BP104" s="9" t="s">
        <v>38</v>
      </c>
      <c r="BQ104" s="11" t="s">
        <v>432</v>
      </c>
      <c r="BR104" s="9" t="s">
        <v>92</v>
      </c>
      <c r="BS104" s="9" t="s">
        <v>428</v>
      </c>
      <c r="BT104" s="9" t="s">
        <v>92</v>
      </c>
      <c r="BU104" s="9" t="s">
        <v>4121</v>
      </c>
      <c r="BV104" s="9" t="s">
        <v>4121</v>
      </c>
    </row>
    <row r="105" spans="1:74" ht="60" x14ac:dyDescent="0.25">
      <c r="A105" s="1" t="s">
        <v>26</v>
      </c>
      <c r="B105" s="1" t="s">
        <v>27</v>
      </c>
      <c r="C105" s="1" t="s">
        <v>28</v>
      </c>
      <c r="D105" s="1" t="s">
        <v>29</v>
      </c>
      <c r="E105" s="1">
        <v>1931101</v>
      </c>
      <c r="F105" s="1" t="s">
        <v>437</v>
      </c>
      <c r="G105" s="1" t="s">
        <v>438</v>
      </c>
      <c r="H105" s="1" t="s">
        <v>439</v>
      </c>
      <c r="I105" s="1" t="s">
        <v>33</v>
      </c>
      <c r="J105" s="2">
        <v>43510</v>
      </c>
      <c r="K105" s="2" t="s">
        <v>4121</v>
      </c>
      <c r="L105" s="1">
        <v>0</v>
      </c>
      <c r="M105" s="1">
        <v>149</v>
      </c>
      <c r="N105" s="1">
        <v>0</v>
      </c>
      <c r="O105" s="1" t="s">
        <v>34</v>
      </c>
      <c r="P105" s="1" t="s">
        <v>37</v>
      </c>
      <c r="Q105" s="1" t="s">
        <v>4121</v>
      </c>
      <c r="R105" s="1" t="s">
        <v>4121</v>
      </c>
      <c r="S105" s="1" t="s">
        <v>4121</v>
      </c>
      <c r="T105" s="1">
        <v>0</v>
      </c>
      <c r="U105" s="1" t="s">
        <v>4121</v>
      </c>
      <c r="V105" s="1" t="s">
        <v>38</v>
      </c>
      <c r="W105" s="1" t="s">
        <v>4121</v>
      </c>
      <c r="X105" s="1">
        <v>1</v>
      </c>
      <c r="Y105" s="1" t="s">
        <v>37</v>
      </c>
      <c r="Z105" s="1" t="s">
        <v>4121</v>
      </c>
      <c r="AA105" s="1" t="s">
        <v>4121</v>
      </c>
      <c r="AB105" s="1" t="s">
        <v>4121</v>
      </c>
      <c r="AC105" s="1">
        <v>0</v>
      </c>
      <c r="AD105" s="1" t="s">
        <v>4121</v>
      </c>
      <c r="AE105" s="1">
        <v>0</v>
      </c>
      <c r="AF105" s="1">
        <v>0</v>
      </c>
      <c r="AG105" s="1">
        <v>0</v>
      </c>
      <c r="AH105" s="1" t="s">
        <v>4121</v>
      </c>
      <c r="AI105" s="1" t="s">
        <v>4121</v>
      </c>
      <c r="AJ105" s="1">
        <v>0</v>
      </c>
      <c r="AK105" s="1">
        <v>0</v>
      </c>
      <c r="AL105" s="1">
        <v>0</v>
      </c>
      <c r="AM105" s="1" t="s">
        <v>4121</v>
      </c>
      <c r="AN105" s="1" t="s">
        <v>245</v>
      </c>
      <c r="AO105" s="1" t="s">
        <v>245</v>
      </c>
      <c r="AP105" s="1" t="s">
        <v>69</v>
      </c>
      <c r="AQ105" s="1" t="s">
        <v>40</v>
      </c>
      <c r="AR105" s="1" t="s">
        <v>440</v>
      </c>
      <c r="AS105" s="1" t="s">
        <v>38</v>
      </c>
      <c r="AT105" s="1" t="s">
        <v>4121</v>
      </c>
      <c r="AU105" s="1" t="s">
        <v>4121</v>
      </c>
      <c r="AV105" s="1" t="s">
        <v>42</v>
      </c>
      <c r="AW105" s="1" t="s">
        <v>4121</v>
      </c>
      <c r="AX105" s="1" t="s">
        <v>4121</v>
      </c>
      <c r="AY105" s="1" t="s">
        <v>4121</v>
      </c>
      <c r="AZ105" s="1" t="s">
        <v>4121</v>
      </c>
      <c r="BA105" s="1" t="s">
        <v>4121</v>
      </c>
      <c r="BB105" s="1" t="s">
        <v>4121</v>
      </c>
      <c r="BC105" s="1" t="s">
        <v>4121</v>
      </c>
      <c r="BD105" s="1" t="s">
        <v>4121</v>
      </c>
      <c r="BE105" s="1" t="s">
        <v>4121</v>
      </c>
      <c r="BF105" s="1" t="s">
        <v>4121</v>
      </c>
      <c r="BG105" s="1" t="s">
        <v>4121</v>
      </c>
      <c r="BH105" s="1" t="s">
        <v>4121</v>
      </c>
      <c r="BI105" s="1" t="s">
        <v>4121</v>
      </c>
      <c r="BJ105" s="1" t="s">
        <v>4121</v>
      </c>
      <c r="BK105" s="1" t="s">
        <v>4121</v>
      </c>
      <c r="BL105" s="1" t="s">
        <v>4121</v>
      </c>
      <c r="BM105" s="1" t="s">
        <v>4121</v>
      </c>
      <c r="BN105" s="1" t="s">
        <v>4121</v>
      </c>
      <c r="BO105" s="1" t="s">
        <v>37</v>
      </c>
      <c r="BP105" s="1" t="s">
        <v>38</v>
      </c>
      <c r="BQ105" s="5" t="s">
        <v>437</v>
      </c>
      <c r="BR105" s="1" t="s">
        <v>438</v>
      </c>
      <c r="BS105" s="1" t="s">
        <v>441</v>
      </c>
      <c r="BT105" s="1" t="s">
        <v>110</v>
      </c>
      <c r="BU105" s="1" t="s">
        <v>4121</v>
      </c>
      <c r="BV105" s="1" t="s">
        <v>4121</v>
      </c>
    </row>
    <row r="106" spans="1:74" ht="60" x14ac:dyDescent="0.25">
      <c r="A106" s="1" t="s">
        <v>26</v>
      </c>
      <c r="B106" s="1" t="s">
        <v>27</v>
      </c>
      <c r="C106" s="1" t="s">
        <v>28</v>
      </c>
      <c r="D106" s="1" t="s">
        <v>29</v>
      </c>
      <c r="E106" s="1">
        <v>1931102</v>
      </c>
      <c r="F106" s="1" t="s">
        <v>442</v>
      </c>
      <c r="G106" s="1" t="s">
        <v>438</v>
      </c>
      <c r="H106" s="1" t="s">
        <v>439</v>
      </c>
      <c r="I106" s="1" t="s">
        <v>33</v>
      </c>
      <c r="J106" s="2">
        <v>43510</v>
      </c>
      <c r="K106" s="2" t="s">
        <v>4121</v>
      </c>
      <c r="L106" s="1">
        <v>0</v>
      </c>
      <c r="M106" s="1">
        <v>299</v>
      </c>
      <c r="N106" s="1">
        <v>0</v>
      </c>
      <c r="O106" s="1" t="s">
        <v>34</v>
      </c>
      <c r="P106" s="1" t="s">
        <v>37</v>
      </c>
      <c r="Q106" s="1" t="s">
        <v>4121</v>
      </c>
      <c r="R106" s="1" t="s">
        <v>4121</v>
      </c>
      <c r="S106" s="1" t="s">
        <v>4121</v>
      </c>
      <c r="T106" s="1">
        <v>0</v>
      </c>
      <c r="U106" s="1" t="s">
        <v>4121</v>
      </c>
      <c r="V106" s="1" t="s">
        <v>38</v>
      </c>
      <c r="W106" s="1" t="s">
        <v>4121</v>
      </c>
      <c r="X106" s="1">
        <v>1</v>
      </c>
      <c r="Y106" s="1" t="s">
        <v>37</v>
      </c>
      <c r="Z106" s="1" t="s">
        <v>4121</v>
      </c>
      <c r="AA106" s="1" t="s">
        <v>4121</v>
      </c>
      <c r="AB106" s="1" t="s">
        <v>4121</v>
      </c>
      <c r="AC106" s="1">
        <v>0</v>
      </c>
      <c r="AD106" s="1" t="s">
        <v>4121</v>
      </c>
      <c r="AE106" s="1">
        <v>0</v>
      </c>
      <c r="AF106" s="1">
        <v>0</v>
      </c>
      <c r="AG106" s="1">
        <v>0</v>
      </c>
      <c r="AH106" s="1" t="s">
        <v>4121</v>
      </c>
      <c r="AI106" s="1" t="s">
        <v>4121</v>
      </c>
      <c r="AJ106" s="1">
        <v>0</v>
      </c>
      <c r="AK106" s="1">
        <v>0</v>
      </c>
      <c r="AL106" s="1">
        <v>0</v>
      </c>
      <c r="AM106" s="1" t="s">
        <v>4121</v>
      </c>
      <c r="AN106" s="1" t="s">
        <v>245</v>
      </c>
      <c r="AO106" s="1" t="s">
        <v>245</v>
      </c>
      <c r="AP106" s="1" t="s">
        <v>69</v>
      </c>
      <c r="AQ106" s="1" t="s">
        <v>40</v>
      </c>
      <c r="AR106" s="1" t="s">
        <v>440</v>
      </c>
      <c r="AS106" s="1" t="s">
        <v>38</v>
      </c>
      <c r="AT106" s="1" t="s">
        <v>4121</v>
      </c>
      <c r="AU106" s="1" t="s">
        <v>4121</v>
      </c>
      <c r="AV106" s="1" t="s">
        <v>42</v>
      </c>
      <c r="AW106" s="1" t="s">
        <v>4121</v>
      </c>
      <c r="AX106" s="1" t="s">
        <v>4121</v>
      </c>
      <c r="AY106" s="1" t="s">
        <v>4121</v>
      </c>
      <c r="AZ106" s="1" t="s">
        <v>4121</v>
      </c>
      <c r="BA106" s="1" t="s">
        <v>4121</v>
      </c>
      <c r="BB106" s="1" t="s">
        <v>4121</v>
      </c>
      <c r="BC106" s="1" t="s">
        <v>4121</v>
      </c>
      <c r="BD106" s="1" t="s">
        <v>4121</v>
      </c>
      <c r="BE106" s="1" t="s">
        <v>4121</v>
      </c>
      <c r="BF106" s="1" t="s">
        <v>4121</v>
      </c>
      <c r="BG106" s="1" t="s">
        <v>4121</v>
      </c>
      <c r="BH106" s="1" t="s">
        <v>4121</v>
      </c>
      <c r="BI106" s="1" t="s">
        <v>4121</v>
      </c>
      <c r="BJ106" s="1" t="s">
        <v>4121</v>
      </c>
      <c r="BK106" s="1" t="s">
        <v>4121</v>
      </c>
      <c r="BL106" s="1" t="s">
        <v>4121</v>
      </c>
      <c r="BM106" s="1" t="s">
        <v>4121</v>
      </c>
      <c r="BN106" s="1" t="s">
        <v>4121</v>
      </c>
      <c r="BO106" s="1" t="s">
        <v>37</v>
      </c>
      <c r="BP106" s="1" t="s">
        <v>38</v>
      </c>
      <c r="BQ106" s="5" t="s">
        <v>443</v>
      </c>
      <c r="BR106" s="1" t="s">
        <v>438</v>
      </c>
      <c r="BS106" s="1" t="s">
        <v>441</v>
      </c>
      <c r="BT106" s="1" t="s">
        <v>110</v>
      </c>
      <c r="BU106" s="1" t="s">
        <v>4121</v>
      </c>
      <c r="BV106" s="1" t="s">
        <v>4121</v>
      </c>
    </row>
    <row r="107" spans="1:74" ht="60" x14ac:dyDescent="0.25">
      <c r="A107" s="1" t="s">
        <v>26</v>
      </c>
      <c r="B107" s="1" t="s">
        <v>27</v>
      </c>
      <c r="C107" s="1" t="s">
        <v>28</v>
      </c>
      <c r="D107" s="1" t="s">
        <v>29</v>
      </c>
      <c r="E107" s="1">
        <v>1931103</v>
      </c>
      <c r="F107" s="1" t="s">
        <v>444</v>
      </c>
      <c r="G107" s="1" t="s">
        <v>438</v>
      </c>
      <c r="H107" s="1" t="s">
        <v>439</v>
      </c>
      <c r="I107" s="1" t="s">
        <v>33</v>
      </c>
      <c r="J107" s="2">
        <v>43510</v>
      </c>
      <c r="K107" s="2" t="s">
        <v>4121</v>
      </c>
      <c r="L107" s="1">
        <v>0</v>
      </c>
      <c r="M107" s="1">
        <v>499</v>
      </c>
      <c r="N107" s="1">
        <v>0</v>
      </c>
      <c r="O107" s="1" t="s">
        <v>34</v>
      </c>
      <c r="P107" s="1" t="s">
        <v>37</v>
      </c>
      <c r="Q107" s="1" t="s">
        <v>4121</v>
      </c>
      <c r="R107" s="1" t="s">
        <v>4121</v>
      </c>
      <c r="S107" s="1" t="s">
        <v>4121</v>
      </c>
      <c r="T107" s="1">
        <v>0</v>
      </c>
      <c r="U107" s="1" t="s">
        <v>4121</v>
      </c>
      <c r="V107" s="1" t="s">
        <v>38</v>
      </c>
      <c r="W107" s="1" t="s">
        <v>4121</v>
      </c>
      <c r="X107" s="1">
        <v>1</v>
      </c>
      <c r="Y107" s="1" t="s">
        <v>37</v>
      </c>
      <c r="Z107" s="1" t="s">
        <v>4121</v>
      </c>
      <c r="AA107" s="1" t="s">
        <v>4121</v>
      </c>
      <c r="AB107" s="1" t="s">
        <v>4121</v>
      </c>
      <c r="AC107" s="1">
        <v>0</v>
      </c>
      <c r="AD107" s="1" t="s">
        <v>4121</v>
      </c>
      <c r="AE107" s="1">
        <v>0</v>
      </c>
      <c r="AF107" s="1">
        <v>0</v>
      </c>
      <c r="AG107" s="1">
        <v>0</v>
      </c>
      <c r="AH107" s="1" t="s">
        <v>4121</v>
      </c>
      <c r="AI107" s="1" t="s">
        <v>4121</v>
      </c>
      <c r="AJ107" s="1">
        <v>0</v>
      </c>
      <c r="AK107" s="1">
        <v>0</v>
      </c>
      <c r="AL107" s="1">
        <v>0</v>
      </c>
      <c r="AM107" s="1" t="s">
        <v>4121</v>
      </c>
      <c r="AN107" s="1" t="s">
        <v>245</v>
      </c>
      <c r="AO107" s="1" t="s">
        <v>245</v>
      </c>
      <c r="AP107" s="1" t="s">
        <v>69</v>
      </c>
      <c r="AQ107" s="1" t="s">
        <v>40</v>
      </c>
      <c r="AR107" s="1" t="s">
        <v>440</v>
      </c>
      <c r="AS107" s="1" t="s">
        <v>38</v>
      </c>
      <c r="AT107" s="1" t="s">
        <v>4121</v>
      </c>
      <c r="AU107" s="1" t="s">
        <v>4121</v>
      </c>
      <c r="AV107" s="1" t="s">
        <v>42</v>
      </c>
      <c r="AW107" s="1" t="s">
        <v>4121</v>
      </c>
      <c r="AX107" s="1" t="s">
        <v>4121</v>
      </c>
      <c r="AY107" s="1" t="s">
        <v>4121</v>
      </c>
      <c r="AZ107" s="1" t="s">
        <v>4121</v>
      </c>
      <c r="BA107" s="1" t="s">
        <v>4121</v>
      </c>
      <c r="BB107" s="1" t="s">
        <v>4121</v>
      </c>
      <c r="BC107" s="1" t="s">
        <v>4121</v>
      </c>
      <c r="BD107" s="1" t="s">
        <v>4121</v>
      </c>
      <c r="BE107" s="1" t="s">
        <v>4121</v>
      </c>
      <c r="BF107" s="1" t="s">
        <v>4121</v>
      </c>
      <c r="BG107" s="1" t="s">
        <v>4121</v>
      </c>
      <c r="BH107" s="1" t="s">
        <v>4121</v>
      </c>
      <c r="BI107" s="1" t="s">
        <v>4121</v>
      </c>
      <c r="BJ107" s="1" t="s">
        <v>4121</v>
      </c>
      <c r="BK107" s="1" t="s">
        <v>4121</v>
      </c>
      <c r="BL107" s="1" t="s">
        <v>4121</v>
      </c>
      <c r="BM107" s="1" t="s">
        <v>4121</v>
      </c>
      <c r="BN107" s="1" t="s">
        <v>4121</v>
      </c>
      <c r="BO107" s="1" t="s">
        <v>37</v>
      </c>
      <c r="BP107" s="1" t="s">
        <v>38</v>
      </c>
      <c r="BQ107" s="5" t="s">
        <v>443</v>
      </c>
      <c r="BR107" s="1" t="s">
        <v>438</v>
      </c>
      <c r="BS107" s="1" t="s">
        <v>441</v>
      </c>
      <c r="BT107" s="1" t="s">
        <v>110</v>
      </c>
      <c r="BU107" s="1" t="s">
        <v>4121</v>
      </c>
      <c r="BV107" s="1" t="s">
        <v>4121</v>
      </c>
    </row>
    <row r="108" spans="1:74" ht="60" x14ac:dyDescent="0.25">
      <c r="A108" s="1" t="s">
        <v>26</v>
      </c>
      <c r="B108" s="1" t="s">
        <v>27</v>
      </c>
      <c r="C108" s="1" t="s">
        <v>28</v>
      </c>
      <c r="D108" s="1" t="s">
        <v>65</v>
      </c>
      <c r="E108" s="1">
        <v>1933101</v>
      </c>
      <c r="F108" s="1" t="s">
        <v>437</v>
      </c>
      <c r="G108" s="1" t="s">
        <v>445</v>
      </c>
      <c r="H108" s="1" t="s">
        <v>439</v>
      </c>
      <c r="I108" s="1" t="s">
        <v>33</v>
      </c>
      <c r="J108" s="2">
        <v>43510</v>
      </c>
      <c r="K108" s="2" t="s">
        <v>4121</v>
      </c>
      <c r="L108" s="1">
        <v>0</v>
      </c>
      <c r="M108" s="1">
        <v>499</v>
      </c>
      <c r="N108" s="1">
        <v>1</v>
      </c>
      <c r="O108" s="1" t="s">
        <v>34</v>
      </c>
      <c r="P108" s="1" t="s">
        <v>37</v>
      </c>
      <c r="Q108" s="1" t="s">
        <v>4121</v>
      </c>
      <c r="R108" s="1" t="s">
        <v>4121</v>
      </c>
      <c r="S108" s="1" t="s">
        <v>4121</v>
      </c>
      <c r="T108" s="1">
        <v>0</v>
      </c>
      <c r="U108" s="1" t="s">
        <v>4121</v>
      </c>
      <c r="V108" s="1" t="s">
        <v>38</v>
      </c>
      <c r="W108" s="1" t="s">
        <v>4121</v>
      </c>
      <c r="X108" s="1">
        <v>1</v>
      </c>
      <c r="Y108" s="1" t="s">
        <v>37</v>
      </c>
      <c r="Z108" s="1" t="s">
        <v>4121</v>
      </c>
      <c r="AA108" s="1" t="s">
        <v>4121</v>
      </c>
      <c r="AB108" s="1" t="s">
        <v>4121</v>
      </c>
      <c r="AC108" s="1">
        <v>0</v>
      </c>
      <c r="AD108" s="1" t="s">
        <v>4121</v>
      </c>
      <c r="AE108" s="1">
        <v>0</v>
      </c>
      <c r="AF108" s="1">
        <v>0</v>
      </c>
      <c r="AG108" s="1">
        <v>0</v>
      </c>
      <c r="AH108" s="1" t="s">
        <v>4121</v>
      </c>
      <c r="AI108" s="1" t="s">
        <v>4121</v>
      </c>
      <c r="AJ108" s="1">
        <v>0</v>
      </c>
      <c r="AK108" s="1">
        <v>0</v>
      </c>
      <c r="AL108" s="1">
        <v>0</v>
      </c>
      <c r="AM108" s="1" t="s">
        <v>4121</v>
      </c>
      <c r="AN108" s="1" t="s">
        <v>245</v>
      </c>
      <c r="AO108" s="1" t="s">
        <v>245</v>
      </c>
      <c r="AP108" s="1" t="s">
        <v>69</v>
      </c>
      <c r="AQ108" s="1" t="s">
        <v>40</v>
      </c>
      <c r="AR108" s="1" t="s">
        <v>440</v>
      </c>
      <c r="AS108" s="1" t="s">
        <v>38</v>
      </c>
      <c r="AT108" s="1" t="s">
        <v>4121</v>
      </c>
      <c r="AU108" s="1" t="s">
        <v>4121</v>
      </c>
      <c r="AV108" s="1" t="s">
        <v>42</v>
      </c>
      <c r="AW108" s="1" t="s">
        <v>4121</v>
      </c>
      <c r="AX108" s="1" t="s">
        <v>4121</v>
      </c>
      <c r="AY108" s="1" t="s">
        <v>4121</v>
      </c>
      <c r="AZ108" s="1" t="s">
        <v>4121</v>
      </c>
      <c r="BA108" s="1" t="s">
        <v>4121</v>
      </c>
      <c r="BB108" s="1" t="s">
        <v>4121</v>
      </c>
      <c r="BC108" s="1" t="s">
        <v>4121</v>
      </c>
      <c r="BD108" s="1" t="s">
        <v>4121</v>
      </c>
      <c r="BE108" s="1" t="s">
        <v>4121</v>
      </c>
      <c r="BF108" s="1" t="s">
        <v>4121</v>
      </c>
      <c r="BG108" s="1" t="s">
        <v>4121</v>
      </c>
      <c r="BH108" s="1" t="s">
        <v>4121</v>
      </c>
      <c r="BI108" s="1" t="s">
        <v>4121</v>
      </c>
      <c r="BJ108" s="1" t="s">
        <v>4121</v>
      </c>
      <c r="BK108" s="1" t="s">
        <v>4121</v>
      </c>
      <c r="BL108" s="1" t="s">
        <v>4121</v>
      </c>
      <c r="BM108" s="1" t="s">
        <v>4121</v>
      </c>
      <c r="BN108" s="1" t="s">
        <v>4121</v>
      </c>
      <c r="BO108" s="1" t="s">
        <v>37</v>
      </c>
      <c r="BP108" s="1" t="s">
        <v>38</v>
      </c>
      <c r="BQ108" s="5" t="s">
        <v>446</v>
      </c>
      <c r="BR108" s="1" t="s">
        <v>447</v>
      </c>
      <c r="BS108" s="1" t="s">
        <v>441</v>
      </c>
      <c r="BT108" s="1" t="s">
        <v>245</v>
      </c>
      <c r="BU108" s="1" t="s">
        <v>4121</v>
      </c>
      <c r="BV108" s="1" t="s">
        <v>4121</v>
      </c>
    </row>
    <row r="109" spans="1:74" ht="60" x14ac:dyDescent="0.25">
      <c r="A109" s="1" t="s">
        <v>26</v>
      </c>
      <c r="B109" s="1" t="s">
        <v>27</v>
      </c>
      <c r="C109" s="1" t="s">
        <v>28</v>
      </c>
      <c r="D109" s="1" t="s">
        <v>29</v>
      </c>
      <c r="E109" s="1">
        <v>1931104</v>
      </c>
      <c r="F109" s="1" t="s">
        <v>437</v>
      </c>
      <c r="G109" s="1" t="s">
        <v>445</v>
      </c>
      <c r="H109" s="1" t="s">
        <v>439</v>
      </c>
      <c r="I109" s="1" t="s">
        <v>33</v>
      </c>
      <c r="J109" s="2">
        <v>43510</v>
      </c>
      <c r="K109" s="2" t="s">
        <v>4121</v>
      </c>
      <c r="L109" s="1">
        <v>0</v>
      </c>
      <c r="M109" s="1">
        <v>499</v>
      </c>
      <c r="N109" s="1">
        <v>0</v>
      </c>
      <c r="O109" s="1" t="s">
        <v>34</v>
      </c>
      <c r="P109" s="1" t="s">
        <v>37</v>
      </c>
      <c r="Q109" s="1" t="s">
        <v>4121</v>
      </c>
      <c r="R109" s="1" t="s">
        <v>4121</v>
      </c>
      <c r="S109" s="1" t="s">
        <v>4121</v>
      </c>
      <c r="T109" s="1">
        <v>0</v>
      </c>
      <c r="U109" s="1" t="s">
        <v>4121</v>
      </c>
      <c r="V109" s="1" t="s">
        <v>38</v>
      </c>
      <c r="W109" s="1" t="s">
        <v>4121</v>
      </c>
      <c r="X109" s="1">
        <v>1</v>
      </c>
      <c r="Y109" s="1" t="s">
        <v>37</v>
      </c>
      <c r="Z109" s="1" t="s">
        <v>4121</v>
      </c>
      <c r="AA109" s="1" t="s">
        <v>4121</v>
      </c>
      <c r="AB109" s="1" t="s">
        <v>4121</v>
      </c>
      <c r="AC109" s="1">
        <v>0</v>
      </c>
      <c r="AD109" s="1" t="s">
        <v>4121</v>
      </c>
      <c r="AE109" s="1">
        <v>0</v>
      </c>
      <c r="AF109" s="1">
        <v>0</v>
      </c>
      <c r="AG109" s="1">
        <v>0</v>
      </c>
      <c r="AH109" s="1" t="s">
        <v>4121</v>
      </c>
      <c r="AI109" s="1" t="s">
        <v>4121</v>
      </c>
      <c r="AJ109" s="1">
        <v>0</v>
      </c>
      <c r="AK109" s="1">
        <v>0</v>
      </c>
      <c r="AL109" s="1">
        <v>0</v>
      </c>
      <c r="AM109" s="1" t="s">
        <v>4121</v>
      </c>
      <c r="AN109" s="1" t="s">
        <v>245</v>
      </c>
      <c r="AO109" s="1" t="s">
        <v>245</v>
      </c>
      <c r="AP109" s="1" t="s">
        <v>69</v>
      </c>
      <c r="AQ109" s="1" t="s">
        <v>40</v>
      </c>
      <c r="AR109" s="1" t="s">
        <v>440</v>
      </c>
      <c r="AS109" s="1" t="s">
        <v>38</v>
      </c>
      <c r="AT109" s="1" t="s">
        <v>4121</v>
      </c>
      <c r="AU109" s="1" t="s">
        <v>4121</v>
      </c>
      <c r="AV109" s="1" t="s">
        <v>42</v>
      </c>
      <c r="AW109" s="1" t="s">
        <v>4121</v>
      </c>
      <c r="AX109" s="1" t="s">
        <v>4121</v>
      </c>
      <c r="AY109" s="1" t="s">
        <v>4121</v>
      </c>
      <c r="AZ109" s="1" t="s">
        <v>4121</v>
      </c>
      <c r="BA109" s="1" t="s">
        <v>4121</v>
      </c>
      <c r="BB109" s="1" t="s">
        <v>4121</v>
      </c>
      <c r="BC109" s="1" t="s">
        <v>4121</v>
      </c>
      <c r="BD109" s="1" t="s">
        <v>4121</v>
      </c>
      <c r="BE109" s="1" t="s">
        <v>4121</v>
      </c>
      <c r="BF109" s="1" t="s">
        <v>4121</v>
      </c>
      <c r="BG109" s="1" t="s">
        <v>4121</v>
      </c>
      <c r="BH109" s="1" t="s">
        <v>4121</v>
      </c>
      <c r="BI109" s="1" t="s">
        <v>4121</v>
      </c>
      <c r="BJ109" s="1" t="s">
        <v>4121</v>
      </c>
      <c r="BK109" s="1" t="s">
        <v>4121</v>
      </c>
      <c r="BL109" s="1" t="s">
        <v>4121</v>
      </c>
      <c r="BM109" s="1" t="s">
        <v>4121</v>
      </c>
      <c r="BN109" s="1" t="s">
        <v>4121</v>
      </c>
      <c r="BO109" s="1" t="s">
        <v>37</v>
      </c>
      <c r="BP109" s="1" t="s">
        <v>38</v>
      </c>
      <c r="BQ109" s="5" t="s">
        <v>448</v>
      </c>
      <c r="BR109" s="1" t="s">
        <v>438</v>
      </c>
      <c r="BS109" s="1" t="s">
        <v>441</v>
      </c>
      <c r="BT109" s="1" t="s">
        <v>245</v>
      </c>
      <c r="BU109" s="1" t="s">
        <v>4121</v>
      </c>
      <c r="BV109" s="1" t="s">
        <v>4121</v>
      </c>
    </row>
    <row r="110" spans="1:74" ht="409.5" x14ac:dyDescent="0.25">
      <c r="A110" s="1" t="s">
        <v>26</v>
      </c>
      <c r="B110" s="1" t="s">
        <v>391</v>
      </c>
      <c r="C110" s="1" t="s">
        <v>28</v>
      </c>
      <c r="D110" s="1" t="s">
        <v>29</v>
      </c>
      <c r="E110" s="1">
        <v>1961101</v>
      </c>
      <c r="F110" s="1" t="s">
        <v>449</v>
      </c>
      <c r="G110" s="1" t="s">
        <v>450</v>
      </c>
      <c r="H110" s="1" t="s">
        <v>32</v>
      </c>
      <c r="I110" s="1" t="s">
        <v>33</v>
      </c>
      <c r="J110" s="2">
        <v>43556</v>
      </c>
      <c r="K110" s="2" t="s">
        <v>4121</v>
      </c>
      <c r="L110" s="1">
        <v>99</v>
      </c>
      <c r="M110" s="1">
        <v>99</v>
      </c>
      <c r="N110" s="1">
        <v>0</v>
      </c>
      <c r="O110" s="1" t="s">
        <v>34</v>
      </c>
      <c r="P110" s="1" t="s">
        <v>35</v>
      </c>
      <c r="Q110" s="1" t="s">
        <v>50</v>
      </c>
      <c r="R110" s="1" t="s">
        <v>50</v>
      </c>
      <c r="S110" s="1" t="s">
        <v>37</v>
      </c>
      <c r="T110" s="1">
        <v>0</v>
      </c>
      <c r="U110" s="1" t="s">
        <v>37</v>
      </c>
      <c r="V110" s="1" t="s">
        <v>38</v>
      </c>
      <c r="W110" s="1" t="s">
        <v>4121</v>
      </c>
      <c r="X110" s="1">
        <v>1</v>
      </c>
      <c r="Y110" s="1" t="s">
        <v>37</v>
      </c>
      <c r="Z110" s="1" t="s">
        <v>4121</v>
      </c>
      <c r="AA110" s="1" t="s">
        <v>4121</v>
      </c>
      <c r="AB110" s="1" t="s">
        <v>4121</v>
      </c>
      <c r="AC110" s="1">
        <v>0</v>
      </c>
      <c r="AD110" s="1" t="s">
        <v>4121</v>
      </c>
      <c r="AE110" s="1">
        <v>0.25</v>
      </c>
      <c r="AF110" s="1">
        <v>0.25</v>
      </c>
      <c r="AG110" s="1">
        <v>0.25</v>
      </c>
      <c r="AH110" s="1" t="s">
        <v>4121</v>
      </c>
      <c r="AI110" s="1" t="s">
        <v>4121</v>
      </c>
      <c r="AJ110" s="1">
        <v>0.25</v>
      </c>
      <c r="AK110" s="1">
        <v>0.25</v>
      </c>
      <c r="AL110" s="1">
        <v>0.25</v>
      </c>
      <c r="AM110" s="1" t="s">
        <v>4121</v>
      </c>
      <c r="AN110" s="1" t="s">
        <v>35</v>
      </c>
      <c r="AO110" s="1" t="s">
        <v>35</v>
      </c>
      <c r="AP110" s="1" t="s">
        <v>69</v>
      </c>
      <c r="AQ110" s="1" t="s">
        <v>40</v>
      </c>
      <c r="AR110" s="1" t="s">
        <v>41</v>
      </c>
      <c r="AS110" s="1" t="s">
        <v>38</v>
      </c>
      <c r="AT110" s="1" t="s">
        <v>4121</v>
      </c>
      <c r="AU110" s="1" t="s">
        <v>4121</v>
      </c>
      <c r="AV110" s="1" t="s">
        <v>42</v>
      </c>
      <c r="AW110" s="1" t="s">
        <v>4121</v>
      </c>
      <c r="AX110" s="1" t="s">
        <v>4121</v>
      </c>
      <c r="AY110" s="1" t="s">
        <v>4121</v>
      </c>
      <c r="AZ110" s="1" t="s">
        <v>4121</v>
      </c>
      <c r="BA110" s="1" t="s">
        <v>4121</v>
      </c>
      <c r="BB110" s="1" t="s">
        <v>4121</v>
      </c>
      <c r="BC110" s="1" t="s">
        <v>4121</v>
      </c>
      <c r="BD110" s="1" t="s">
        <v>4121</v>
      </c>
      <c r="BE110" s="1" t="s">
        <v>4121</v>
      </c>
      <c r="BF110" s="1" t="s">
        <v>4121</v>
      </c>
      <c r="BG110" s="1" t="s">
        <v>4121</v>
      </c>
      <c r="BH110" s="1" t="s">
        <v>4121</v>
      </c>
      <c r="BI110" s="1" t="s">
        <v>4121</v>
      </c>
      <c r="BJ110" s="1" t="s">
        <v>4121</v>
      </c>
      <c r="BK110" s="1" t="s">
        <v>4121</v>
      </c>
      <c r="BL110" s="1" t="s">
        <v>4121</v>
      </c>
      <c r="BM110" s="1" t="s">
        <v>4121</v>
      </c>
      <c r="BN110" s="1" t="s">
        <v>4121</v>
      </c>
      <c r="BO110" s="1" t="s">
        <v>37</v>
      </c>
      <c r="BP110" s="1" t="s">
        <v>38</v>
      </c>
      <c r="BQ110" s="5" t="s">
        <v>451</v>
      </c>
      <c r="BR110" s="1" t="s">
        <v>451</v>
      </c>
      <c r="BS110" s="1" t="s">
        <v>452</v>
      </c>
      <c r="BT110" s="1" t="s">
        <v>453</v>
      </c>
      <c r="BU110" s="1" t="s">
        <v>4121</v>
      </c>
      <c r="BV110" s="8" t="s">
        <v>454</v>
      </c>
    </row>
    <row r="111" spans="1:74" ht="60" x14ac:dyDescent="0.25">
      <c r="A111" s="1" t="s">
        <v>26</v>
      </c>
      <c r="B111" s="1" t="s">
        <v>27</v>
      </c>
      <c r="C111" s="1" t="s">
        <v>28</v>
      </c>
      <c r="D111" s="1" t="s">
        <v>65</v>
      </c>
      <c r="E111" s="1">
        <v>1933102</v>
      </c>
      <c r="F111" s="1" t="s">
        <v>437</v>
      </c>
      <c r="G111" s="1" t="s">
        <v>438</v>
      </c>
      <c r="H111" s="1" t="s">
        <v>439</v>
      </c>
      <c r="I111" s="1" t="s">
        <v>33</v>
      </c>
      <c r="J111" s="2">
        <v>43510</v>
      </c>
      <c r="K111" s="2" t="s">
        <v>4121</v>
      </c>
      <c r="L111" s="1">
        <v>0</v>
      </c>
      <c r="M111" s="1">
        <v>499</v>
      </c>
      <c r="N111" s="1">
        <v>1</v>
      </c>
      <c r="O111" s="1" t="s">
        <v>34</v>
      </c>
      <c r="P111" s="1" t="s">
        <v>37</v>
      </c>
      <c r="Q111" s="1" t="s">
        <v>4121</v>
      </c>
      <c r="R111" s="1" t="s">
        <v>4121</v>
      </c>
      <c r="S111" s="1" t="s">
        <v>4121</v>
      </c>
      <c r="T111" s="1">
        <v>0</v>
      </c>
      <c r="U111" s="1" t="s">
        <v>4121</v>
      </c>
      <c r="V111" s="1" t="s">
        <v>38</v>
      </c>
      <c r="W111" s="1" t="s">
        <v>4121</v>
      </c>
      <c r="X111" s="1">
        <v>1</v>
      </c>
      <c r="Y111" s="1" t="s">
        <v>37</v>
      </c>
      <c r="Z111" s="1" t="s">
        <v>4121</v>
      </c>
      <c r="AA111" s="1" t="s">
        <v>4121</v>
      </c>
      <c r="AB111" s="1" t="s">
        <v>4121</v>
      </c>
      <c r="AC111" s="1">
        <v>0</v>
      </c>
      <c r="AD111" s="1" t="s">
        <v>4121</v>
      </c>
      <c r="AE111" s="1">
        <v>0</v>
      </c>
      <c r="AF111" s="1">
        <v>0</v>
      </c>
      <c r="AG111" s="1">
        <v>0</v>
      </c>
      <c r="AH111" s="1" t="s">
        <v>4121</v>
      </c>
      <c r="AI111" s="1" t="s">
        <v>4121</v>
      </c>
      <c r="AJ111" s="1">
        <v>0</v>
      </c>
      <c r="AK111" s="1">
        <v>0</v>
      </c>
      <c r="AL111" s="1">
        <v>0</v>
      </c>
      <c r="AM111" s="1" t="s">
        <v>4121</v>
      </c>
      <c r="AN111" s="1" t="s">
        <v>245</v>
      </c>
      <c r="AO111" s="1" t="s">
        <v>245</v>
      </c>
      <c r="AP111" s="1" t="s">
        <v>69</v>
      </c>
      <c r="AQ111" s="1" t="s">
        <v>40</v>
      </c>
      <c r="AR111" s="1" t="s">
        <v>440</v>
      </c>
      <c r="AS111" s="1" t="s">
        <v>38</v>
      </c>
      <c r="AT111" s="1" t="s">
        <v>4121</v>
      </c>
      <c r="AU111" s="1" t="s">
        <v>4121</v>
      </c>
      <c r="AV111" s="1" t="s">
        <v>42</v>
      </c>
      <c r="AW111" s="1" t="s">
        <v>4121</v>
      </c>
      <c r="AX111" s="1" t="s">
        <v>4121</v>
      </c>
      <c r="AY111" s="1" t="s">
        <v>4121</v>
      </c>
      <c r="AZ111" s="1" t="s">
        <v>4121</v>
      </c>
      <c r="BA111" s="1" t="s">
        <v>4121</v>
      </c>
      <c r="BB111" s="1" t="s">
        <v>4121</v>
      </c>
      <c r="BC111" s="1" t="s">
        <v>4121</v>
      </c>
      <c r="BD111" s="1" t="s">
        <v>4121</v>
      </c>
      <c r="BE111" s="1" t="s">
        <v>4121</v>
      </c>
      <c r="BF111" s="1" t="s">
        <v>4121</v>
      </c>
      <c r="BG111" s="1" t="s">
        <v>4121</v>
      </c>
      <c r="BH111" s="1" t="s">
        <v>4121</v>
      </c>
      <c r="BI111" s="1" t="s">
        <v>4121</v>
      </c>
      <c r="BJ111" s="1" t="s">
        <v>4121</v>
      </c>
      <c r="BK111" s="1" t="s">
        <v>4121</v>
      </c>
      <c r="BL111" s="1" t="s">
        <v>4121</v>
      </c>
      <c r="BM111" s="1" t="s">
        <v>4121</v>
      </c>
      <c r="BN111" s="1" t="s">
        <v>4121</v>
      </c>
      <c r="BO111" s="1" t="s">
        <v>37</v>
      </c>
      <c r="BP111" s="1" t="s">
        <v>38</v>
      </c>
      <c r="BQ111" s="5" t="s">
        <v>443</v>
      </c>
      <c r="BR111" s="1" t="s">
        <v>438</v>
      </c>
      <c r="BS111" s="1" t="s">
        <v>441</v>
      </c>
      <c r="BT111" s="1" t="s">
        <v>110</v>
      </c>
      <c r="BU111" s="1" t="s">
        <v>4121</v>
      </c>
      <c r="BV111" s="1" t="s">
        <v>4121</v>
      </c>
    </row>
    <row r="112" spans="1:74" ht="60" x14ac:dyDescent="0.25">
      <c r="A112" s="1" t="s">
        <v>26</v>
      </c>
      <c r="B112" s="1" t="s">
        <v>27</v>
      </c>
      <c r="C112" s="1" t="s">
        <v>28</v>
      </c>
      <c r="D112" s="1" t="s">
        <v>65</v>
      </c>
      <c r="E112" s="1">
        <v>1933103</v>
      </c>
      <c r="F112" s="1" t="s">
        <v>442</v>
      </c>
      <c r="G112" s="1" t="s">
        <v>438</v>
      </c>
      <c r="H112" s="1" t="s">
        <v>439</v>
      </c>
      <c r="I112" s="1" t="s">
        <v>33</v>
      </c>
      <c r="J112" s="2">
        <v>43510</v>
      </c>
      <c r="K112" s="2" t="s">
        <v>4121</v>
      </c>
      <c r="L112" s="1">
        <v>0</v>
      </c>
      <c r="M112" s="1">
        <v>299</v>
      </c>
      <c r="N112" s="1">
        <v>7</v>
      </c>
      <c r="O112" s="1" t="s">
        <v>34</v>
      </c>
      <c r="P112" s="1" t="s">
        <v>37</v>
      </c>
      <c r="Q112" s="1" t="s">
        <v>4121</v>
      </c>
      <c r="R112" s="1" t="s">
        <v>4121</v>
      </c>
      <c r="S112" s="1" t="s">
        <v>4121</v>
      </c>
      <c r="T112" s="1">
        <v>0</v>
      </c>
      <c r="U112" s="1" t="s">
        <v>4121</v>
      </c>
      <c r="V112" s="1" t="s">
        <v>38</v>
      </c>
      <c r="W112" s="1" t="s">
        <v>4121</v>
      </c>
      <c r="X112" s="1">
        <v>1</v>
      </c>
      <c r="Y112" s="1" t="s">
        <v>37</v>
      </c>
      <c r="Z112" s="1" t="s">
        <v>4121</v>
      </c>
      <c r="AA112" s="1" t="s">
        <v>4121</v>
      </c>
      <c r="AB112" s="1" t="s">
        <v>4121</v>
      </c>
      <c r="AC112" s="1">
        <v>0</v>
      </c>
      <c r="AD112" s="1" t="s">
        <v>4121</v>
      </c>
      <c r="AE112" s="1">
        <v>0</v>
      </c>
      <c r="AF112" s="1">
        <v>0</v>
      </c>
      <c r="AG112" s="1">
        <v>0</v>
      </c>
      <c r="AH112" s="1" t="s">
        <v>4121</v>
      </c>
      <c r="AI112" s="1" t="s">
        <v>4121</v>
      </c>
      <c r="AJ112" s="1">
        <v>0</v>
      </c>
      <c r="AK112" s="1">
        <v>0</v>
      </c>
      <c r="AL112" s="1">
        <v>0</v>
      </c>
      <c r="AM112" s="1" t="s">
        <v>4121</v>
      </c>
      <c r="AN112" s="1" t="s">
        <v>245</v>
      </c>
      <c r="AO112" s="1" t="s">
        <v>245</v>
      </c>
      <c r="AP112" s="1" t="s">
        <v>69</v>
      </c>
      <c r="AQ112" s="1" t="s">
        <v>40</v>
      </c>
      <c r="AR112" s="1" t="s">
        <v>440</v>
      </c>
      <c r="AS112" s="1" t="s">
        <v>38</v>
      </c>
      <c r="AT112" s="1" t="s">
        <v>4121</v>
      </c>
      <c r="AU112" s="1" t="s">
        <v>4121</v>
      </c>
      <c r="AV112" s="1" t="s">
        <v>42</v>
      </c>
      <c r="AW112" s="1" t="s">
        <v>4121</v>
      </c>
      <c r="AX112" s="1" t="s">
        <v>4121</v>
      </c>
      <c r="AY112" s="1" t="s">
        <v>4121</v>
      </c>
      <c r="AZ112" s="1" t="s">
        <v>4121</v>
      </c>
      <c r="BA112" s="1" t="s">
        <v>4121</v>
      </c>
      <c r="BB112" s="1" t="s">
        <v>4121</v>
      </c>
      <c r="BC112" s="1" t="s">
        <v>4121</v>
      </c>
      <c r="BD112" s="1" t="s">
        <v>4121</v>
      </c>
      <c r="BE112" s="1" t="s">
        <v>4121</v>
      </c>
      <c r="BF112" s="1" t="s">
        <v>4121</v>
      </c>
      <c r="BG112" s="1" t="s">
        <v>4121</v>
      </c>
      <c r="BH112" s="1" t="s">
        <v>4121</v>
      </c>
      <c r="BI112" s="1" t="s">
        <v>4121</v>
      </c>
      <c r="BJ112" s="1" t="s">
        <v>4121</v>
      </c>
      <c r="BK112" s="1" t="s">
        <v>4121</v>
      </c>
      <c r="BL112" s="1" t="s">
        <v>4121</v>
      </c>
      <c r="BM112" s="1" t="s">
        <v>4121</v>
      </c>
      <c r="BN112" s="1" t="s">
        <v>4121</v>
      </c>
      <c r="BO112" s="1" t="s">
        <v>37</v>
      </c>
      <c r="BP112" s="1" t="s">
        <v>38</v>
      </c>
      <c r="BQ112" s="5" t="s">
        <v>443</v>
      </c>
      <c r="BR112" s="1" t="s">
        <v>438</v>
      </c>
      <c r="BS112" s="1" t="s">
        <v>441</v>
      </c>
      <c r="BT112" s="1" t="s">
        <v>110</v>
      </c>
      <c r="BU112" s="1" t="s">
        <v>4121</v>
      </c>
      <c r="BV112" s="1" t="s">
        <v>4121</v>
      </c>
    </row>
    <row r="113" spans="1:74" ht="60" x14ac:dyDescent="0.25">
      <c r="A113" s="1" t="s">
        <v>26</v>
      </c>
      <c r="B113" s="1" t="s">
        <v>27</v>
      </c>
      <c r="C113" s="1" t="s">
        <v>28</v>
      </c>
      <c r="D113" s="1" t="s">
        <v>65</v>
      </c>
      <c r="E113" s="1">
        <v>1933104</v>
      </c>
      <c r="F113" s="1" t="s">
        <v>455</v>
      </c>
      <c r="G113" s="1" t="s">
        <v>438</v>
      </c>
      <c r="H113" s="1" t="s">
        <v>439</v>
      </c>
      <c r="I113" s="1" t="s">
        <v>33</v>
      </c>
      <c r="J113" s="2">
        <v>43510</v>
      </c>
      <c r="K113" s="2" t="s">
        <v>4121</v>
      </c>
      <c r="L113" s="1">
        <v>0</v>
      </c>
      <c r="M113" s="1">
        <v>149</v>
      </c>
      <c r="N113" s="1">
        <v>3</v>
      </c>
      <c r="O113" s="1" t="s">
        <v>34</v>
      </c>
      <c r="P113" s="1" t="s">
        <v>37</v>
      </c>
      <c r="Q113" s="1" t="s">
        <v>4121</v>
      </c>
      <c r="R113" s="1" t="s">
        <v>4121</v>
      </c>
      <c r="S113" s="1" t="s">
        <v>4121</v>
      </c>
      <c r="T113" s="1">
        <v>0</v>
      </c>
      <c r="U113" s="1" t="s">
        <v>4121</v>
      </c>
      <c r="V113" s="1" t="s">
        <v>38</v>
      </c>
      <c r="W113" s="1" t="s">
        <v>4121</v>
      </c>
      <c r="X113" s="1">
        <v>1</v>
      </c>
      <c r="Y113" s="1" t="s">
        <v>37</v>
      </c>
      <c r="Z113" s="1" t="s">
        <v>4121</v>
      </c>
      <c r="AA113" s="1" t="s">
        <v>4121</v>
      </c>
      <c r="AB113" s="1" t="s">
        <v>4121</v>
      </c>
      <c r="AC113" s="1">
        <v>0</v>
      </c>
      <c r="AD113" s="1" t="s">
        <v>4121</v>
      </c>
      <c r="AE113" s="1">
        <v>0</v>
      </c>
      <c r="AF113" s="1">
        <v>0</v>
      </c>
      <c r="AG113" s="1">
        <v>0</v>
      </c>
      <c r="AH113" s="1" t="s">
        <v>4121</v>
      </c>
      <c r="AI113" s="1" t="s">
        <v>4121</v>
      </c>
      <c r="AJ113" s="1">
        <v>0</v>
      </c>
      <c r="AK113" s="1">
        <v>0</v>
      </c>
      <c r="AL113" s="1">
        <v>0</v>
      </c>
      <c r="AM113" s="1" t="s">
        <v>4121</v>
      </c>
      <c r="AN113" s="1" t="s">
        <v>245</v>
      </c>
      <c r="AO113" s="1" t="s">
        <v>245</v>
      </c>
      <c r="AP113" s="1" t="s">
        <v>69</v>
      </c>
      <c r="AQ113" s="1" t="s">
        <v>40</v>
      </c>
      <c r="AR113" s="1" t="s">
        <v>440</v>
      </c>
      <c r="AS113" s="1" t="s">
        <v>38</v>
      </c>
      <c r="AT113" s="1" t="s">
        <v>4121</v>
      </c>
      <c r="AU113" s="1" t="s">
        <v>4121</v>
      </c>
      <c r="AV113" s="1" t="s">
        <v>42</v>
      </c>
      <c r="AW113" s="1" t="s">
        <v>4121</v>
      </c>
      <c r="AX113" s="1" t="s">
        <v>4121</v>
      </c>
      <c r="AY113" s="1" t="s">
        <v>4121</v>
      </c>
      <c r="AZ113" s="1" t="s">
        <v>4121</v>
      </c>
      <c r="BA113" s="1" t="s">
        <v>4121</v>
      </c>
      <c r="BB113" s="1" t="s">
        <v>4121</v>
      </c>
      <c r="BC113" s="1" t="s">
        <v>4121</v>
      </c>
      <c r="BD113" s="1" t="s">
        <v>4121</v>
      </c>
      <c r="BE113" s="1" t="s">
        <v>4121</v>
      </c>
      <c r="BF113" s="1" t="s">
        <v>4121</v>
      </c>
      <c r="BG113" s="1" t="s">
        <v>4121</v>
      </c>
      <c r="BH113" s="1" t="s">
        <v>4121</v>
      </c>
      <c r="BI113" s="1" t="s">
        <v>4121</v>
      </c>
      <c r="BJ113" s="1" t="s">
        <v>4121</v>
      </c>
      <c r="BK113" s="1" t="s">
        <v>4121</v>
      </c>
      <c r="BL113" s="1" t="s">
        <v>4121</v>
      </c>
      <c r="BM113" s="1" t="s">
        <v>4121</v>
      </c>
      <c r="BN113" s="1" t="s">
        <v>4121</v>
      </c>
      <c r="BO113" s="1" t="s">
        <v>37</v>
      </c>
      <c r="BP113" s="1" t="s">
        <v>38</v>
      </c>
      <c r="BQ113" s="5" t="s">
        <v>443</v>
      </c>
      <c r="BR113" s="1" t="s">
        <v>438</v>
      </c>
      <c r="BS113" s="1" t="s">
        <v>441</v>
      </c>
      <c r="BT113" s="1" t="s">
        <v>110</v>
      </c>
      <c r="BU113" s="1" t="s">
        <v>4121</v>
      </c>
      <c r="BV113" s="1" t="s">
        <v>4121</v>
      </c>
    </row>
    <row r="114" spans="1:74" ht="150" x14ac:dyDescent="0.25">
      <c r="A114" s="1" t="s">
        <v>26</v>
      </c>
      <c r="B114" s="1" t="s">
        <v>391</v>
      </c>
      <c r="C114" s="1" t="s">
        <v>28</v>
      </c>
      <c r="D114" s="1" t="s">
        <v>29</v>
      </c>
      <c r="E114" s="1">
        <v>1961102</v>
      </c>
      <c r="F114" s="1" t="s">
        <v>456</v>
      </c>
      <c r="G114" s="1" t="s">
        <v>457</v>
      </c>
      <c r="H114" s="1" t="s">
        <v>32</v>
      </c>
      <c r="I114" s="1" t="s">
        <v>33</v>
      </c>
      <c r="J114" s="2">
        <v>43516</v>
      </c>
      <c r="K114" s="2" t="s">
        <v>4121</v>
      </c>
      <c r="L114" s="1">
        <v>25</v>
      </c>
      <c r="M114" s="1">
        <v>25</v>
      </c>
      <c r="N114" s="1">
        <v>0</v>
      </c>
      <c r="O114" s="1" t="s">
        <v>34</v>
      </c>
      <c r="P114" s="1" t="s">
        <v>37</v>
      </c>
      <c r="Q114" s="1" t="s">
        <v>4121</v>
      </c>
      <c r="R114" s="1" t="s">
        <v>4121</v>
      </c>
      <c r="S114" s="1" t="s">
        <v>4121</v>
      </c>
      <c r="T114" s="1">
        <v>0</v>
      </c>
      <c r="U114" s="1" t="s">
        <v>4121</v>
      </c>
      <c r="V114" s="1" t="s">
        <v>38</v>
      </c>
      <c r="W114" s="1" t="s">
        <v>4121</v>
      </c>
      <c r="X114" s="1">
        <v>1</v>
      </c>
      <c r="Y114" s="1" t="s">
        <v>37</v>
      </c>
      <c r="Z114" s="1" t="s">
        <v>4121</v>
      </c>
      <c r="AA114" s="1" t="s">
        <v>4121</v>
      </c>
      <c r="AB114" s="1" t="s">
        <v>4121</v>
      </c>
      <c r="AC114" s="1">
        <v>0</v>
      </c>
      <c r="AD114" s="1" t="s">
        <v>4121</v>
      </c>
      <c r="AE114" s="1">
        <v>0.25</v>
      </c>
      <c r="AF114" s="1">
        <v>0.25</v>
      </c>
      <c r="AG114" s="1">
        <v>0.25</v>
      </c>
      <c r="AH114" s="1" t="s">
        <v>4121</v>
      </c>
      <c r="AI114" s="1" t="s">
        <v>4121</v>
      </c>
      <c r="AJ114" s="1">
        <v>0.25</v>
      </c>
      <c r="AK114" s="1">
        <v>0.25</v>
      </c>
      <c r="AL114" s="1">
        <v>0.25</v>
      </c>
      <c r="AM114" s="1" t="s">
        <v>4121</v>
      </c>
      <c r="AN114" s="1" t="s">
        <v>35</v>
      </c>
      <c r="AO114" s="1" t="s">
        <v>35</v>
      </c>
      <c r="AP114" s="1" t="s">
        <v>69</v>
      </c>
      <c r="AQ114" s="1" t="s">
        <v>40</v>
      </c>
      <c r="AR114" s="1" t="s">
        <v>41</v>
      </c>
      <c r="AS114" s="1" t="s">
        <v>38</v>
      </c>
      <c r="AT114" s="1" t="s">
        <v>4121</v>
      </c>
      <c r="AU114" s="1" t="s">
        <v>4121</v>
      </c>
      <c r="AV114" s="1" t="s">
        <v>42</v>
      </c>
      <c r="AW114" s="1" t="s">
        <v>4121</v>
      </c>
      <c r="AX114" s="1" t="s">
        <v>4121</v>
      </c>
      <c r="AY114" s="1" t="s">
        <v>4121</v>
      </c>
      <c r="AZ114" s="1" t="s">
        <v>4121</v>
      </c>
      <c r="BA114" s="1" t="s">
        <v>4121</v>
      </c>
      <c r="BB114" s="1" t="s">
        <v>4121</v>
      </c>
      <c r="BC114" s="1" t="s">
        <v>4121</v>
      </c>
      <c r="BD114" s="1" t="s">
        <v>4121</v>
      </c>
      <c r="BE114" s="1" t="s">
        <v>4121</v>
      </c>
      <c r="BF114" s="1" t="s">
        <v>4121</v>
      </c>
      <c r="BG114" s="1" t="s">
        <v>4121</v>
      </c>
      <c r="BH114" s="1" t="s">
        <v>4121</v>
      </c>
      <c r="BI114" s="1" t="s">
        <v>4121</v>
      </c>
      <c r="BJ114" s="1" t="s">
        <v>4121</v>
      </c>
      <c r="BK114" s="1" t="s">
        <v>4121</v>
      </c>
      <c r="BL114" s="1" t="s">
        <v>4121</v>
      </c>
      <c r="BM114" s="1" t="s">
        <v>4121</v>
      </c>
      <c r="BN114" s="1" t="s">
        <v>4121</v>
      </c>
      <c r="BO114" s="1" t="s">
        <v>37</v>
      </c>
      <c r="BP114" s="1" t="s">
        <v>38</v>
      </c>
      <c r="BQ114" s="5" t="s">
        <v>458</v>
      </c>
      <c r="BR114" s="1" t="s">
        <v>458</v>
      </c>
      <c r="BS114" s="1" t="s">
        <v>459</v>
      </c>
      <c r="BT114" s="1" t="s">
        <v>37</v>
      </c>
      <c r="BU114" s="1" t="s">
        <v>4121</v>
      </c>
      <c r="BV114" s="1" t="s">
        <v>4121</v>
      </c>
    </row>
    <row r="115" spans="1:74" ht="60" x14ac:dyDescent="0.25">
      <c r="A115" s="1" t="s">
        <v>26</v>
      </c>
      <c r="B115" s="1" t="s">
        <v>391</v>
      </c>
      <c r="C115" s="1" t="s">
        <v>28</v>
      </c>
      <c r="D115" s="1" t="s">
        <v>29</v>
      </c>
      <c r="E115" s="1">
        <v>1961103</v>
      </c>
      <c r="F115" s="1" t="s">
        <v>460</v>
      </c>
      <c r="G115" s="1" t="s">
        <v>461</v>
      </c>
      <c r="H115" s="1" t="s">
        <v>32</v>
      </c>
      <c r="I115" s="1" t="s">
        <v>145</v>
      </c>
      <c r="J115" s="2">
        <v>43511</v>
      </c>
      <c r="K115" s="2" t="s">
        <v>4121</v>
      </c>
      <c r="L115" s="1">
        <v>20</v>
      </c>
      <c r="M115" s="1">
        <v>20</v>
      </c>
      <c r="N115" s="1">
        <v>0</v>
      </c>
      <c r="O115" s="1" t="s">
        <v>34</v>
      </c>
      <c r="P115" s="1" t="s">
        <v>35</v>
      </c>
      <c r="Q115" s="1" t="s">
        <v>50</v>
      </c>
      <c r="R115" s="1" t="s">
        <v>37</v>
      </c>
      <c r="S115" s="1" t="s">
        <v>37</v>
      </c>
      <c r="T115" s="1">
        <v>0</v>
      </c>
      <c r="U115" s="1" t="s">
        <v>39</v>
      </c>
      <c r="V115" s="1" t="s">
        <v>38</v>
      </c>
      <c r="W115" s="1" t="s">
        <v>4121</v>
      </c>
      <c r="X115" s="1">
        <v>1</v>
      </c>
      <c r="Y115" s="1" t="s">
        <v>37</v>
      </c>
      <c r="Z115" s="1" t="s">
        <v>4121</v>
      </c>
      <c r="AA115" s="1" t="s">
        <v>4121</v>
      </c>
      <c r="AB115" s="1" t="s">
        <v>4121</v>
      </c>
      <c r="AC115" s="1">
        <v>0</v>
      </c>
      <c r="AD115" s="1" t="s">
        <v>4121</v>
      </c>
      <c r="AE115" s="1">
        <v>0.25</v>
      </c>
      <c r="AF115" s="1">
        <v>0.25</v>
      </c>
      <c r="AG115" s="1">
        <v>0.25</v>
      </c>
      <c r="AH115" s="1" t="s">
        <v>4121</v>
      </c>
      <c r="AI115" s="1" t="s">
        <v>4121</v>
      </c>
      <c r="AJ115" s="1">
        <v>0.25</v>
      </c>
      <c r="AK115" s="1">
        <v>0.25</v>
      </c>
      <c r="AL115" s="1">
        <v>0.25</v>
      </c>
      <c r="AM115" s="1" t="s">
        <v>4121</v>
      </c>
      <c r="AN115" s="1" t="s">
        <v>35</v>
      </c>
      <c r="AO115" s="1" t="s">
        <v>35</v>
      </c>
      <c r="AP115" s="1" t="s">
        <v>39</v>
      </c>
      <c r="AQ115" s="1" t="s">
        <v>40</v>
      </c>
      <c r="AR115" s="1" t="s">
        <v>41</v>
      </c>
      <c r="AS115" s="1" t="s">
        <v>38</v>
      </c>
      <c r="AT115" s="1" t="s">
        <v>4121</v>
      </c>
      <c r="AU115" s="1" t="s">
        <v>4121</v>
      </c>
      <c r="AV115" s="1" t="s">
        <v>42</v>
      </c>
      <c r="AW115" s="1" t="s">
        <v>4121</v>
      </c>
      <c r="AX115" s="1" t="s">
        <v>4121</v>
      </c>
      <c r="AY115" s="1" t="s">
        <v>4121</v>
      </c>
      <c r="AZ115" s="1" t="s">
        <v>4121</v>
      </c>
      <c r="BA115" s="1" t="s">
        <v>4121</v>
      </c>
      <c r="BB115" s="1" t="s">
        <v>4121</v>
      </c>
      <c r="BC115" s="1" t="s">
        <v>4121</v>
      </c>
      <c r="BD115" s="1" t="s">
        <v>4121</v>
      </c>
      <c r="BE115" s="1" t="s">
        <v>4121</v>
      </c>
      <c r="BF115" s="1" t="s">
        <v>4121</v>
      </c>
      <c r="BG115" s="1" t="s">
        <v>4121</v>
      </c>
      <c r="BH115" s="1" t="s">
        <v>4121</v>
      </c>
      <c r="BI115" s="1" t="s">
        <v>4121</v>
      </c>
      <c r="BJ115" s="1" t="s">
        <v>4121</v>
      </c>
      <c r="BK115" s="1" t="s">
        <v>4121</v>
      </c>
      <c r="BL115" s="1" t="s">
        <v>4121</v>
      </c>
      <c r="BM115" s="1" t="s">
        <v>4121</v>
      </c>
      <c r="BN115" s="1" t="s">
        <v>4121</v>
      </c>
      <c r="BO115" s="1" t="s">
        <v>37</v>
      </c>
      <c r="BP115" s="1" t="s">
        <v>38</v>
      </c>
      <c r="BQ115" s="5" t="s">
        <v>462</v>
      </c>
      <c r="BR115" s="1" t="s">
        <v>463</v>
      </c>
      <c r="BS115" s="1" t="s">
        <v>464</v>
      </c>
      <c r="BT115" s="1" t="s">
        <v>465</v>
      </c>
      <c r="BU115" s="1" t="s">
        <v>4121</v>
      </c>
      <c r="BV115" s="1" t="s">
        <v>4121</v>
      </c>
    </row>
    <row r="116" spans="1:74" ht="60" x14ac:dyDescent="0.25">
      <c r="A116" s="1" t="s">
        <v>26</v>
      </c>
      <c r="B116" s="1" t="s">
        <v>27</v>
      </c>
      <c r="C116" s="1" t="s">
        <v>28</v>
      </c>
      <c r="D116" s="1" t="s">
        <v>65</v>
      </c>
      <c r="E116" s="1">
        <v>1937101</v>
      </c>
      <c r="F116" s="1" t="s">
        <v>466</v>
      </c>
      <c r="G116" s="1" t="s">
        <v>467</v>
      </c>
      <c r="H116" s="1" t="s">
        <v>144</v>
      </c>
      <c r="I116" s="1" t="s">
        <v>33</v>
      </c>
      <c r="J116" s="2">
        <v>43530</v>
      </c>
      <c r="K116" s="2" t="s">
        <v>4121</v>
      </c>
      <c r="L116" s="1">
        <v>0</v>
      </c>
      <c r="M116" s="1">
        <v>30</v>
      </c>
      <c r="N116" s="1">
        <v>1</v>
      </c>
      <c r="O116" s="1" t="s">
        <v>83</v>
      </c>
      <c r="P116" s="1" t="s">
        <v>37</v>
      </c>
      <c r="Q116" s="1" t="s">
        <v>4121</v>
      </c>
      <c r="R116" s="1" t="s">
        <v>4121</v>
      </c>
      <c r="S116" s="1" t="s">
        <v>4121</v>
      </c>
      <c r="T116" s="1">
        <v>0</v>
      </c>
      <c r="U116" s="1" t="s">
        <v>4121</v>
      </c>
      <c r="V116" s="1" t="s">
        <v>38</v>
      </c>
      <c r="W116" s="1" t="s">
        <v>4121</v>
      </c>
      <c r="X116" s="1">
        <v>0</v>
      </c>
      <c r="Y116" s="1" t="s">
        <v>37</v>
      </c>
      <c r="Z116" s="1" t="s">
        <v>4121</v>
      </c>
      <c r="AA116" s="1" t="s">
        <v>4121</v>
      </c>
      <c r="AB116" s="1" t="s">
        <v>4121</v>
      </c>
      <c r="AC116" s="1">
        <v>0</v>
      </c>
      <c r="AD116" s="1" t="s">
        <v>4121</v>
      </c>
      <c r="AE116" s="1">
        <v>0</v>
      </c>
      <c r="AF116" s="1">
        <v>0</v>
      </c>
      <c r="AG116" s="1">
        <v>0</v>
      </c>
      <c r="AH116" s="1" t="s">
        <v>4121</v>
      </c>
      <c r="AI116" s="1" t="s">
        <v>4121</v>
      </c>
      <c r="AJ116" s="1">
        <v>0</v>
      </c>
      <c r="AK116" s="1">
        <v>0</v>
      </c>
      <c r="AL116" s="1">
        <v>0</v>
      </c>
      <c r="AM116" s="1" t="s">
        <v>4121</v>
      </c>
      <c r="AN116" s="1" t="s">
        <v>4121</v>
      </c>
      <c r="AO116" s="1" t="s">
        <v>4121</v>
      </c>
      <c r="AP116" s="1" t="s">
        <v>39</v>
      </c>
      <c r="AQ116" s="1" t="s">
        <v>40</v>
      </c>
      <c r="AR116" s="1" t="s">
        <v>41</v>
      </c>
      <c r="AS116" s="1" t="s">
        <v>38</v>
      </c>
      <c r="AT116" s="1" t="s">
        <v>4121</v>
      </c>
      <c r="AU116" s="1" t="s">
        <v>4121</v>
      </c>
      <c r="AV116" s="1" t="s">
        <v>42</v>
      </c>
      <c r="AW116" s="1" t="s">
        <v>4121</v>
      </c>
      <c r="AX116" s="1" t="s">
        <v>4121</v>
      </c>
      <c r="AY116" s="1" t="s">
        <v>4121</v>
      </c>
      <c r="AZ116" s="1" t="s">
        <v>4121</v>
      </c>
      <c r="BA116" s="1" t="s">
        <v>4121</v>
      </c>
      <c r="BB116" s="1" t="s">
        <v>4121</v>
      </c>
      <c r="BC116" s="1" t="s">
        <v>4121</v>
      </c>
      <c r="BD116" s="1" t="s">
        <v>4121</v>
      </c>
      <c r="BE116" s="1" t="s">
        <v>4121</v>
      </c>
      <c r="BF116" s="1" t="s">
        <v>4121</v>
      </c>
      <c r="BG116" s="1" t="s">
        <v>4121</v>
      </c>
      <c r="BH116" s="1" t="s">
        <v>4121</v>
      </c>
      <c r="BI116" s="1" t="s">
        <v>4121</v>
      </c>
      <c r="BJ116" s="1" t="s">
        <v>4121</v>
      </c>
      <c r="BK116" s="1" t="s">
        <v>4121</v>
      </c>
      <c r="BL116" s="1" t="s">
        <v>4121</v>
      </c>
      <c r="BM116" s="1" t="s">
        <v>4121</v>
      </c>
      <c r="BN116" s="1" t="s">
        <v>4121</v>
      </c>
      <c r="BO116" s="1" t="s">
        <v>37</v>
      </c>
      <c r="BP116" s="1" t="s">
        <v>38</v>
      </c>
      <c r="BQ116" s="5" t="s">
        <v>466</v>
      </c>
      <c r="BR116" s="1" t="s">
        <v>468</v>
      </c>
      <c r="BS116" s="1" t="s">
        <v>469</v>
      </c>
      <c r="BT116" s="1" t="s">
        <v>4121</v>
      </c>
      <c r="BU116" s="1" t="s">
        <v>4121</v>
      </c>
      <c r="BV116" s="1" t="s">
        <v>4121</v>
      </c>
    </row>
    <row r="117" spans="1:74" ht="45" x14ac:dyDescent="0.25">
      <c r="A117" s="1" t="s">
        <v>26</v>
      </c>
      <c r="B117" s="1" t="s">
        <v>27</v>
      </c>
      <c r="C117" s="1" t="s">
        <v>28</v>
      </c>
      <c r="D117" s="1" t="s">
        <v>65</v>
      </c>
      <c r="E117" s="1">
        <v>1937102</v>
      </c>
      <c r="F117" s="1" t="s">
        <v>470</v>
      </c>
      <c r="G117" s="1" t="s">
        <v>471</v>
      </c>
      <c r="H117" s="1" t="s">
        <v>144</v>
      </c>
      <c r="I117" s="1" t="s">
        <v>33</v>
      </c>
      <c r="J117" s="2">
        <v>43530</v>
      </c>
      <c r="K117" s="2" t="s">
        <v>4121</v>
      </c>
      <c r="L117" s="1">
        <v>0</v>
      </c>
      <c r="M117" s="1">
        <v>15</v>
      </c>
      <c r="N117" s="1">
        <v>1</v>
      </c>
      <c r="O117" s="1" t="s">
        <v>83</v>
      </c>
      <c r="P117" s="1" t="s">
        <v>37</v>
      </c>
      <c r="Q117" s="1" t="s">
        <v>4121</v>
      </c>
      <c r="R117" s="1" t="s">
        <v>4121</v>
      </c>
      <c r="S117" s="1" t="s">
        <v>4121</v>
      </c>
      <c r="T117" s="1">
        <v>0</v>
      </c>
      <c r="U117" s="1" t="s">
        <v>4121</v>
      </c>
      <c r="V117" s="1" t="s">
        <v>38</v>
      </c>
      <c r="W117" s="1" t="s">
        <v>4121</v>
      </c>
      <c r="X117" s="1">
        <v>0</v>
      </c>
      <c r="Y117" s="1" t="s">
        <v>37</v>
      </c>
      <c r="Z117" s="1" t="s">
        <v>4121</v>
      </c>
      <c r="AA117" s="1" t="s">
        <v>4121</v>
      </c>
      <c r="AB117" s="1" t="s">
        <v>4121</v>
      </c>
      <c r="AC117" s="1">
        <v>0</v>
      </c>
      <c r="AD117" s="1" t="s">
        <v>4121</v>
      </c>
      <c r="AE117" s="1">
        <v>0</v>
      </c>
      <c r="AF117" s="1">
        <v>0</v>
      </c>
      <c r="AG117" s="1">
        <v>0</v>
      </c>
      <c r="AH117" s="1" t="s">
        <v>4121</v>
      </c>
      <c r="AI117" s="1" t="s">
        <v>4121</v>
      </c>
      <c r="AJ117" s="1">
        <v>0</v>
      </c>
      <c r="AK117" s="1">
        <v>0</v>
      </c>
      <c r="AL117" s="1">
        <v>0</v>
      </c>
      <c r="AM117" s="1" t="s">
        <v>4121</v>
      </c>
      <c r="AN117" s="1" t="s">
        <v>4121</v>
      </c>
      <c r="AO117" s="1" t="s">
        <v>4121</v>
      </c>
      <c r="AP117" s="1" t="s">
        <v>39</v>
      </c>
      <c r="AQ117" s="1" t="s">
        <v>40</v>
      </c>
      <c r="AR117" s="1" t="s">
        <v>41</v>
      </c>
      <c r="AS117" s="1" t="s">
        <v>38</v>
      </c>
      <c r="AT117" s="1" t="s">
        <v>4121</v>
      </c>
      <c r="AU117" s="1" t="s">
        <v>4121</v>
      </c>
      <c r="AV117" s="1" t="s">
        <v>42</v>
      </c>
      <c r="AW117" s="1" t="s">
        <v>4121</v>
      </c>
      <c r="AX117" s="1" t="s">
        <v>4121</v>
      </c>
      <c r="AY117" s="1" t="s">
        <v>4121</v>
      </c>
      <c r="AZ117" s="1" t="s">
        <v>4121</v>
      </c>
      <c r="BA117" s="1" t="s">
        <v>4121</v>
      </c>
      <c r="BB117" s="1" t="s">
        <v>4121</v>
      </c>
      <c r="BC117" s="1" t="s">
        <v>4121</v>
      </c>
      <c r="BD117" s="1" t="s">
        <v>4121</v>
      </c>
      <c r="BE117" s="1" t="s">
        <v>4121</v>
      </c>
      <c r="BF117" s="1" t="s">
        <v>4121</v>
      </c>
      <c r="BG117" s="1" t="s">
        <v>4121</v>
      </c>
      <c r="BH117" s="1" t="s">
        <v>4121</v>
      </c>
      <c r="BI117" s="1" t="s">
        <v>4121</v>
      </c>
      <c r="BJ117" s="1" t="s">
        <v>4121</v>
      </c>
      <c r="BK117" s="1" t="s">
        <v>4121</v>
      </c>
      <c r="BL117" s="1" t="s">
        <v>4121</v>
      </c>
      <c r="BM117" s="1" t="s">
        <v>4121</v>
      </c>
      <c r="BN117" s="1" t="s">
        <v>4121</v>
      </c>
      <c r="BO117" s="1" t="s">
        <v>37</v>
      </c>
      <c r="BP117" s="1" t="s">
        <v>38</v>
      </c>
      <c r="BQ117" s="5" t="s">
        <v>472</v>
      </c>
      <c r="BR117" s="1" t="s">
        <v>473</v>
      </c>
      <c r="BS117" s="1" t="s">
        <v>469</v>
      </c>
      <c r="BT117" s="1" t="s">
        <v>4121</v>
      </c>
      <c r="BU117" s="1" t="s">
        <v>4121</v>
      </c>
      <c r="BV117" s="1" t="s">
        <v>4121</v>
      </c>
    </row>
    <row r="118" spans="1:74" ht="60" x14ac:dyDescent="0.25">
      <c r="A118" s="1" t="s">
        <v>26</v>
      </c>
      <c r="B118" s="1" t="s">
        <v>27</v>
      </c>
      <c r="C118" s="1" t="s">
        <v>28</v>
      </c>
      <c r="D118" s="1" t="s">
        <v>65</v>
      </c>
      <c r="E118" s="1">
        <v>1937103</v>
      </c>
      <c r="F118" s="1" t="s">
        <v>474</v>
      </c>
      <c r="G118" s="1" t="s">
        <v>475</v>
      </c>
      <c r="H118" s="1" t="s">
        <v>144</v>
      </c>
      <c r="I118" s="1" t="s">
        <v>33</v>
      </c>
      <c r="J118" s="2">
        <v>43530</v>
      </c>
      <c r="K118" s="2" t="s">
        <v>4121</v>
      </c>
      <c r="L118" s="1">
        <v>0</v>
      </c>
      <c r="M118" s="1">
        <v>40</v>
      </c>
      <c r="N118" s="1">
        <v>1</v>
      </c>
      <c r="O118" s="1" t="s">
        <v>83</v>
      </c>
      <c r="P118" s="1" t="s">
        <v>37</v>
      </c>
      <c r="Q118" s="1" t="s">
        <v>4121</v>
      </c>
      <c r="R118" s="1" t="s">
        <v>4121</v>
      </c>
      <c r="S118" s="1" t="s">
        <v>4121</v>
      </c>
      <c r="T118" s="1">
        <v>0</v>
      </c>
      <c r="U118" s="1" t="s">
        <v>4121</v>
      </c>
      <c r="V118" s="1" t="s">
        <v>38</v>
      </c>
      <c r="W118" s="1" t="s">
        <v>4121</v>
      </c>
      <c r="X118" s="1">
        <v>0</v>
      </c>
      <c r="Y118" s="1" t="s">
        <v>37</v>
      </c>
      <c r="Z118" s="1" t="s">
        <v>4121</v>
      </c>
      <c r="AA118" s="1" t="s">
        <v>4121</v>
      </c>
      <c r="AB118" s="1" t="s">
        <v>4121</v>
      </c>
      <c r="AC118" s="1">
        <v>0</v>
      </c>
      <c r="AD118" s="1" t="s">
        <v>4121</v>
      </c>
      <c r="AE118" s="1">
        <v>0</v>
      </c>
      <c r="AF118" s="1">
        <v>0</v>
      </c>
      <c r="AG118" s="1">
        <v>0</v>
      </c>
      <c r="AH118" s="1" t="s">
        <v>4121</v>
      </c>
      <c r="AI118" s="1" t="s">
        <v>4121</v>
      </c>
      <c r="AJ118" s="1">
        <v>0</v>
      </c>
      <c r="AK118" s="1">
        <v>0</v>
      </c>
      <c r="AL118" s="1">
        <v>0</v>
      </c>
      <c r="AM118" s="1" t="s">
        <v>4121</v>
      </c>
      <c r="AN118" s="1" t="s">
        <v>4121</v>
      </c>
      <c r="AO118" s="1" t="s">
        <v>4121</v>
      </c>
      <c r="AP118" s="1" t="s">
        <v>39</v>
      </c>
      <c r="AQ118" s="1" t="s">
        <v>40</v>
      </c>
      <c r="AR118" s="1" t="s">
        <v>41</v>
      </c>
      <c r="AS118" s="1" t="s">
        <v>38</v>
      </c>
      <c r="AT118" s="1" t="s">
        <v>4121</v>
      </c>
      <c r="AU118" s="1" t="s">
        <v>4121</v>
      </c>
      <c r="AV118" s="1" t="s">
        <v>42</v>
      </c>
      <c r="AW118" s="1" t="s">
        <v>4121</v>
      </c>
      <c r="AX118" s="1" t="s">
        <v>4121</v>
      </c>
      <c r="AY118" s="1" t="s">
        <v>4121</v>
      </c>
      <c r="AZ118" s="1" t="s">
        <v>4121</v>
      </c>
      <c r="BA118" s="1" t="s">
        <v>4121</v>
      </c>
      <c r="BB118" s="1" t="s">
        <v>4121</v>
      </c>
      <c r="BC118" s="1" t="s">
        <v>4121</v>
      </c>
      <c r="BD118" s="1" t="s">
        <v>4121</v>
      </c>
      <c r="BE118" s="1" t="s">
        <v>4121</v>
      </c>
      <c r="BF118" s="1" t="s">
        <v>4121</v>
      </c>
      <c r="BG118" s="1" t="s">
        <v>4121</v>
      </c>
      <c r="BH118" s="1" t="s">
        <v>4121</v>
      </c>
      <c r="BI118" s="1" t="s">
        <v>4121</v>
      </c>
      <c r="BJ118" s="1" t="s">
        <v>4121</v>
      </c>
      <c r="BK118" s="1" t="s">
        <v>4121</v>
      </c>
      <c r="BL118" s="1" t="s">
        <v>4121</v>
      </c>
      <c r="BM118" s="1" t="s">
        <v>4121</v>
      </c>
      <c r="BN118" s="1" t="s">
        <v>4121</v>
      </c>
      <c r="BO118" s="1" t="s">
        <v>37</v>
      </c>
      <c r="BP118" s="1" t="s">
        <v>38</v>
      </c>
      <c r="BQ118" s="5" t="s">
        <v>474</v>
      </c>
      <c r="BR118" s="1" t="s">
        <v>476</v>
      </c>
      <c r="BS118" s="1" t="s">
        <v>469</v>
      </c>
      <c r="BT118" s="1" t="s">
        <v>4121</v>
      </c>
      <c r="BU118" s="1" t="s">
        <v>4121</v>
      </c>
      <c r="BV118" s="1" t="s">
        <v>4121</v>
      </c>
    </row>
    <row r="119" spans="1:74" ht="45" x14ac:dyDescent="0.25">
      <c r="A119" s="1" t="s">
        <v>26</v>
      </c>
      <c r="B119" s="1" t="s">
        <v>27</v>
      </c>
      <c r="C119" s="1" t="s">
        <v>28</v>
      </c>
      <c r="D119" s="1" t="s">
        <v>65</v>
      </c>
      <c r="E119" s="1">
        <v>1937104</v>
      </c>
      <c r="F119" s="1" t="s">
        <v>477</v>
      </c>
      <c r="G119" s="1" t="s">
        <v>478</v>
      </c>
      <c r="H119" s="1" t="s">
        <v>144</v>
      </c>
      <c r="I119" s="1" t="s">
        <v>33</v>
      </c>
      <c r="J119" s="2">
        <v>43530</v>
      </c>
      <c r="K119" s="2" t="s">
        <v>4121</v>
      </c>
      <c r="L119" s="1">
        <v>0</v>
      </c>
      <c r="M119" s="1">
        <v>20</v>
      </c>
      <c r="N119" s="1">
        <v>1</v>
      </c>
      <c r="O119" s="1" t="s">
        <v>83</v>
      </c>
      <c r="P119" s="1" t="s">
        <v>37</v>
      </c>
      <c r="Q119" s="1" t="s">
        <v>4121</v>
      </c>
      <c r="R119" s="1" t="s">
        <v>4121</v>
      </c>
      <c r="S119" s="1" t="s">
        <v>4121</v>
      </c>
      <c r="T119" s="1">
        <v>0</v>
      </c>
      <c r="U119" s="1" t="s">
        <v>4121</v>
      </c>
      <c r="V119" s="1" t="s">
        <v>38</v>
      </c>
      <c r="W119" s="1" t="s">
        <v>4121</v>
      </c>
      <c r="X119" s="1">
        <v>0</v>
      </c>
      <c r="Y119" s="1" t="s">
        <v>37</v>
      </c>
      <c r="Z119" s="1" t="s">
        <v>4121</v>
      </c>
      <c r="AA119" s="1" t="s">
        <v>4121</v>
      </c>
      <c r="AB119" s="1" t="s">
        <v>4121</v>
      </c>
      <c r="AC119" s="1">
        <v>0</v>
      </c>
      <c r="AD119" s="1" t="s">
        <v>4121</v>
      </c>
      <c r="AE119" s="1">
        <v>0</v>
      </c>
      <c r="AF119" s="1">
        <v>0</v>
      </c>
      <c r="AG119" s="1">
        <v>0</v>
      </c>
      <c r="AH119" s="1" t="s">
        <v>4121</v>
      </c>
      <c r="AI119" s="1" t="s">
        <v>4121</v>
      </c>
      <c r="AJ119" s="1">
        <v>0</v>
      </c>
      <c r="AK119" s="1">
        <v>0</v>
      </c>
      <c r="AL119" s="1">
        <v>0</v>
      </c>
      <c r="AM119" s="1" t="s">
        <v>4121</v>
      </c>
      <c r="AN119" s="1" t="s">
        <v>4121</v>
      </c>
      <c r="AO119" s="1" t="s">
        <v>4121</v>
      </c>
      <c r="AP119" s="1" t="s">
        <v>39</v>
      </c>
      <c r="AQ119" s="1" t="s">
        <v>40</v>
      </c>
      <c r="AR119" s="1" t="s">
        <v>41</v>
      </c>
      <c r="AS119" s="1" t="s">
        <v>38</v>
      </c>
      <c r="AT119" s="1" t="s">
        <v>4121</v>
      </c>
      <c r="AU119" s="1" t="s">
        <v>4121</v>
      </c>
      <c r="AV119" s="1" t="s">
        <v>42</v>
      </c>
      <c r="AW119" s="1" t="s">
        <v>4121</v>
      </c>
      <c r="AX119" s="1" t="s">
        <v>4121</v>
      </c>
      <c r="AY119" s="1" t="s">
        <v>4121</v>
      </c>
      <c r="AZ119" s="1" t="s">
        <v>4121</v>
      </c>
      <c r="BA119" s="1" t="s">
        <v>4121</v>
      </c>
      <c r="BB119" s="1" t="s">
        <v>4121</v>
      </c>
      <c r="BC119" s="1" t="s">
        <v>4121</v>
      </c>
      <c r="BD119" s="1" t="s">
        <v>4121</v>
      </c>
      <c r="BE119" s="1" t="s">
        <v>4121</v>
      </c>
      <c r="BF119" s="1" t="s">
        <v>4121</v>
      </c>
      <c r="BG119" s="1" t="s">
        <v>4121</v>
      </c>
      <c r="BH119" s="1" t="s">
        <v>4121</v>
      </c>
      <c r="BI119" s="1" t="s">
        <v>4121</v>
      </c>
      <c r="BJ119" s="1" t="s">
        <v>4121</v>
      </c>
      <c r="BK119" s="1" t="s">
        <v>4121</v>
      </c>
      <c r="BL119" s="1" t="s">
        <v>4121</v>
      </c>
      <c r="BM119" s="1" t="s">
        <v>4121</v>
      </c>
      <c r="BN119" s="1" t="s">
        <v>4121</v>
      </c>
      <c r="BO119" s="1" t="s">
        <v>37</v>
      </c>
      <c r="BP119" s="1" t="s">
        <v>38</v>
      </c>
      <c r="BQ119" s="5" t="s">
        <v>479</v>
      </c>
      <c r="BR119" s="1" t="s">
        <v>480</v>
      </c>
      <c r="BS119" s="1" t="s">
        <v>469</v>
      </c>
      <c r="BT119" s="1" t="s">
        <v>4121</v>
      </c>
      <c r="BU119" s="1" t="s">
        <v>4121</v>
      </c>
      <c r="BV119" s="1" t="s">
        <v>4121</v>
      </c>
    </row>
    <row r="120" spans="1:74" ht="60" x14ac:dyDescent="0.25">
      <c r="A120" s="1" t="s">
        <v>26</v>
      </c>
      <c r="B120" s="1" t="s">
        <v>27</v>
      </c>
      <c r="C120" s="1" t="s">
        <v>28</v>
      </c>
      <c r="D120" s="1" t="s">
        <v>65</v>
      </c>
      <c r="E120" s="1">
        <v>1933105</v>
      </c>
      <c r="F120" s="1" t="s">
        <v>481</v>
      </c>
      <c r="G120" s="1" t="s">
        <v>482</v>
      </c>
      <c r="H120" s="1" t="s">
        <v>32</v>
      </c>
      <c r="I120" s="1" t="s">
        <v>33</v>
      </c>
      <c r="J120" s="2">
        <v>43527</v>
      </c>
      <c r="K120" s="2" t="s">
        <v>4121</v>
      </c>
      <c r="L120" s="1">
        <v>0</v>
      </c>
      <c r="M120" s="1">
        <v>99</v>
      </c>
      <c r="N120" s="1">
        <v>1</v>
      </c>
      <c r="O120" s="1" t="s">
        <v>34</v>
      </c>
      <c r="P120" s="1" t="s">
        <v>35</v>
      </c>
      <c r="Q120" s="1" t="s">
        <v>49</v>
      </c>
      <c r="R120" s="1" t="s">
        <v>49</v>
      </c>
      <c r="S120" s="1" t="s">
        <v>49</v>
      </c>
      <c r="T120" s="1">
        <v>0</v>
      </c>
      <c r="U120" s="1" t="s">
        <v>483</v>
      </c>
      <c r="V120" s="1" t="s">
        <v>68</v>
      </c>
      <c r="W120" s="1" t="s">
        <v>484</v>
      </c>
      <c r="X120" s="1">
        <v>0</v>
      </c>
      <c r="Y120" s="1" t="s">
        <v>35</v>
      </c>
      <c r="Z120" s="1" t="s">
        <v>49</v>
      </c>
      <c r="AA120" s="1" t="s">
        <v>49</v>
      </c>
      <c r="AB120" s="1" t="s">
        <v>49</v>
      </c>
      <c r="AC120" s="1">
        <v>0</v>
      </c>
      <c r="AD120" s="1" t="s">
        <v>4121</v>
      </c>
      <c r="AE120" s="1">
        <v>0</v>
      </c>
      <c r="AF120" s="1">
        <v>0</v>
      </c>
      <c r="AG120" s="1">
        <v>0</v>
      </c>
      <c r="AH120" s="1" t="s">
        <v>4121</v>
      </c>
      <c r="AI120" s="1" t="s">
        <v>4121</v>
      </c>
      <c r="AJ120" s="1">
        <v>0</v>
      </c>
      <c r="AK120" s="1">
        <v>0</v>
      </c>
      <c r="AL120" s="1">
        <v>0</v>
      </c>
      <c r="AM120" s="1" t="s">
        <v>4121</v>
      </c>
      <c r="AN120" s="1" t="s">
        <v>4121</v>
      </c>
      <c r="AO120" s="1" t="s">
        <v>4121</v>
      </c>
      <c r="AP120" s="1" t="s">
        <v>69</v>
      </c>
      <c r="AQ120" s="1" t="s">
        <v>40</v>
      </c>
      <c r="AR120" s="1" t="s">
        <v>41</v>
      </c>
      <c r="AS120" s="1" t="s">
        <v>38</v>
      </c>
      <c r="AT120" s="1" t="s">
        <v>4121</v>
      </c>
      <c r="AU120" s="1" t="s">
        <v>4121</v>
      </c>
      <c r="AV120" s="1" t="s">
        <v>42</v>
      </c>
      <c r="AW120" s="1" t="s">
        <v>4121</v>
      </c>
      <c r="AX120" s="1" t="s">
        <v>4121</v>
      </c>
      <c r="AY120" s="1" t="s">
        <v>4121</v>
      </c>
      <c r="AZ120" s="1" t="s">
        <v>4121</v>
      </c>
      <c r="BA120" s="1" t="s">
        <v>4121</v>
      </c>
      <c r="BB120" s="1" t="s">
        <v>4121</v>
      </c>
      <c r="BC120" s="1" t="s">
        <v>4121</v>
      </c>
      <c r="BD120" s="1" t="s">
        <v>4121</v>
      </c>
      <c r="BE120" s="1" t="s">
        <v>4121</v>
      </c>
      <c r="BF120" s="1" t="s">
        <v>4121</v>
      </c>
      <c r="BG120" s="1" t="s">
        <v>4121</v>
      </c>
      <c r="BH120" s="1" t="s">
        <v>4121</v>
      </c>
      <c r="BI120" s="1" t="s">
        <v>4121</v>
      </c>
      <c r="BJ120" s="1" t="s">
        <v>4121</v>
      </c>
      <c r="BK120" s="1" t="s">
        <v>4121</v>
      </c>
      <c r="BL120" s="1" t="s">
        <v>4121</v>
      </c>
      <c r="BM120" s="1" t="s">
        <v>4121</v>
      </c>
      <c r="BN120" s="1" t="s">
        <v>4121</v>
      </c>
      <c r="BO120" s="1" t="s">
        <v>37</v>
      </c>
      <c r="BP120" s="1" t="s">
        <v>38</v>
      </c>
      <c r="BQ120" s="5" t="s">
        <v>485</v>
      </c>
      <c r="BR120" s="1" t="s">
        <v>486</v>
      </c>
      <c r="BS120" s="1" t="s">
        <v>487</v>
      </c>
      <c r="BT120" s="1" t="s">
        <v>4121</v>
      </c>
      <c r="BU120" s="1" t="s">
        <v>4121</v>
      </c>
      <c r="BV120" s="1" t="s">
        <v>4121</v>
      </c>
    </row>
    <row r="121" spans="1:74" ht="60" x14ac:dyDescent="0.25">
      <c r="A121" s="1" t="s">
        <v>26</v>
      </c>
      <c r="B121" s="1" t="s">
        <v>27</v>
      </c>
      <c r="C121" s="1" t="s">
        <v>28</v>
      </c>
      <c r="D121" s="1" t="s">
        <v>29</v>
      </c>
      <c r="E121" s="1">
        <v>1931105</v>
      </c>
      <c r="F121" s="1" t="s">
        <v>488</v>
      </c>
      <c r="G121" s="1" t="s">
        <v>482</v>
      </c>
      <c r="H121" s="1" t="s">
        <v>32</v>
      </c>
      <c r="I121" s="1" t="s">
        <v>33</v>
      </c>
      <c r="J121" s="2">
        <v>43527</v>
      </c>
      <c r="K121" s="2" t="s">
        <v>4121</v>
      </c>
      <c r="L121" s="1">
        <v>0</v>
      </c>
      <c r="M121" s="1">
        <v>99</v>
      </c>
      <c r="N121" s="1">
        <v>0</v>
      </c>
      <c r="O121" s="1" t="s">
        <v>34</v>
      </c>
      <c r="P121" s="1" t="s">
        <v>35</v>
      </c>
      <c r="Q121" s="1" t="s">
        <v>49</v>
      </c>
      <c r="R121" s="1" t="s">
        <v>49</v>
      </c>
      <c r="S121" s="1" t="s">
        <v>49</v>
      </c>
      <c r="T121" s="1">
        <v>0</v>
      </c>
      <c r="U121" s="1" t="s">
        <v>483</v>
      </c>
      <c r="V121" s="1" t="s">
        <v>68</v>
      </c>
      <c r="W121" s="1" t="s">
        <v>484</v>
      </c>
      <c r="X121" s="1">
        <v>0</v>
      </c>
      <c r="Y121" s="1" t="s">
        <v>35</v>
      </c>
      <c r="Z121" s="1" t="s">
        <v>49</v>
      </c>
      <c r="AA121" s="1" t="s">
        <v>49</v>
      </c>
      <c r="AB121" s="1" t="s">
        <v>49</v>
      </c>
      <c r="AC121" s="1">
        <v>0</v>
      </c>
      <c r="AD121" s="1" t="s">
        <v>4121</v>
      </c>
      <c r="AE121" s="1">
        <v>0</v>
      </c>
      <c r="AF121" s="1">
        <v>0</v>
      </c>
      <c r="AG121" s="1">
        <v>0</v>
      </c>
      <c r="AH121" s="1" t="s">
        <v>4121</v>
      </c>
      <c r="AI121" s="1" t="s">
        <v>4121</v>
      </c>
      <c r="AJ121" s="1">
        <v>0</v>
      </c>
      <c r="AK121" s="1">
        <v>0</v>
      </c>
      <c r="AL121" s="1">
        <v>0</v>
      </c>
      <c r="AM121" s="1" t="s">
        <v>4121</v>
      </c>
      <c r="AN121" s="1" t="s">
        <v>4121</v>
      </c>
      <c r="AO121" s="1" t="s">
        <v>4121</v>
      </c>
      <c r="AP121" s="1" t="s">
        <v>69</v>
      </c>
      <c r="AQ121" s="1" t="s">
        <v>40</v>
      </c>
      <c r="AR121" s="1" t="s">
        <v>41</v>
      </c>
      <c r="AS121" s="1" t="s">
        <v>38</v>
      </c>
      <c r="AT121" s="1" t="s">
        <v>4121</v>
      </c>
      <c r="AU121" s="1" t="s">
        <v>4121</v>
      </c>
      <c r="AV121" s="1" t="s">
        <v>42</v>
      </c>
      <c r="AW121" s="1" t="s">
        <v>4121</v>
      </c>
      <c r="AX121" s="1" t="s">
        <v>4121</v>
      </c>
      <c r="AY121" s="1" t="s">
        <v>4121</v>
      </c>
      <c r="AZ121" s="1" t="s">
        <v>4121</v>
      </c>
      <c r="BA121" s="1" t="s">
        <v>4121</v>
      </c>
      <c r="BB121" s="1" t="s">
        <v>4121</v>
      </c>
      <c r="BC121" s="1" t="s">
        <v>4121</v>
      </c>
      <c r="BD121" s="1" t="s">
        <v>4121</v>
      </c>
      <c r="BE121" s="1" t="s">
        <v>4121</v>
      </c>
      <c r="BF121" s="1" t="s">
        <v>4121</v>
      </c>
      <c r="BG121" s="1" t="s">
        <v>4121</v>
      </c>
      <c r="BH121" s="1" t="s">
        <v>4121</v>
      </c>
      <c r="BI121" s="1" t="s">
        <v>4121</v>
      </c>
      <c r="BJ121" s="1" t="s">
        <v>4121</v>
      </c>
      <c r="BK121" s="1" t="s">
        <v>4121</v>
      </c>
      <c r="BL121" s="1" t="s">
        <v>4121</v>
      </c>
      <c r="BM121" s="1" t="s">
        <v>4121</v>
      </c>
      <c r="BN121" s="1" t="s">
        <v>4121</v>
      </c>
      <c r="BO121" s="1" t="s">
        <v>37</v>
      </c>
      <c r="BP121" s="1" t="s">
        <v>38</v>
      </c>
      <c r="BQ121" s="5" t="s">
        <v>489</v>
      </c>
      <c r="BR121" s="1" t="s">
        <v>490</v>
      </c>
      <c r="BS121" s="1" t="s">
        <v>491</v>
      </c>
      <c r="BT121" s="1" t="s">
        <v>4121</v>
      </c>
      <c r="BU121" s="1" t="s">
        <v>4121</v>
      </c>
      <c r="BV121" s="1" t="s">
        <v>4121</v>
      </c>
    </row>
    <row r="122" spans="1:74" ht="60" x14ac:dyDescent="0.25">
      <c r="A122" s="1" t="s">
        <v>26</v>
      </c>
      <c r="B122" s="1" t="s">
        <v>179</v>
      </c>
      <c r="C122" s="1" t="s">
        <v>99</v>
      </c>
      <c r="D122" s="1" t="s">
        <v>65</v>
      </c>
      <c r="E122" s="1">
        <v>1927101</v>
      </c>
      <c r="F122" s="1" t="s">
        <v>4197</v>
      </c>
      <c r="G122" s="1" t="s">
        <v>492</v>
      </c>
      <c r="H122" s="1" t="s">
        <v>144</v>
      </c>
      <c r="I122" s="1" t="s">
        <v>145</v>
      </c>
      <c r="J122" s="2">
        <v>43535</v>
      </c>
      <c r="K122" s="2" t="s">
        <v>4121</v>
      </c>
      <c r="L122" s="1">
        <v>2500</v>
      </c>
      <c r="M122" s="1">
        <v>0</v>
      </c>
      <c r="N122" s="1">
        <v>12</v>
      </c>
      <c r="O122" s="1" t="s">
        <v>4121</v>
      </c>
      <c r="P122" s="1" t="s">
        <v>37</v>
      </c>
      <c r="Q122" s="1" t="s">
        <v>4121</v>
      </c>
      <c r="R122" s="1" t="s">
        <v>4121</v>
      </c>
      <c r="S122" s="1" t="s">
        <v>4121</v>
      </c>
      <c r="T122" s="1">
        <v>0</v>
      </c>
      <c r="U122" s="1" t="s">
        <v>4121</v>
      </c>
      <c r="V122" s="1" t="s">
        <v>38</v>
      </c>
      <c r="W122" s="1" t="s">
        <v>4121</v>
      </c>
      <c r="X122" s="1">
        <v>0</v>
      </c>
      <c r="Y122" s="1" t="s">
        <v>37</v>
      </c>
      <c r="Z122" s="1" t="s">
        <v>4121</v>
      </c>
      <c r="AA122" s="1" t="s">
        <v>4121</v>
      </c>
      <c r="AB122" s="1" t="s">
        <v>4121</v>
      </c>
      <c r="AC122" s="1">
        <v>0</v>
      </c>
      <c r="AD122" s="1" t="s">
        <v>4121</v>
      </c>
      <c r="AE122" s="1">
        <v>0</v>
      </c>
      <c r="AF122" s="1">
        <v>0</v>
      </c>
      <c r="AG122" s="1">
        <v>0</v>
      </c>
      <c r="AH122" s="1" t="s">
        <v>4121</v>
      </c>
      <c r="AI122" s="1" t="s">
        <v>4121</v>
      </c>
      <c r="AJ122" s="1">
        <v>0</v>
      </c>
      <c r="AK122" s="1">
        <v>0</v>
      </c>
      <c r="AL122" s="1">
        <v>0</v>
      </c>
      <c r="AM122" s="1" t="s">
        <v>4121</v>
      </c>
      <c r="AN122" s="1" t="s">
        <v>4121</v>
      </c>
      <c r="AO122" s="1" t="s">
        <v>4121</v>
      </c>
      <c r="AP122" s="1" t="s">
        <v>69</v>
      </c>
      <c r="AQ122" s="1" t="s">
        <v>40</v>
      </c>
      <c r="AR122" s="1" t="s">
        <v>440</v>
      </c>
      <c r="AS122" s="1" t="s">
        <v>38</v>
      </c>
      <c r="AT122" s="1" t="s">
        <v>4121</v>
      </c>
      <c r="AU122" s="1" t="s">
        <v>4121</v>
      </c>
      <c r="AV122" s="1" t="s">
        <v>42</v>
      </c>
      <c r="AW122" s="1" t="s">
        <v>4121</v>
      </c>
      <c r="AX122" s="1" t="s">
        <v>4121</v>
      </c>
      <c r="AY122" s="1" t="s">
        <v>4121</v>
      </c>
      <c r="AZ122" s="1" t="s">
        <v>4121</v>
      </c>
      <c r="BA122" s="1" t="s">
        <v>4121</v>
      </c>
      <c r="BB122" s="1" t="s">
        <v>4121</v>
      </c>
      <c r="BC122" s="1" t="s">
        <v>4121</v>
      </c>
      <c r="BD122" s="1" t="s">
        <v>4121</v>
      </c>
      <c r="BE122" s="1" t="s">
        <v>4121</v>
      </c>
      <c r="BF122" s="1" t="s">
        <v>4121</v>
      </c>
      <c r="BG122" s="1" t="s">
        <v>4121</v>
      </c>
      <c r="BH122" s="1" t="s">
        <v>4121</v>
      </c>
      <c r="BI122" s="1" t="s">
        <v>4121</v>
      </c>
      <c r="BJ122" s="1" t="s">
        <v>4121</v>
      </c>
      <c r="BK122" s="1" t="s">
        <v>4121</v>
      </c>
      <c r="BL122" s="1" t="s">
        <v>4121</v>
      </c>
      <c r="BM122" s="1" t="s">
        <v>4121</v>
      </c>
      <c r="BN122" s="1" t="s">
        <v>4121</v>
      </c>
      <c r="BO122" s="1" t="s">
        <v>35</v>
      </c>
      <c r="BP122" s="1" t="s">
        <v>38</v>
      </c>
      <c r="BQ122" s="5" t="e">
        <f>- سيتم تقديم الباقة الذهبية لخدمة الوصول المباشر للانترنت DIA حسبما هو موضح في الجدول ادناه.</f>
        <v>#NAME?</v>
      </c>
      <c r="BR122" s="1" t="s">
        <v>492</v>
      </c>
      <c r="BS122" s="1" t="s">
        <v>493</v>
      </c>
      <c r="BT122" s="1">
        <v>0</v>
      </c>
      <c r="BU122" s="1" t="s">
        <v>494</v>
      </c>
      <c r="BV122" s="1" t="s">
        <v>4121</v>
      </c>
    </row>
    <row r="123" spans="1:74" ht="60" x14ac:dyDescent="0.25">
      <c r="A123" s="1" t="s">
        <v>26</v>
      </c>
      <c r="B123" s="1" t="s">
        <v>179</v>
      </c>
      <c r="C123" s="1" t="s">
        <v>99</v>
      </c>
      <c r="D123" s="1" t="s">
        <v>65</v>
      </c>
      <c r="E123" s="1">
        <v>1927102</v>
      </c>
      <c r="F123" s="1" t="s">
        <v>4195</v>
      </c>
      <c r="G123" s="1" t="s">
        <v>492</v>
      </c>
      <c r="H123" s="1" t="s">
        <v>144</v>
      </c>
      <c r="I123" s="1" t="s">
        <v>145</v>
      </c>
      <c r="J123" s="2">
        <v>43535</v>
      </c>
      <c r="K123" s="2" t="s">
        <v>4121</v>
      </c>
      <c r="L123" s="1">
        <v>2500</v>
      </c>
      <c r="M123" s="1">
        <v>0</v>
      </c>
      <c r="N123" s="1">
        <v>12</v>
      </c>
      <c r="O123" s="1" t="s">
        <v>4121</v>
      </c>
      <c r="P123" s="1" t="s">
        <v>37</v>
      </c>
      <c r="Q123" s="1" t="s">
        <v>4121</v>
      </c>
      <c r="R123" s="1" t="s">
        <v>4121</v>
      </c>
      <c r="S123" s="1" t="s">
        <v>4121</v>
      </c>
      <c r="T123" s="1">
        <v>0</v>
      </c>
      <c r="U123" s="1" t="s">
        <v>4121</v>
      </c>
      <c r="V123" s="1" t="s">
        <v>38</v>
      </c>
      <c r="W123" s="1" t="s">
        <v>4121</v>
      </c>
      <c r="X123" s="1">
        <v>0</v>
      </c>
      <c r="Y123" s="1" t="s">
        <v>37</v>
      </c>
      <c r="Z123" s="1" t="s">
        <v>4121</v>
      </c>
      <c r="AA123" s="1" t="s">
        <v>4121</v>
      </c>
      <c r="AB123" s="1" t="s">
        <v>4121</v>
      </c>
      <c r="AC123" s="1">
        <v>0</v>
      </c>
      <c r="AD123" s="1" t="s">
        <v>4121</v>
      </c>
      <c r="AE123" s="1">
        <v>0</v>
      </c>
      <c r="AF123" s="1">
        <v>0</v>
      </c>
      <c r="AG123" s="1">
        <v>0</v>
      </c>
      <c r="AH123" s="1" t="s">
        <v>4121</v>
      </c>
      <c r="AI123" s="1" t="s">
        <v>4121</v>
      </c>
      <c r="AJ123" s="1">
        <v>0</v>
      </c>
      <c r="AK123" s="1">
        <v>0</v>
      </c>
      <c r="AL123" s="1">
        <v>0</v>
      </c>
      <c r="AM123" s="1" t="s">
        <v>4121</v>
      </c>
      <c r="AN123" s="1" t="s">
        <v>4121</v>
      </c>
      <c r="AO123" s="1" t="s">
        <v>4121</v>
      </c>
      <c r="AP123" s="1" t="s">
        <v>69</v>
      </c>
      <c r="AQ123" s="1" t="s">
        <v>40</v>
      </c>
      <c r="AR123" s="1" t="s">
        <v>440</v>
      </c>
      <c r="AS123" s="1" t="s">
        <v>38</v>
      </c>
      <c r="AT123" s="1" t="s">
        <v>4121</v>
      </c>
      <c r="AU123" s="1" t="s">
        <v>4121</v>
      </c>
      <c r="AV123" s="1" t="s">
        <v>42</v>
      </c>
      <c r="AW123" s="1" t="s">
        <v>4121</v>
      </c>
      <c r="AX123" s="1" t="s">
        <v>4121</v>
      </c>
      <c r="AY123" s="1" t="s">
        <v>4121</v>
      </c>
      <c r="AZ123" s="1" t="s">
        <v>4121</v>
      </c>
      <c r="BA123" s="1" t="s">
        <v>4121</v>
      </c>
      <c r="BB123" s="1" t="s">
        <v>4121</v>
      </c>
      <c r="BC123" s="1" t="s">
        <v>4121</v>
      </c>
      <c r="BD123" s="1" t="s">
        <v>4121</v>
      </c>
      <c r="BE123" s="1" t="s">
        <v>4121</v>
      </c>
      <c r="BF123" s="1" t="s">
        <v>4121</v>
      </c>
      <c r="BG123" s="1" t="s">
        <v>4121</v>
      </c>
      <c r="BH123" s="1" t="s">
        <v>4121</v>
      </c>
      <c r="BI123" s="1" t="s">
        <v>4121</v>
      </c>
      <c r="BJ123" s="1" t="s">
        <v>4121</v>
      </c>
      <c r="BK123" s="1" t="s">
        <v>4121</v>
      </c>
      <c r="BL123" s="1" t="s">
        <v>4121</v>
      </c>
      <c r="BM123" s="1" t="s">
        <v>4121</v>
      </c>
      <c r="BN123" s="1" t="s">
        <v>4121</v>
      </c>
      <c r="BO123" s="1" t="s">
        <v>35</v>
      </c>
      <c r="BP123" s="1" t="s">
        <v>38</v>
      </c>
      <c r="BQ123" s="5" t="e">
        <f>- سيتم تقديم الباقة البرونزية لخدمة الوصول المباشر للانترنت DIA حسبما هو موضح في الملخص المرفق</f>
        <v>#NAME?</v>
      </c>
      <c r="BR123" s="1" t="s">
        <v>492</v>
      </c>
      <c r="BS123" s="1" t="s">
        <v>493</v>
      </c>
      <c r="BT123" s="1">
        <v>0</v>
      </c>
      <c r="BU123" s="1" t="s">
        <v>494</v>
      </c>
      <c r="BV123" s="1" t="s">
        <v>4121</v>
      </c>
    </row>
    <row r="124" spans="1:74" ht="60" x14ac:dyDescent="0.25">
      <c r="A124" s="1" t="s">
        <v>26</v>
      </c>
      <c r="B124" s="1" t="s">
        <v>179</v>
      </c>
      <c r="C124" s="1" t="s">
        <v>99</v>
      </c>
      <c r="D124" s="1" t="s">
        <v>65</v>
      </c>
      <c r="E124" s="1">
        <v>1927103</v>
      </c>
      <c r="F124" s="1" t="s">
        <v>4198</v>
      </c>
      <c r="G124" s="1" t="s">
        <v>92</v>
      </c>
      <c r="H124" s="1" t="s">
        <v>144</v>
      </c>
      <c r="I124" s="1" t="s">
        <v>145</v>
      </c>
      <c r="J124" s="2">
        <v>43535</v>
      </c>
      <c r="K124" s="2" t="s">
        <v>4121</v>
      </c>
      <c r="L124" s="1">
        <v>2500</v>
      </c>
      <c r="M124" s="1">
        <v>0</v>
      </c>
      <c r="N124" s="1">
        <v>12</v>
      </c>
      <c r="O124" s="1" t="s">
        <v>4121</v>
      </c>
      <c r="P124" s="1" t="s">
        <v>37</v>
      </c>
      <c r="Q124" s="1" t="s">
        <v>4121</v>
      </c>
      <c r="R124" s="1" t="s">
        <v>4121</v>
      </c>
      <c r="S124" s="1" t="s">
        <v>4121</v>
      </c>
      <c r="T124" s="1">
        <v>0</v>
      </c>
      <c r="U124" s="1" t="s">
        <v>4121</v>
      </c>
      <c r="V124" s="1" t="s">
        <v>38</v>
      </c>
      <c r="W124" s="1" t="s">
        <v>4121</v>
      </c>
      <c r="X124" s="1">
        <v>0</v>
      </c>
      <c r="Y124" s="1" t="s">
        <v>37</v>
      </c>
      <c r="Z124" s="1" t="s">
        <v>4121</v>
      </c>
      <c r="AA124" s="1" t="s">
        <v>4121</v>
      </c>
      <c r="AB124" s="1" t="s">
        <v>4121</v>
      </c>
      <c r="AC124" s="1">
        <v>0</v>
      </c>
      <c r="AD124" s="1" t="s">
        <v>4121</v>
      </c>
      <c r="AE124" s="1">
        <v>0</v>
      </c>
      <c r="AF124" s="1">
        <v>0</v>
      </c>
      <c r="AG124" s="1">
        <v>0</v>
      </c>
      <c r="AH124" s="1" t="s">
        <v>4121</v>
      </c>
      <c r="AI124" s="1" t="s">
        <v>4121</v>
      </c>
      <c r="AJ124" s="1">
        <v>0</v>
      </c>
      <c r="AK124" s="1">
        <v>0</v>
      </c>
      <c r="AL124" s="1">
        <v>0</v>
      </c>
      <c r="AM124" s="1" t="s">
        <v>4121</v>
      </c>
      <c r="AN124" s="1" t="s">
        <v>4121</v>
      </c>
      <c r="AO124" s="1" t="s">
        <v>4121</v>
      </c>
      <c r="AP124" s="1" t="s">
        <v>69</v>
      </c>
      <c r="AQ124" s="1" t="s">
        <v>40</v>
      </c>
      <c r="AR124" s="1" t="s">
        <v>440</v>
      </c>
      <c r="AS124" s="1" t="s">
        <v>38</v>
      </c>
      <c r="AT124" s="1" t="s">
        <v>4121</v>
      </c>
      <c r="AU124" s="1" t="s">
        <v>4121</v>
      </c>
      <c r="AV124" s="1" t="s">
        <v>42</v>
      </c>
      <c r="AW124" s="1" t="s">
        <v>4121</v>
      </c>
      <c r="AX124" s="1" t="s">
        <v>4121</v>
      </c>
      <c r="AY124" s="1" t="s">
        <v>4121</v>
      </c>
      <c r="AZ124" s="1" t="s">
        <v>4121</v>
      </c>
      <c r="BA124" s="1" t="s">
        <v>4121</v>
      </c>
      <c r="BB124" s="1" t="s">
        <v>4121</v>
      </c>
      <c r="BC124" s="1" t="s">
        <v>4121</v>
      </c>
      <c r="BD124" s="1" t="s">
        <v>4121</v>
      </c>
      <c r="BE124" s="1" t="s">
        <v>4121</v>
      </c>
      <c r="BF124" s="1" t="s">
        <v>4121</v>
      </c>
      <c r="BG124" s="1" t="s">
        <v>4121</v>
      </c>
      <c r="BH124" s="1" t="s">
        <v>4121</v>
      </c>
      <c r="BI124" s="1" t="s">
        <v>4121</v>
      </c>
      <c r="BJ124" s="1" t="s">
        <v>4121</v>
      </c>
      <c r="BK124" s="1" t="s">
        <v>4121</v>
      </c>
      <c r="BL124" s="1" t="s">
        <v>4121</v>
      </c>
      <c r="BM124" s="1" t="s">
        <v>4121</v>
      </c>
      <c r="BN124" s="1" t="s">
        <v>4121</v>
      </c>
      <c r="BO124" s="1" t="s">
        <v>35</v>
      </c>
      <c r="BP124" s="1" t="s">
        <v>38</v>
      </c>
      <c r="BQ124" s="5" t="e">
        <f>- سيتم تقديم الباقة الفضية لخدمة الوصول المباشر للانترنت DIA حسبما هو موضح في الجدول ادناه.</f>
        <v>#NAME?</v>
      </c>
      <c r="BR124" s="1" t="s">
        <v>92</v>
      </c>
      <c r="BS124" s="1" t="s">
        <v>493</v>
      </c>
      <c r="BT124" s="1">
        <v>0</v>
      </c>
      <c r="BU124" s="1" t="s">
        <v>494</v>
      </c>
      <c r="BV124" s="1" t="s">
        <v>4121</v>
      </c>
    </row>
    <row r="125" spans="1:74" ht="60" x14ac:dyDescent="0.25">
      <c r="A125" s="1" t="s">
        <v>26</v>
      </c>
      <c r="B125" s="1" t="s">
        <v>179</v>
      </c>
      <c r="C125" s="1" t="s">
        <v>99</v>
      </c>
      <c r="D125" s="1" t="s">
        <v>65</v>
      </c>
      <c r="E125" s="1">
        <v>1927104</v>
      </c>
      <c r="F125" s="1" t="s">
        <v>4199</v>
      </c>
      <c r="G125" s="1" t="s">
        <v>92</v>
      </c>
      <c r="H125" s="1" t="s">
        <v>144</v>
      </c>
      <c r="I125" s="1" t="s">
        <v>145</v>
      </c>
      <c r="J125" s="2">
        <v>43535</v>
      </c>
      <c r="K125" s="2" t="s">
        <v>4121</v>
      </c>
      <c r="L125" s="1">
        <v>2500</v>
      </c>
      <c r="M125" s="1">
        <v>0</v>
      </c>
      <c r="N125" s="1">
        <v>12</v>
      </c>
      <c r="O125" s="1" t="s">
        <v>4121</v>
      </c>
      <c r="P125" s="1" t="s">
        <v>37</v>
      </c>
      <c r="Q125" s="1" t="s">
        <v>4121</v>
      </c>
      <c r="R125" s="1" t="s">
        <v>4121</v>
      </c>
      <c r="S125" s="1" t="s">
        <v>4121</v>
      </c>
      <c r="T125" s="1">
        <v>0</v>
      </c>
      <c r="U125" s="1" t="s">
        <v>4121</v>
      </c>
      <c r="V125" s="1" t="s">
        <v>38</v>
      </c>
      <c r="W125" s="1" t="s">
        <v>4121</v>
      </c>
      <c r="X125" s="1">
        <v>0</v>
      </c>
      <c r="Y125" s="1" t="s">
        <v>37</v>
      </c>
      <c r="Z125" s="1" t="s">
        <v>4121</v>
      </c>
      <c r="AA125" s="1" t="s">
        <v>4121</v>
      </c>
      <c r="AB125" s="1" t="s">
        <v>4121</v>
      </c>
      <c r="AC125" s="1">
        <v>0</v>
      </c>
      <c r="AD125" s="1" t="s">
        <v>4121</v>
      </c>
      <c r="AE125" s="1">
        <v>0</v>
      </c>
      <c r="AF125" s="1">
        <v>0</v>
      </c>
      <c r="AG125" s="1">
        <v>0</v>
      </c>
      <c r="AH125" s="1" t="s">
        <v>4121</v>
      </c>
      <c r="AI125" s="1" t="s">
        <v>4121</v>
      </c>
      <c r="AJ125" s="1">
        <v>0</v>
      </c>
      <c r="AK125" s="1">
        <v>0</v>
      </c>
      <c r="AL125" s="1">
        <v>0</v>
      </c>
      <c r="AM125" s="1" t="s">
        <v>4121</v>
      </c>
      <c r="AN125" s="1" t="s">
        <v>4121</v>
      </c>
      <c r="AO125" s="1" t="s">
        <v>4121</v>
      </c>
      <c r="AP125" s="1" t="s">
        <v>69</v>
      </c>
      <c r="AQ125" s="1" t="s">
        <v>40</v>
      </c>
      <c r="AR125" s="1" t="s">
        <v>440</v>
      </c>
      <c r="AS125" s="1" t="s">
        <v>38</v>
      </c>
      <c r="AT125" s="1" t="s">
        <v>4121</v>
      </c>
      <c r="AU125" s="1" t="s">
        <v>4121</v>
      </c>
      <c r="AV125" s="1" t="s">
        <v>42</v>
      </c>
      <c r="AW125" s="1" t="s">
        <v>4121</v>
      </c>
      <c r="AX125" s="1" t="s">
        <v>4121</v>
      </c>
      <c r="AY125" s="1" t="s">
        <v>4121</v>
      </c>
      <c r="AZ125" s="1" t="s">
        <v>4121</v>
      </c>
      <c r="BA125" s="1" t="s">
        <v>4121</v>
      </c>
      <c r="BB125" s="1" t="s">
        <v>4121</v>
      </c>
      <c r="BC125" s="1" t="s">
        <v>4121</v>
      </c>
      <c r="BD125" s="1" t="s">
        <v>4121</v>
      </c>
      <c r="BE125" s="1" t="s">
        <v>4121</v>
      </c>
      <c r="BF125" s="1" t="s">
        <v>4121</v>
      </c>
      <c r="BG125" s="1" t="s">
        <v>4121</v>
      </c>
      <c r="BH125" s="1" t="s">
        <v>4121</v>
      </c>
      <c r="BI125" s="1" t="s">
        <v>4121</v>
      </c>
      <c r="BJ125" s="1" t="s">
        <v>4121</v>
      </c>
      <c r="BK125" s="1" t="s">
        <v>4121</v>
      </c>
      <c r="BL125" s="1" t="s">
        <v>4121</v>
      </c>
      <c r="BM125" s="1" t="s">
        <v>4121</v>
      </c>
      <c r="BN125" s="1" t="s">
        <v>4121</v>
      </c>
      <c r="BO125" s="1" t="s">
        <v>35</v>
      </c>
      <c r="BP125" s="1" t="s">
        <v>38</v>
      </c>
      <c r="BQ125" s="5" t="e">
        <f>- سيتم تقديم الباقة البلاتينية لخدمة الوصول المباشر للانترنت DIA حسبما هو موضح في الجدول ادناه.</f>
        <v>#NAME?</v>
      </c>
      <c r="BR125" s="1" t="s">
        <v>92</v>
      </c>
      <c r="BS125" s="1" t="s">
        <v>495</v>
      </c>
      <c r="BT125" s="1">
        <v>0</v>
      </c>
      <c r="BU125" s="1" t="s">
        <v>494</v>
      </c>
      <c r="BV125" s="1" t="s">
        <v>4121</v>
      </c>
    </row>
    <row r="126" spans="1:74" ht="60" x14ac:dyDescent="0.25">
      <c r="A126" s="1" t="s">
        <v>26</v>
      </c>
      <c r="B126" s="1" t="s">
        <v>27</v>
      </c>
      <c r="C126" s="1" t="s">
        <v>28</v>
      </c>
      <c r="D126" s="1" t="s">
        <v>65</v>
      </c>
      <c r="E126" s="1">
        <v>1933106</v>
      </c>
      <c r="F126" s="1" t="s">
        <v>496</v>
      </c>
      <c r="G126" s="1" t="s">
        <v>497</v>
      </c>
      <c r="H126" s="1" t="s">
        <v>32</v>
      </c>
      <c r="I126" s="1" t="s">
        <v>33</v>
      </c>
      <c r="J126" s="2">
        <v>43538</v>
      </c>
      <c r="K126" s="2" t="s">
        <v>4121</v>
      </c>
      <c r="L126" s="1">
        <v>25</v>
      </c>
      <c r="M126" s="1">
        <v>29</v>
      </c>
      <c r="N126" s="1">
        <v>1</v>
      </c>
      <c r="O126" s="1" t="s">
        <v>34</v>
      </c>
      <c r="P126" s="1" t="s">
        <v>35</v>
      </c>
      <c r="Q126" s="1" t="s">
        <v>36</v>
      </c>
      <c r="R126" s="1" t="s">
        <v>36</v>
      </c>
      <c r="S126" s="1" t="s">
        <v>36</v>
      </c>
      <c r="T126" s="1">
        <v>100</v>
      </c>
      <c r="U126" s="1" t="s">
        <v>37</v>
      </c>
      <c r="V126" s="1" t="s">
        <v>38</v>
      </c>
      <c r="W126" s="1" t="s">
        <v>4121</v>
      </c>
      <c r="X126" s="1">
        <v>30</v>
      </c>
      <c r="Y126" s="1" t="s">
        <v>37</v>
      </c>
      <c r="Z126" s="1" t="s">
        <v>4121</v>
      </c>
      <c r="AA126" s="1" t="s">
        <v>4121</v>
      </c>
      <c r="AB126" s="1" t="s">
        <v>4121</v>
      </c>
      <c r="AC126" s="1">
        <v>0</v>
      </c>
      <c r="AD126" s="1" t="s">
        <v>4121</v>
      </c>
      <c r="AE126" s="1">
        <v>0.4</v>
      </c>
      <c r="AF126" s="1">
        <v>0.4</v>
      </c>
      <c r="AG126" s="1">
        <v>0.4</v>
      </c>
      <c r="AH126" s="1" t="s">
        <v>4121</v>
      </c>
      <c r="AI126" s="1" t="s">
        <v>4121</v>
      </c>
      <c r="AJ126" s="1">
        <v>0.4</v>
      </c>
      <c r="AK126" s="1">
        <v>0.4</v>
      </c>
      <c r="AL126" s="1">
        <v>0.4</v>
      </c>
      <c r="AM126" s="1" t="s">
        <v>4121</v>
      </c>
      <c r="AN126" s="1" t="s">
        <v>35</v>
      </c>
      <c r="AO126" s="1" t="s">
        <v>35</v>
      </c>
      <c r="AP126" s="1" t="s">
        <v>39</v>
      </c>
      <c r="AQ126" s="1" t="s">
        <v>40</v>
      </c>
      <c r="AR126" s="1" t="s">
        <v>41</v>
      </c>
      <c r="AS126" s="1" t="s">
        <v>38</v>
      </c>
      <c r="AT126" s="1" t="s">
        <v>4121</v>
      </c>
      <c r="AU126" s="1" t="s">
        <v>4121</v>
      </c>
      <c r="AV126" s="1" t="s">
        <v>39</v>
      </c>
      <c r="AW126" s="1" t="s">
        <v>4121</v>
      </c>
      <c r="AX126" s="1" t="s">
        <v>4121</v>
      </c>
      <c r="AY126" s="1" t="s">
        <v>4121</v>
      </c>
      <c r="AZ126" s="1" t="s">
        <v>4121</v>
      </c>
      <c r="BA126" s="1" t="s">
        <v>4121</v>
      </c>
      <c r="BB126" s="1" t="s">
        <v>4121</v>
      </c>
      <c r="BC126" s="1" t="s">
        <v>4121</v>
      </c>
      <c r="BD126" s="1" t="s">
        <v>4121</v>
      </c>
      <c r="BE126" s="1" t="s">
        <v>4121</v>
      </c>
      <c r="BF126" s="1" t="s">
        <v>4121</v>
      </c>
      <c r="BG126" s="1" t="s">
        <v>4121</v>
      </c>
      <c r="BH126" s="1" t="s">
        <v>4121</v>
      </c>
      <c r="BI126" s="1" t="s">
        <v>4121</v>
      </c>
      <c r="BJ126" s="1" t="s">
        <v>4121</v>
      </c>
      <c r="BK126" s="1" t="s">
        <v>4121</v>
      </c>
      <c r="BL126" s="1" t="s">
        <v>4121</v>
      </c>
      <c r="BM126" s="1" t="s">
        <v>4121</v>
      </c>
      <c r="BN126" s="1" t="s">
        <v>4121</v>
      </c>
      <c r="BO126" s="1" t="s">
        <v>37</v>
      </c>
      <c r="BP126" s="1" t="s">
        <v>38</v>
      </c>
      <c r="BQ126" s="5" t="s">
        <v>498</v>
      </c>
      <c r="BR126" s="1" t="s">
        <v>499</v>
      </c>
      <c r="BS126" s="1" t="s">
        <v>500</v>
      </c>
      <c r="BT126" s="1" t="s">
        <v>501</v>
      </c>
      <c r="BU126" s="1" t="s">
        <v>4121</v>
      </c>
      <c r="BV126" s="1" t="s">
        <v>4121</v>
      </c>
    </row>
    <row r="127" spans="1:74" ht="409.5" x14ac:dyDescent="0.25">
      <c r="A127" s="1" t="s">
        <v>26</v>
      </c>
      <c r="B127" s="1" t="s">
        <v>179</v>
      </c>
      <c r="C127" s="1" t="s">
        <v>342</v>
      </c>
      <c r="D127" s="1" t="s">
        <v>65</v>
      </c>
      <c r="E127" s="1">
        <v>1923105</v>
      </c>
      <c r="F127" s="1" t="s">
        <v>502</v>
      </c>
      <c r="G127" s="1" t="s">
        <v>503</v>
      </c>
      <c r="H127" s="1" t="s">
        <v>144</v>
      </c>
      <c r="I127" s="1" t="s">
        <v>25</v>
      </c>
      <c r="J127" s="2">
        <v>43895</v>
      </c>
      <c r="K127" s="2" t="s">
        <v>4121</v>
      </c>
      <c r="L127" s="1">
        <v>0</v>
      </c>
      <c r="M127" s="1">
        <v>0</v>
      </c>
      <c r="N127" s="1">
        <v>1</v>
      </c>
      <c r="O127" s="1" t="s">
        <v>109</v>
      </c>
      <c r="P127" s="1" t="s">
        <v>35</v>
      </c>
      <c r="Q127" s="1" t="s">
        <v>49</v>
      </c>
      <c r="R127" s="1" t="s">
        <v>50</v>
      </c>
      <c r="S127" s="1" t="s">
        <v>4121</v>
      </c>
      <c r="T127" s="1">
        <v>0</v>
      </c>
      <c r="U127" s="1" t="s">
        <v>37</v>
      </c>
      <c r="V127" s="1" t="s">
        <v>38</v>
      </c>
      <c r="W127" s="1" t="s">
        <v>4121</v>
      </c>
      <c r="X127" s="1">
        <v>1</v>
      </c>
      <c r="Y127" s="1" t="s">
        <v>37</v>
      </c>
      <c r="Z127" s="1" t="s">
        <v>4121</v>
      </c>
      <c r="AA127" s="1" t="s">
        <v>4121</v>
      </c>
      <c r="AB127" s="1" t="s">
        <v>4121</v>
      </c>
      <c r="AC127" s="1">
        <v>0</v>
      </c>
      <c r="AD127" s="1" t="s">
        <v>4121</v>
      </c>
      <c r="AE127" s="1">
        <v>0</v>
      </c>
      <c r="AF127" s="1">
        <v>0.05</v>
      </c>
      <c r="AG127" s="1">
        <v>0</v>
      </c>
      <c r="AH127" s="1">
        <v>0</v>
      </c>
      <c r="AI127" s="1">
        <v>0</v>
      </c>
      <c r="AJ127" s="1">
        <v>0</v>
      </c>
      <c r="AK127" s="1">
        <v>0</v>
      </c>
      <c r="AL127" s="1">
        <v>0</v>
      </c>
      <c r="AM127" s="1">
        <v>0</v>
      </c>
      <c r="AN127" s="1" t="s">
        <v>35</v>
      </c>
      <c r="AO127" s="1" t="s">
        <v>35</v>
      </c>
      <c r="AP127" s="1" t="s">
        <v>69</v>
      </c>
      <c r="AQ127" s="1" t="s">
        <v>40</v>
      </c>
      <c r="AR127" s="1" t="s">
        <v>4121</v>
      </c>
      <c r="AS127" s="1" t="s">
        <v>38</v>
      </c>
      <c r="AT127" s="1" t="s">
        <v>4121</v>
      </c>
      <c r="AU127" s="1" t="s">
        <v>4121</v>
      </c>
      <c r="AV127" s="1" t="s">
        <v>42</v>
      </c>
      <c r="AW127" s="1">
        <v>0</v>
      </c>
      <c r="AX127" s="1">
        <v>0</v>
      </c>
      <c r="AY127" s="1">
        <v>0</v>
      </c>
      <c r="AZ127" s="1">
        <v>0</v>
      </c>
      <c r="BA127" s="1">
        <v>0</v>
      </c>
      <c r="BB127" s="1">
        <v>0</v>
      </c>
      <c r="BC127" s="1">
        <v>0</v>
      </c>
      <c r="BD127" s="1">
        <v>0</v>
      </c>
      <c r="BE127" s="1">
        <v>0</v>
      </c>
      <c r="BF127" s="1">
        <v>0</v>
      </c>
      <c r="BG127" s="1">
        <v>0</v>
      </c>
      <c r="BH127" s="1">
        <v>0</v>
      </c>
      <c r="BI127" s="1">
        <v>0</v>
      </c>
      <c r="BJ127" s="1">
        <v>0</v>
      </c>
      <c r="BK127" s="1">
        <v>0</v>
      </c>
      <c r="BL127" s="1">
        <v>0</v>
      </c>
      <c r="BM127" s="1">
        <v>0</v>
      </c>
      <c r="BN127" s="1">
        <v>0</v>
      </c>
      <c r="BO127" s="1" t="s">
        <v>35</v>
      </c>
      <c r="BP127" s="1" t="s">
        <v>38</v>
      </c>
      <c r="BQ127" s="5" t="s">
        <v>504</v>
      </c>
      <c r="BR127" s="1" t="s">
        <v>505</v>
      </c>
      <c r="BS127" s="1" t="s">
        <v>506</v>
      </c>
      <c r="BT127" s="1" t="s">
        <v>4121</v>
      </c>
      <c r="BU127" s="1" t="s">
        <v>4121</v>
      </c>
      <c r="BV127" s="8" t="s">
        <v>4146</v>
      </c>
    </row>
    <row r="128" spans="1:74" ht="45" x14ac:dyDescent="0.25">
      <c r="A128" s="1" t="s">
        <v>26</v>
      </c>
      <c r="B128" s="1" t="s">
        <v>27</v>
      </c>
      <c r="C128" s="1" t="s">
        <v>28</v>
      </c>
      <c r="D128" s="1" t="s">
        <v>65</v>
      </c>
      <c r="E128" s="1">
        <v>1937105</v>
      </c>
      <c r="F128" s="1" t="s">
        <v>507</v>
      </c>
      <c r="G128" s="1" t="s">
        <v>508</v>
      </c>
      <c r="H128" s="1" t="s">
        <v>32</v>
      </c>
      <c r="I128" s="1" t="s">
        <v>33</v>
      </c>
      <c r="J128" s="2">
        <v>43545</v>
      </c>
      <c r="K128" s="2" t="s">
        <v>4121</v>
      </c>
      <c r="L128" s="1">
        <v>0</v>
      </c>
      <c r="M128" s="1">
        <v>325</v>
      </c>
      <c r="N128" s="1">
        <v>1</v>
      </c>
      <c r="O128" s="1" t="s">
        <v>83</v>
      </c>
      <c r="P128" s="1" t="s">
        <v>37</v>
      </c>
      <c r="Q128" s="1" t="s">
        <v>4121</v>
      </c>
      <c r="R128" s="1" t="s">
        <v>4121</v>
      </c>
      <c r="S128" s="1" t="s">
        <v>4121</v>
      </c>
      <c r="T128" s="1">
        <v>0</v>
      </c>
      <c r="U128" s="1" t="s">
        <v>4121</v>
      </c>
      <c r="V128" s="1" t="s">
        <v>38</v>
      </c>
      <c r="W128" s="1" t="s">
        <v>4121</v>
      </c>
      <c r="X128" s="1">
        <v>0</v>
      </c>
      <c r="Y128" s="1" t="s">
        <v>37</v>
      </c>
      <c r="Z128" s="1" t="s">
        <v>4121</v>
      </c>
      <c r="AA128" s="1" t="s">
        <v>4121</v>
      </c>
      <c r="AB128" s="1" t="s">
        <v>4121</v>
      </c>
      <c r="AC128" s="1">
        <v>0</v>
      </c>
      <c r="AD128" s="1" t="s">
        <v>4121</v>
      </c>
      <c r="AE128" s="1">
        <v>0</v>
      </c>
      <c r="AF128" s="1">
        <v>0</v>
      </c>
      <c r="AG128" s="1">
        <v>0</v>
      </c>
      <c r="AH128" s="1" t="s">
        <v>4121</v>
      </c>
      <c r="AI128" s="1" t="s">
        <v>4121</v>
      </c>
      <c r="AJ128" s="1">
        <v>0</v>
      </c>
      <c r="AK128" s="1">
        <v>0</v>
      </c>
      <c r="AL128" s="1">
        <v>0</v>
      </c>
      <c r="AM128" s="1" t="s">
        <v>4121</v>
      </c>
      <c r="AN128" s="1" t="s">
        <v>4121</v>
      </c>
      <c r="AO128" s="1" t="s">
        <v>4121</v>
      </c>
      <c r="AP128" s="1" t="s">
        <v>69</v>
      </c>
      <c r="AQ128" s="1" t="s">
        <v>40</v>
      </c>
      <c r="AR128" s="1" t="s">
        <v>41</v>
      </c>
      <c r="AS128" s="1" t="s">
        <v>38</v>
      </c>
      <c r="AT128" s="1" t="s">
        <v>4121</v>
      </c>
      <c r="AU128" s="1" t="s">
        <v>4121</v>
      </c>
      <c r="AV128" s="1" t="s">
        <v>42</v>
      </c>
      <c r="AW128" s="1" t="s">
        <v>4121</v>
      </c>
      <c r="AX128" s="1" t="s">
        <v>4121</v>
      </c>
      <c r="AY128" s="1" t="s">
        <v>4121</v>
      </c>
      <c r="AZ128" s="1" t="s">
        <v>4121</v>
      </c>
      <c r="BA128" s="1" t="s">
        <v>4121</v>
      </c>
      <c r="BB128" s="1" t="s">
        <v>4121</v>
      </c>
      <c r="BC128" s="1" t="s">
        <v>4121</v>
      </c>
      <c r="BD128" s="1" t="s">
        <v>4121</v>
      </c>
      <c r="BE128" s="1" t="s">
        <v>4121</v>
      </c>
      <c r="BF128" s="1" t="s">
        <v>4121</v>
      </c>
      <c r="BG128" s="1" t="s">
        <v>4121</v>
      </c>
      <c r="BH128" s="1" t="s">
        <v>4121</v>
      </c>
      <c r="BI128" s="1" t="s">
        <v>4121</v>
      </c>
      <c r="BJ128" s="1" t="s">
        <v>4121</v>
      </c>
      <c r="BK128" s="1" t="s">
        <v>4121</v>
      </c>
      <c r="BL128" s="1" t="s">
        <v>4121</v>
      </c>
      <c r="BM128" s="1" t="s">
        <v>4121</v>
      </c>
      <c r="BN128" s="1" t="s">
        <v>4121</v>
      </c>
      <c r="BO128" s="1" t="s">
        <v>35</v>
      </c>
      <c r="BP128" s="1" t="s">
        <v>38</v>
      </c>
      <c r="BQ128" s="5" t="s">
        <v>509</v>
      </c>
      <c r="BR128" s="1" t="s">
        <v>510</v>
      </c>
      <c r="BS128" s="1" t="s">
        <v>511</v>
      </c>
      <c r="BT128" s="1" t="s">
        <v>110</v>
      </c>
      <c r="BU128" s="1" t="s">
        <v>512</v>
      </c>
      <c r="BV128" s="1" t="s">
        <v>4121</v>
      </c>
    </row>
    <row r="129" spans="1:74" ht="45" x14ac:dyDescent="0.25">
      <c r="A129" s="1" t="s">
        <v>26</v>
      </c>
      <c r="B129" s="1" t="s">
        <v>27</v>
      </c>
      <c r="C129" s="1" t="s">
        <v>28</v>
      </c>
      <c r="D129" s="1" t="s">
        <v>65</v>
      </c>
      <c r="E129" s="1">
        <v>1937106</v>
      </c>
      <c r="F129" s="1" t="s">
        <v>513</v>
      </c>
      <c r="G129" s="1" t="s">
        <v>514</v>
      </c>
      <c r="H129" s="1" t="s">
        <v>32</v>
      </c>
      <c r="I129" s="1" t="s">
        <v>33</v>
      </c>
      <c r="J129" s="2">
        <v>43545</v>
      </c>
      <c r="K129" s="2" t="s">
        <v>4121</v>
      </c>
      <c r="L129" s="1">
        <v>0</v>
      </c>
      <c r="M129" s="1">
        <v>160</v>
      </c>
      <c r="N129" s="1">
        <v>1</v>
      </c>
      <c r="O129" s="1" t="s">
        <v>83</v>
      </c>
      <c r="P129" s="1" t="s">
        <v>37</v>
      </c>
      <c r="Q129" s="1" t="s">
        <v>4121</v>
      </c>
      <c r="R129" s="1" t="s">
        <v>4121</v>
      </c>
      <c r="S129" s="1" t="s">
        <v>4121</v>
      </c>
      <c r="T129" s="1">
        <v>0</v>
      </c>
      <c r="U129" s="1" t="s">
        <v>4121</v>
      </c>
      <c r="V129" s="1" t="s">
        <v>38</v>
      </c>
      <c r="W129" s="1" t="s">
        <v>4121</v>
      </c>
      <c r="X129" s="1">
        <v>0</v>
      </c>
      <c r="Y129" s="1" t="s">
        <v>37</v>
      </c>
      <c r="Z129" s="1" t="s">
        <v>4121</v>
      </c>
      <c r="AA129" s="1" t="s">
        <v>4121</v>
      </c>
      <c r="AB129" s="1" t="s">
        <v>4121</v>
      </c>
      <c r="AC129" s="1">
        <v>0</v>
      </c>
      <c r="AD129" s="1" t="s">
        <v>4121</v>
      </c>
      <c r="AE129" s="1">
        <v>0</v>
      </c>
      <c r="AF129" s="1">
        <v>0</v>
      </c>
      <c r="AG129" s="1">
        <v>0</v>
      </c>
      <c r="AH129" s="1" t="s">
        <v>4121</v>
      </c>
      <c r="AI129" s="1" t="s">
        <v>4121</v>
      </c>
      <c r="AJ129" s="1">
        <v>0</v>
      </c>
      <c r="AK129" s="1">
        <v>0</v>
      </c>
      <c r="AL129" s="1">
        <v>0</v>
      </c>
      <c r="AM129" s="1" t="s">
        <v>4121</v>
      </c>
      <c r="AN129" s="1" t="s">
        <v>4121</v>
      </c>
      <c r="AO129" s="1" t="s">
        <v>4121</v>
      </c>
      <c r="AP129" s="1" t="s">
        <v>39</v>
      </c>
      <c r="AQ129" s="1" t="s">
        <v>40</v>
      </c>
      <c r="AR129" s="1" t="s">
        <v>41</v>
      </c>
      <c r="AS129" s="1" t="s">
        <v>38</v>
      </c>
      <c r="AT129" s="1" t="s">
        <v>4121</v>
      </c>
      <c r="AU129" s="1" t="s">
        <v>4121</v>
      </c>
      <c r="AV129" s="1" t="s">
        <v>42</v>
      </c>
      <c r="AW129" s="1" t="s">
        <v>4121</v>
      </c>
      <c r="AX129" s="1" t="s">
        <v>4121</v>
      </c>
      <c r="AY129" s="1" t="s">
        <v>4121</v>
      </c>
      <c r="AZ129" s="1" t="s">
        <v>4121</v>
      </c>
      <c r="BA129" s="1" t="s">
        <v>4121</v>
      </c>
      <c r="BB129" s="1" t="s">
        <v>4121</v>
      </c>
      <c r="BC129" s="1" t="s">
        <v>4121</v>
      </c>
      <c r="BD129" s="1" t="s">
        <v>4121</v>
      </c>
      <c r="BE129" s="1" t="s">
        <v>4121</v>
      </c>
      <c r="BF129" s="1" t="s">
        <v>4121</v>
      </c>
      <c r="BG129" s="1" t="s">
        <v>4121</v>
      </c>
      <c r="BH129" s="1" t="s">
        <v>4121</v>
      </c>
      <c r="BI129" s="1" t="s">
        <v>4121</v>
      </c>
      <c r="BJ129" s="1" t="s">
        <v>4121</v>
      </c>
      <c r="BK129" s="1" t="s">
        <v>4121</v>
      </c>
      <c r="BL129" s="1" t="s">
        <v>4121</v>
      </c>
      <c r="BM129" s="1" t="s">
        <v>4121</v>
      </c>
      <c r="BN129" s="1" t="s">
        <v>4121</v>
      </c>
      <c r="BO129" s="1" t="s">
        <v>35</v>
      </c>
      <c r="BP129" s="1" t="s">
        <v>38</v>
      </c>
      <c r="BQ129" s="5" t="s">
        <v>515</v>
      </c>
      <c r="BR129" s="1" t="s">
        <v>516</v>
      </c>
      <c r="BS129" s="1" t="s">
        <v>517</v>
      </c>
      <c r="BT129" s="1" t="s">
        <v>110</v>
      </c>
      <c r="BU129" s="1" t="s">
        <v>518</v>
      </c>
      <c r="BV129" s="1" t="s">
        <v>4121</v>
      </c>
    </row>
    <row r="130" spans="1:74" ht="45" x14ac:dyDescent="0.25">
      <c r="A130" s="1" t="s">
        <v>26</v>
      </c>
      <c r="B130" s="1" t="s">
        <v>27</v>
      </c>
      <c r="C130" s="1" t="s">
        <v>28</v>
      </c>
      <c r="D130" s="1" t="s">
        <v>65</v>
      </c>
      <c r="E130" s="1">
        <v>1937107</v>
      </c>
      <c r="F130" s="1" t="s">
        <v>519</v>
      </c>
      <c r="G130" s="1" t="s">
        <v>520</v>
      </c>
      <c r="H130" s="1" t="s">
        <v>32</v>
      </c>
      <c r="I130" s="1" t="s">
        <v>33</v>
      </c>
      <c r="J130" s="2">
        <v>43545</v>
      </c>
      <c r="K130" s="2" t="s">
        <v>4121</v>
      </c>
      <c r="L130" s="1">
        <v>0</v>
      </c>
      <c r="M130" s="1">
        <v>225</v>
      </c>
      <c r="N130" s="1">
        <v>1</v>
      </c>
      <c r="O130" s="1" t="s">
        <v>83</v>
      </c>
      <c r="P130" s="1" t="s">
        <v>37</v>
      </c>
      <c r="Q130" s="1" t="s">
        <v>4121</v>
      </c>
      <c r="R130" s="1" t="s">
        <v>4121</v>
      </c>
      <c r="S130" s="1" t="s">
        <v>4121</v>
      </c>
      <c r="T130" s="1">
        <v>0</v>
      </c>
      <c r="U130" s="1" t="s">
        <v>4121</v>
      </c>
      <c r="V130" s="1" t="s">
        <v>38</v>
      </c>
      <c r="W130" s="1" t="s">
        <v>4121</v>
      </c>
      <c r="X130" s="1">
        <v>0</v>
      </c>
      <c r="Y130" s="1" t="s">
        <v>37</v>
      </c>
      <c r="Z130" s="1" t="s">
        <v>4121</v>
      </c>
      <c r="AA130" s="1" t="s">
        <v>4121</v>
      </c>
      <c r="AB130" s="1" t="s">
        <v>4121</v>
      </c>
      <c r="AC130" s="1">
        <v>0</v>
      </c>
      <c r="AD130" s="1" t="s">
        <v>4121</v>
      </c>
      <c r="AE130" s="1">
        <v>0</v>
      </c>
      <c r="AF130" s="1">
        <v>0</v>
      </c>
      <c r="AG130" s="1">
        <v>0</v>
      </c>
      <c r="AH130" s="1" t="s">
        <v>4121</v>
      </c>
      <c r="AI130" s="1" t="s">
        <v>4121</v>
      </c>
      <c r="AJ130" s="1">
        <v>0</v>
      </c>
      <c r="AK130" s="1">
        <v>0</v>
      </c>
      <c r="AL130" s="1">
        <v>0</v>
      </c>
      <c r="AM130" s="1" t="s">
        <v>4121</v>
      </c>
      <c r="AN130" s="1" t="s">
        <v>4121</v>
      </c>
      <c r="AO130" s="1" t="s">
        <v>4121</v>
      </c>
      <c r="AP130" s="1" t="s">
        <v>39</v>
      </c>
      <c r="AQ130" s="1" t="s">
        <v>40</v>
      </c>
      <c r="AR130" s="1" t="s">
        <v>41</v>
      </c>
      <c r="AS130" s="1" t="s">
        <v>38</v>
      </c>
      <c r="AT130" s="1" t="s">
        <v>4121</v>
      </c>
      <c r="AU130" s="1" t="s">
        <v>4121</v>
      </c>
      <c r="AV130" s="1" t="s">
        <v>42</v>
      </c>
      <c r="AW130" s="1" t="s">
        <v>4121</v>
      </c>
      <c r="AX130" s="1" t="s">
        <v>4121</v>
      </c>
      <c r="AY130" s="1" t="s">
        <v>4121</v>
      </c>
      <c r="AZ130" s="1" t="s">
        <v>4121</v>
      </c>
      <c r="BA130" s="1" t="s">
        <v>4121</v>
      </c>
      <c r="BB130" s="1" t="s">
        <v>4121</v>
      </c>
      <c r="BC130" s="1" t="s">
        <v>4121</v>
      </c>
      <c r="BD130" s="1" t="s">
        <v>4121</v>
      </c>
      <c r="BE130" s="1" t="s">
        <v>4121</v>
      </c>
      <c r="BF130" s="1" t="s">
        <v>4121</v>
      </c>
      <c r="BG130" s="1" t="s">
        <v>4121</v>
      </c>
      <c r="BH130" s="1" t="s">
        <v>4121</v>
      </c>
      <c r="BI130" s="1" t="s">
        <v>4121</v>
      </c>
      <c r="BJ130" s="1" t="s">
        <v>4121</v>
      </c>
      <c r="BK130" s="1" t="s">
        <v>4121</v>
      </c>
      <c r="BL130" s="1" t="s">
        <v>4121</v>
      </c>
      <c r="BM130" s="1" t="s">
        <v>4121</v>
      </c>
      <c r="BN130" s="1" t="s">
        <v>4121</v>
      </c>
      <c r="BO130" s="1" t="s">
        <v>35</v>
      </c>
      <c r="BP130" s="1" t="s">
        <v>38</v>
      </c>
      <c r="BQ130" s="5" t="s">
        <v>521</v>
      </c>
      <c r="BR130" s="1" t="s">
        <v>522</v>
      </c>
      <c r="BS130" s="1" t="s">
        <v>517</v>
      </c>
      <c r="BT130" s="1" t="s">
        <v>110</v>
      </c>
      <c r="BU130" s="1" t="s">
        <v>518</v>
      </c>
      <c r="BV130" s="1" t="s">
        <v>4121</v>
      </c>
    </row>
    <row r="131" spans="1:74" ht="120" x14ac:dyDescent="0.25">
      <c r="A131" s="1" t="s">
        <v>26</v>
      </c>
      <c r="B131" s="1" t="s">
        <v>27</v>
      </c>
      <c r="C131" s="1" t="s">
        <v>28</v>
      </c>
      <c r="D131" s="1" t="s">
        <v>65</v>
      </c>
      <c r="E131" s="1">
        <v>1937108</v>
      </c>
      <c r="F131" s="1" t="s">
        <v>523</v>
      </c>
      <c r="G131" s="1" t="s">
        <v>524</v>
      </c>
      <c r="H131" s="1" t="s">
        <v>32</v>
      </c>
      <c r="I131" s="1" t="s">
        <v>33</v>
      </c>
      <c r="J131" s="2">
        <v>43545</v>
      </c>
      <c r="K131" s="2" t="s">
        <v>4121</v>
      </c>
      <c r="L131" s="1">
        <v>0</v>
      </c>
      <c r="M131" s="1">
        <v>199</v>
      </c>
      <c r="N131" s="1">
        <v>1</v>
      </c>
      <c r="O131" s="1" t="s">
        <v>83</v>
      </c>
      <c r="P131" s="1" t="s">
        <v>37</v>
      </c>
      <c r="Q131" s="1" t="s">
        <v>4121</v>
      </c>
      <c r="R131" s="1" t="s">
        <v>4121</v>
      </c>
      <c r="S131" s="1" t="s">
        <v>4121</v>
      </c>
      <c r="T131" s="1">
        <v>0</v>
      </c>
      <c r="U131" s="1" t="s">
        <v>4121</v>
      </c>
      <c r="V131" s="1" t="s">
        <v>38</v>
      </c>
      <c r="W131" s="1" t="s">
        <v>4121</v>
      </c>
      <c r="X131" s="1">
        <v>0</v>
      </c>
      <c r="Y131" s="1" t="s">
        <v>37</v>
      </c>
      <c r="Z131" s="1" t="s">
        <v>4121</v>
      </c>
      <c r="AA131" s="1" t="s">
        <v>4121</v>
      </c>
      <c r="AB131" s="1" t="s">
        <v>4121</v>
      </c>
      <c r="AC131" s="1">
        <v>0</v>
      </c>
      <c r="AD131" s="1" t="s">
        <v>4121</v>
      </c>
      <c r="AE131" s="1">
        <v>0</v>
      </c>
      <c r="AF131" s="1">
        <v>0</v>
      </c>
      <c r="AG131" s="1">
        <v>0</v>
      </c>
      <c r="AH131" s="1" t="s">
        <v>4121</v>
      </c>
      <c r="AI131" s="1" t="s">
        <v>4121</v>
      </c>
      <c r="AJ131" s="1">
        <v>0</v>
      </c>
      <c r="AK131" s="1">
        <v>0</v>
      </c>
      <c r="AL131" s="1">
        <v>0</v>
      </c>
      <c r="AM131" s="1" t="s">
        <v>4121</v>
      </c>
      <c r="AN131" s="1" t="s">
        <v>4121</v>
      </c>
      <c r="AO131" s="1" t="s">
        <v>4121</v>
      </c>
      <c r="AP131" s="1" t="s">
        <v>39</v>
      </c>
      <c r="AQ131" s="1" t="s">
        <v>40</v>
      </c>
      <c r="AR131" s="1" t="s">
        <v>41</v>
      </c>
      <c r="AS131" s="1" t="s">
        <v>38</v>
      </c>
      <c r="AT131" s="1" t="s">
        <v>4121</v>
      </c>
      <c r="AU131" s="1" t="s">
        <v>4121</v>
      </c>
      <c r="AV131" s="1" t="s">
        <v>42</v>
      </c>
      <c r="AW131" s="1" t="s">
        <v>4121</v>
      </c>
      <c r="AX131" s="1" t="s">
        <v>4121</v>
      </c>
      <c r="AY131" s="1" t="s">
        <v>4121</v>
      </c>
      <c r="AZ131" s="1" t="s">
        <v>4121</v>
      </c>
      <c r="BA131" s="1" t="s">
        <v>4121</v>
      </c>
      <c r="BB131" s="1" t="s">
        <v>4121</v>
      </c>
      <c r="BC131" s="1" t="s">
        <v>4121</v>
      </c>
      <c r="BD131" s="1" t="s">
        <v>4121</v>
      </c>
      <c r="BE131" s="1" t="s">
        <v>4121</v>
      </c>
      <c r="BF131" s="1" t="s">
        <v>4121</v>
      </c>
      <c r="BG131" s="1" t="s">
        <v>4121</v>
      </c>
      <c r="BH131" s="1" t="s">
        <v>4121</v>
      </c>
      <c r="BI131" s="1" t="s">
        <v>4121</v>
      </c>
      <c r="BJ131" s="1" t="s">
        <v>4121</v>
      </c>
      <c r="BK131" s="1" t="s">
        <v>4121</v>
      </c>
      <c r="BL131" s="1" t="s">
        <v>4121</v>
      </c>
      <c r="BM131" s="1" t="s">
        <v>4121</v>
      </c>
      <c r="BN131" s="1" t="s">
        <v>4121</v>
      </c>
      <c r="BO131" s="1" t="s">
        <v>35</v>
      </c>
      <c r="BP131" s="1" t="s">
        <v>68</v>
      </c>
      <c r="BQ131" s="5" t="s">
        <v>525</v>
      </c>
      <c r="BR131" s="1" t="s">
        <v>526</v>
      </c>
      <c r="BS131" s="1" t="s">
        <v>527</v>
      </c>
      <c r="BT131" s="1" t="s">
        <v>110</v>
      </c>
      <c r="BU131" s="1" t="s">
        <v>528</v>
      </c>
      <c r="BV131" s="1" t="s">
        <v>4121</v>
      </c>
    </row>
    <row r="132" spans="1:74" ht="120" x14ac:dyDescent="0.25">
      <c r="A132" s="1" t="s">
        <v>26</v>
      </c>
      <c r="B132" s="1" t="s">
        <v>27</v>
      </c>
      <c r="C132" s="1" t="s">
        <v>28</v>
      </c>
      <c r="D132" s="1" t="s">
        <v>65</v>
      </c>
      <c r="E132" s="1">
        <v>1937109</v>
      </c>
      <c r="F132" s="1" t="s">
        <v>529</v>
      </c>
      <c r="G132" s="1" t="s">
        <v>530</v>
      </c>
      <c r="H132" s="1" t="s">
        <v>32</v>
      </c>
      <c r="I132" s="1" t="s">
        <v>33</v>
      </c>
      <c r="J132" s="2">
        <v>43545</v>
      </c>
      <c r="K132" s="2" t="s">
        <v>4121</v>
      </c>
      <c r="L132" s="1">
        <v>0</v>
      </c>
      <c r="M132" s="1">
        <v>299</v>
      </c>
      <c r="N132" s="1">
        <v>1</v>
      </c>
      <c r="O132" s="1" t="s">
        <v>83</v>
      </c>
      <c r="P132" s="1" t="s">
        <v>37</v>
      </c>
      <c r="Q132" s="1" t="s">
        <v>4121</v>
      </c>
      <c r="R132" s="1" t="s">
        <v>4121</v>
      </c>
      <c r="S132" s="1" t="s">
        <v>4121</v>
      </c>
      <c r="T132" s="1">
        <v>0</v>
      </c>
      <c r="U132" s="1" t="s">
        <v>4121</v>
      </c>
      <c r="V132" s="1" t="s">
        <v>38</v>
      </c>
      <c r="W132" s="1" t="s">
        <v>4121</v>
      </c>
      <c r="X132" s="1">
        <v>0</v>
      </c>
      <c r="Y132" s="1" t="s">
        <v>37</v>
      </c>
      <c r="Z132" s="1" t="s">
        <v>4121</v>
      </c>
      <c r="AA132" s="1" t="s">
        <v>4121</v>
      </c>
      <c r="AB132" s="1" t="s">
        <v>4121</v>
      </c>
      <c r="AC132" s="1">
        <v>0</v>
      </c>
      <c r="AD132" s="1" t="s">
        <v>4121</v>
      </c>
      <c r="AE132" s="1">
        <v>0</v>
      </c>
      <c r="AF132" s="1">
        <v>0</v>
      </c>
      <c r="AG132" s="1">
        <v>0</v>
      </c>
      <c r="AH132" s="1" t="s">
        <v>4121</v>
      </c>
      <c r="AI132" s="1" t="s">
        <v>4121</v>
      </c>
      <c r="AJ132" s="1">
        <v>0</v>
      </c>
      <c r="AK132" s="1">
        <v>0</v>
      </c>
      <c r="AL132" s="1">
        <v>0</v>
      </c>
      <c r="AM132" s="1" t="s">
        <v>4121</v>
      </c>
      <c r="AN132" s="1" t="s">
        <v>4121</v>
      </c>
      <c r="AO132" s="1" t="s">
        <v>4121</v>
      </c>
      <c r="AP132" s="1" t="s">
        <v>39</v>
      </c>
      <c r="AQ132" s="1" t="s">
        <v>40</v>
      </c>
      <c r="AR132" s="1" t="s">
        <v>41</v>
      </c>
      <c r="AS132" s="1" t="s">
        <v>38</v>
      </c>
      <c r="AT132" s="1" t="s">
        <v>4121</v>
      </c>
      <c r="AU132" s="1" t="s">
        <v>4121</v>
      </c>
      <c r="AV132" s="1" t="s">
        <v>42</v>
      </c>
      <c r="AW132" s="1" t="s">
        <v>4121</v>
      </c>
      <c r="AX132" s="1" t="s">
        <v>4121</v>
      </c>
      <c r="AY132" s="1" t="s">
        <v>4121</v>
      </c>
      <c r="AZ132" s="1" t="s">
        <v>4121</v>
      </c>
      <c r="BA132" s="1" t="s">
        <v>4121</v>
      </c>
      <c r="BB132" s="1" t="s">
        <v>4121</v>
      </c>
      <c r="BC132" s="1" t="s">
        <v>4121</v>
      </c>
      <c r="BD132" s="1" t="s">
        <v>4121</v>
      </c>
      <c r="BE132" s="1" t="s">
        <v>4121</v>
      </c>
      <c r="BF132" s="1" t="s">
        <v>4121</v>
      </c>
      <c r="BG132" s="1" t="s">
        <v>4121</v>
      </c>
      <c r="BH132" s="1" t="s">
        <v>4121</v>
      </c>
      <c r="BI132" s="1" t="s">
        <v>4121</v>
      </c>
      <c r="BJ132" s="1" t="s">
        <v>4121</v>
      </c>
      <c r="BK132" s="1" t="s">
        <v>4121</v>
      </c>
      <c r="BL132" s="1" t="s">
        <v>4121</v>
      </c>
      <c r="BM132" s="1" t="s">
        <v>4121</v>
      </c>
      <c r="BN132" s="1" t="s">
        <v>4121</v>
      </c>
      <c r="BO132" s="1" t="s">
        <v>35</v>
      </c>
      <c r="BP132" s="1" t="s">
        <v>68</v>
      </c>
      <c r="BQ132" s="5" t="s">
        <v>531</v>
      </c>
      <c r="BR132" s="1" t="s">
        <v>532</v>
      </c>
      <c r="BS132" s="1" t="s">
        <v>533</v>
      </c>
      <c r="BT132" s="1" t="s">
        <v>110</v>
      </c>
      <c r="BU132" s="1" t="s">
        <v>534</v>
      </c>
      <c r="BV132" s="1" t="s">
        <v>4121</v>
      </c>
    </row>
    <row r="133" spans="1:74" ht="45" x14ac:dyDescent="0.25">
      <c r="A133" s="13" t="s">
        <v>26</v>
      </c>
      <c r="B133" s="13" t="s">
        <v>424</v>
      </c>
      <c r="C133" s="13" t="s">
        <v>342</v>
      </c>
      <c r="D133" s="13" t="s">
        <v>65</v>
      </c>
      <c r="E133" s="13">
        <v>1977101</v>
      </c>
      <c r="F133" s="13" t="s">
        <v>535</v>
      </c>
      <c r="G133" s="13" t="s">
        <v>536</v>
      </c>
      <c r="H133" s="13" t="s">
        <v>32</v>
      </c>
      <c r="I133" s="13" t="s">
        <v>4121</v>
      </c>
      <c r="J133" s="14">
        <v>43551</v>
      </c>
      <c r="K133" s="14" t="s">
        <v>4121</v>
      </c>
      <c r="L133" s="13">
        <v>0</v>
      </c>
      <c r="M133" s="13">
        <v>0</v>
      </c>
      <c r="N133" s="13">
        <v>12</v>
      </c>
      <c r="O133" s="13" t="s">
        <v>83</v>
      </c>
      <c r="P133" s="13" t="s">
        <v>37</v>
      </c>
      <c r="Q133" s="13" t="s">
        <v>4121</v>
      </c>
      <c r="R133" s="13" t="s">
        <v>4121</v>
      </c>
      <c r="S133" s="13" t="s">
        <v>4121</v>
      </c>
      <c r="T133" s="13">
        <v>0</v>
      </c>
      <c r="U133" s="13" t="s">
        <v>4121</v>
      </c>
      <c r="V133" s="13" t="s">
        <v>38</v>
      </c>
      <c r="W133" s="13" t="s">
        <v>4121</v>
      </c>
      <c r="X133" s="13">
        <v>0</v>
      </c>
      <c r="Y133" s="13" t="s">
        <v>37</v>
      </c>
      <c r="Z133" s="13" t="s">
        <v>4121</v>
      </c>
      <c r="AA133" s="13" t="s">
        <v>4121</v>
      </c>
      <c r="AB133" s="13" t="s">
        <v>4121</v>
      </c>
      <c r="AC133" s="13">
        <v>0</v>
      </c>
      <c r="AD133" s="13" t="s">
        <v>4121</v>
      </c>
      <c r="AE133" s="13">
        <v>0</v>
      </c>
      <c r="AF133" s="13">
        <v>0</v>
      </c>
      <c r="AG133" s="13">
        <v>0</v>
      </c>
      <c r="AH133" s="13" t="s">
        <v>4121</v>
      </c>
      <c r="AI133" s="13" t="s">
        <v>4121</v>
      </c>
      <c r="AJ133" s="13">
        <v>0</v>
      </c>
      <c r="AK133" s="13">
        <v>0</v>
      </c>
      <c r="AL133" s="13">
        <v>0</v>
      </c>
      <c r="AM133" s="13" t="s">
        <v>4121</v>
      </c>
      <c r="AN133" s="13" t="s">
        <v>4121</v>
      </c>
      <c r="AO133" s="13" t="s">
        <v>4121</v>
      </c>
      <c r="AP133" s="13" t="s">
        <v>69</v>
      </c>
      <c r="AQ133" s="13" t="s">
        <v>40</v>
      </c>
      <c r="AR133" s="13" t="s">
        <v>41</v>
      </c>
      <c r="AS133" s="13" t="s">
        <v>38</v>
      </c>
      <c r="AT133" s="13" t="s">
        <v>4121</v>
      </c>
      <c r="AU133" s="13" t="s">
        <v>4121</v>
      </c>
      <c r="AV133" s="13" t="s">
        <v>42</v>
      </c>
      <c r="AW133" s="13" t="s">
        <v>4121</v>
      </c>
      <c r="AX133" s="13" t="s">
        <v>4121</v>
      </c>
      <c r="AY133" s="13" t="s">
        <v>4121</v>
      </c>
      <c r="AZ133" s="13" t="s">
        <v>4121</v>
      </c>
      <c r="BA133" s="13" t="s">
        <v>4121</v>
      </c>
      <c r="BB133" s="13" t="s">
        <v>4121</v>
      </c>
      <c r="BC133" s="13" t="s">
        <v>4121</v>
      </c>
      <c r="BD133" s="13" t="s">
        <v>4121</v>
      </c>
      <c r="BE133" s="13" t="s">
        <v>4121</v>
      </c>
      <c r="BF133" s="13" t="s">
        <v>4121</v>
      </c>
      <c r="BG133" s="13" t="s">
        <v>4121</v>
      </c>
      <c r="BH133" s="13" t="s">
        <v>4121</v>
      </c>
      <c r="BI133" s="13" t="s">
        <v>4121</v>
      </c>
      <c r="BJ133" s="13" t="s">
        <v>4121</v>
      </c>
      <c r="BK133" s="13" t="s">
        <v>4121</v>
      </c>
      <c r="BL133" s="13" t="s">
        <v>4121</v>
      </c>
      <c r="BM133" s="13" t="s">
        <v>4121</v>
      </c>
      <c r="BN133" s="13" t="s">
        <v>4121</v>
      </c>
      <c r="BO133" s="13" t="s">
        <v>35</v>
      </c>
      <c r="BP133" s="13" t="s">
        <v>38</v>
      </c>
      <c r="BQ133" s="15" t="s">
        <v>535</v>
      </c>
      <c r="BR133" s="13" t="s">
        <v>4121</v>
      </c>
      <c r="BS133" s="13" t="s">
        <v>537</v>
      </c>
      <c r="BT133" s="13" t="s">
        <v>4121</v>
      </c>
      <c r="BU133" s="13" t="s">
        <v>538</v>
      </c>
      <c r="BV133" s="13" t="s">
        <v>4121</v>
      </c>
    </row>
    <row r="134" spans="1:74" ht="150" x14ac:dyDescent="0.25">
      <c r="A134" s="1" t="s">
        <v>26</v>
      </c>
      <c r="B134" s="1" t="s">
        <v>242</v>
      </c>
      <c r="C134" s="1" t="s">
        <v>28</v>
      </c>
      <c r="D134" s="1" t="s">
        <v>65</v>
      </c>
      <c r="E134" s="1">
        <v>1913101</v>
      </c>
      <c r="F134" s="1" t="s">
        <v>539</v>
      </c>
      <c r="G134" s="1" t="s">
        <v>540</v>
      </c>
      <c r="H134" s="1" t="s">
        <v>144</v>
      </c>
      <c r="I134" s="1" t="s">
        <v>33</v>
      </c>
      <c r="J134" s="2">
        <v>43536</v>
      </c>
      <c r="K134" s="2" t="s">
        <v>4121</v>
      </c>
      <c r="L134" s="1">
        <v>0</v>
      </c>
      <c r="M134" s="1">
        <v>1000</v>
      </c>
      <c r="N134" s="1">
        <v>0</v>
      </c>
      <c r="O134" s="1" t="s">
        <v>34</v>
      </c>
      <c r="P134" s="1" t="s">
        <v>35</v>
      </c>
      <c r="Q134" s="1" t="s">
        <v>49</v>
      </c>
      <c r="R134" s="1" t="s">
        <v>50</v>
      </c>
      <c r="S134" s="1" t="s">
        <v>37</v>
      </c>
      <c r="T134" s="1">
        <v>0</v>
      </c>
      <c r="U134" s="1" t="s">
        <v>39</v>
      </c>
      <c r="V134" s="1" t="s">
        <v>38</v>
      </c>
      <c r="W134" s="1" t="s">
        <v>4121</v>
      </c>
      <c r="X134" s="1">
        <v>1</v>
      </c>
      <c r="Y134" s="1" t="s">
        <v>35</v>
      </c>
      <c r="Z134" s="1" t="s">
        <v>49</v>
      </c>
      <c r="AA134" s="1" t="s">
        <v>50</v>
      </c>
      <c r="AB134" s="1" t="s">
        <v>37</v>
      </c>
      <c r="AC134" s="1">
        <v>0</v>
      </c>
      <c r="AD134" s="1" t="s">
        <v>4121</v>
      </c>
      <c r="AE134" s="1">
        <v>0</v>
      </c>
      <c r="AF134" s="1">
        <v>0</v>
      </c>
      <c r="AG134" s="1">
        <v>0</v>
      </c>
      <c r="AH134" s="1" t="s">
        <v>4121</v>
      </c>
      <c r="AI134" s="1" t="s">
        <v>4121</v>
      </c>
      <c r="AJ134" s="1">
        <v>0</v>
      </c>
      <c r="AK134" s="1">
        <v>0</v>
      </c>
      <c r="AL134" s="1">
        <v>0</v>
      </c>
      <c r="AM134" s="1" t="s">
        <v>4121</v>
      </c>
      <c r="AN134" s="1" t="s">
        <v>4121</v>
      </c>
      <c r="AO134" s="1" t="s">
        <v>4121</v>
      </c>
      <c r="AP134" s="1" t="s">
        <v>69</v>
      </c>
      <c r="AQ134" s="1" t="s">
        <v>40</v>
      </c>
      <c r="AR134" s="1" t="s">
        <v>41</v>
      </c>
      <c r="AS134" s="1" t="s">
        <v>38</v>
      </c>
      <c r="AT134" s="1" t="s">
        <v>4121</v>
      </c>
      <c r="AU134" s="1" t="s">
        <v>4121</v>
      </c>
      <c r="AV134" s="1" t="s">
        <v>42</v>
      </c>
      <c r="AW134" s="1" t="s">
        <v>4121</v>
      </c>
      <c r="AX134" s="1" t="s">
        <v>4121</v>
      </c>
      <c r="AY134" s="1" t="s">
        <v>4121</v>
      </c>
      <c r="AZ134" s="1" t="s">
        <v>4121</v>
      </c>
      <c r="BA134" s="1" t="s">
        <v>4121</v>
      </c>
      <c r="BB134" s="1" t="s">
        <v>4121</v>
      </c>
      <c r="BC134" s="1" t="s">
        <v>4121</v>
      </c>
      <c r="BD134" s="1" t="s">
        <v>4121</v>
      </c>
      <c r="BE134" s="1" t="s">
        <v>4121</v>
      </c>
      <c r="BF134" s="1" t="s">
        <v>4121</v>
      </c>
      <c r="BG134" s="1" t="s">
        <v>4121</v>
      </c>
      <c r="BH134" s="1" t="s">
        <v>4121</v>
      </c>
      <c r="BI134" s="1" t="s">
        <v>4121</v>
      </c>
      <c r="BJ134" s="1" t="s">
        <v>4121</v>
      </c>
      <c r="BK134" s="1" t="s">
        <v>4121</v>
      </c>
      <c r="BL134" s="1" t="s">
        <v>4121</v>
      </c>
      <c r="BM134" s="1" t="s">
        <v>4121</v>
      </c>
      <c r="BN134" s="1" t="s">
        <v>4121</v>
      </c>
      <c r="BO134" s="1" t="s">
        <v>35</v>
      </c>
      <c r="BP134" s="1" t="s">
        <v>68</v>
      </c>
      <c r="BQ134" s="5" t="s">
        <v>541</v>
      </c>
      <c r="BR134" s="1" t="s">
        <v>255</v>
      </c>
      <c r="BS134" s="1" t="s">
        <v>542</v>
      </c>
      <c r="BT134" s="1" t="s">
        <v>4121</v>
      </c>
      <c r="BU134" s="1" t="s">
        <v>543</v>
      </c>
      <c r="BV134" s="8"/>
    </row>
    <row r="135" spans="1:74" ht="75" x14ac:dyDescent="0.25">
      <c r="A135" s="1" t="s">
        <v>26</v>
      </c>
      <c r="B135" s="1" t="s">
        <v>242</v>
      </c>
      <c r="C135" s="1" t="s">
        <v>28</v>
      </c>
      <c r="D135" s="1" t="s">
        <v>29</v>
      </c>
      <c r="E135" s="1">
        <v>1918101</v>
      </c>
      <c r="F135" s="1" t="s">
        <v>544</v>
      </c>
      <c r="G135" s="1" t="s">
        <v>544</v>
      </c>
      <c r="H135" s="1" t="s">
        <v>32</v>
      </c>
      <c r="I135" s="1" t="s">
        <v>33</v>
      </c>
      <c r="J135" s="2">
        <v>43562</v>
      </c>
      <c r="K135" s="2" t="s">
        <v>4121</v>
      </c>
      <c r="L135" s="1">
        <v>0</v>
      </c>
      <c r="M135" s="1">
        <v>110</v>
      </c>
      <c r="N135" s="1">
        <v>0</v>
      </c>
      <c r="O135" s="1" t="s">
        <v>83</v>
      </c>
      <c r="P135" s="1" t="s">
        <v>37</v>
      </c>
      <c r="Q135" s="1" t="s">
        <v>4121</v>
      </c>
      <c r="R135" s="1" t="s">
        <v>4121</v>
      </c>
      <c r="S135" s="1" t="s">
        <v>4121</v>
      </c>
      <c r="T135" s="1">
        <v>0</v>
      </c>
      <c r="U135" s="1" t="s">
        <v>4121</v>
      </c>
      <c r="V135" s="1" t="s">
        <v>38</v>
      </c>
      <c r="W135" s="1" t="s">
        <v>4121</v>
      </c>
      <c r="X135" s="1">
        <v>0</v>
      </c>
      <c r="Y135" s="1" t="s">
        <v>37</v>
      </c>
      <c r="Z135" s="1" t="s">
        <v>4121</v>
      </c>
      <c r="AA135" s="1" t="s">
        <v>4121</v>
      </c>
      <c r="AB135" s="1" t="s">
        <v>4121</v>
      </c>
      <c r="AC135" s="1">
        <v>0</v>
      </c>
      <c r="AD135" s="1" t="s">
        <v>4121</v>
      </c>
      <c r="AE135" s="1">
        <v>0</v>
      </c>
      <c r="AF135" s="1">
        <v>0</v>
      </c>
      <c r="AG135" s="1">
        <v>0</v>
      </c>
      <c r="AH135" s="1" t="s">
        <v>4121</v>
      </c>
      <c r="AI135" s="1" t="s">
        <v>4121</v>
      </c>
      <c r="AJ135" s="1">
        <v>0</v>
      </c>
      <c r="AK135" s="1">
        <v>0</v>
      </c>
      <c r="AL135" s="1">
        <v>0</v>
      </c>
      <c r="AM135" s="1" t="s">
        <v>4121</v>
      </c>
      <c r="AN135" s="1" t="s">
        <v>4121</v>
      </c>
      <c r="AO135" s="1" t="s">
        <v>4121</v>
      </c>
      <c r="AP135" s="1" t="s">
        <v>69</v>
      </c>
      <c r="AQ135" s="1" t="s">
        <v>40</v>
      </c>
      <c r="AR135" s="1" t="s">
        <v>41</v>
      </c>
      <c r="AS135" s="1" t="s">
        <v>38</v>
      </c>
      <c r="AT135" s="1" t="s">
        <v>4121</v>
      </c>
      <c r="AU135" s="1" t="s">
        <v>4121</v>
      </c>
      <c r="AV135" s="1" t="s">
        <v>42</v>
      </c>
      <c r="AW135" s="1" t="s">
        <v>4121</v>
      </c>
      <c r="AX135" s="1" t="s">
        <v>4121</v>
      </c>
      <c r="AY135" s="1" t="s">
        <v>4121</v>
      </c>
      <c r="AZ135" s="1" t="s">
        <v>4121</v>
      </c>
      <c r="BA135" s="1" t="s">
        <v>4121</v>
      </c>
      <c r="BB135" s="1" t="s">
        <v>4121</v>
      </c>
      <c r="BC135" s="1" t="s">
        <v>4121</v>
      </c>
      <c r="BD135" s="1" t="s">
        <v>4121</v>
      </c>
      <c r="BE135" s="1" t="s">
        <v>4121</v>
      </c>
      <c r="BF135" s="1" t="s">
        <v>4121</v>
      </c>
      <c r="BG135" s="1" t="s">
        <v>4121</v>
      </c>
      <c r="BH135" s="1" t="s">
        <v>4121</v>
      </c>
      <c r="BI135" s="1" t="s">
        <v>4121</v>
      </c>
      <c r="BJ135" s="1" t="s">
        <v>4121</v>
      </c>
      <c r="BK135" s="1" t="s">
        <v>4121</v>
      </c>
      <c r="BL135" s="1" t="s">
        <v>4121</v>
      </c>
      <c r="BM135" s="1" t="s">
        <v>4121</v>
      </c>
      <c r="BN135" s="1" t="s">
        <v>4121</v>
      </c>
      <c r="BO135" s="1" t="s">
        <v>37</v>
      </c>
      <c r="BP135" s="1" t="s">
        <v>38</v>
      </c>
      <c r="BQ135" s="5" t="s">
        <v>545</v>
      </c>
      <c r="BR135" s="1" t="s">
        <v>545</v>
      </c>
      <c r="BS135" s="1" t="s">
        <v>546</v>
      </c>
      <c r="BT135" s="1" t="s">
        <v>4121</v>
      </c>
      <c r="BU135" s="1" t="s">
        <v>4121</v>
      </c>
      <c r="BV135" s="1" t="s">
        <v>4121</v>
      </c>
    </row>
    <row r="136" spans="1:74" ht="75" x14ac:dyDescent="0.25">
      <c r="A136" s="1" t="s">
        <v>26</v>
      </c>
      <c r="B136" s="1" t="s">
        <v>242</v>
      </c>
      <c r="C136" s="1" t="s">
        <v>28</v>
      </c>
      <c r="D136" s="1" t="s">
        <v>65</v>
      </c>
      <c r="E136" s="1">
        <v>1913102</v>
      </c>
      <c r="F136" s="1" t="s">
        <v>547</v>
      </c>
      <c r="G136" s="1" t="s">
        <v>548</v>
      </c>
      <c r="H136" s="1" t="s">
        <v>32</v>
      </c>
      <c r="I136" s="1" t="s">
        <v>33</v>
      </c>
      <c r="J136" s="2">
        <v>44225</v>
      </c>
      <c r="K136" s="2" t="s">
        <v>4121</v>
      </c>
      <c r="L136" s="1">
        <v>0</v>
      </c>
      <c r="M136" s="1">
        <v>300</v>
      </c>
      <c r="N136" s="1">
        <v>7</v>
      </c>
      <c r="O136" s="1" t="s">
        <v>34</v>
      </c>
      <c r="P136" s="1" t="s">
        <v>37</v>
      </c>
      <c r="Q136" s="1" t="s">
        <v>4121</v>
      </c>
      <c r="R136" s="1" t="s">
        <v>4121</v>
      </c>
      <c r="S136" s="1" t="s">
        <v>4121</v>
      </c>
      <c r="T136" s="1">
        <v>0</v>
      </c>
      <c r="U136" s="1" t="s">
        <v>4121</v>
      </c>
      <c r="V136" s="1" t="s">
        <v>38</v>
      </c>
      <c r="W136" s="1" t="s">
        <v>4121</v>
      </c>
      <c r="X136" s="1">
        <v>1</v>
      </c>
      <c r="Y136" s="1" t="s">
        <v>37</v>
      </c>
      <c r="Z136" s="1" t="s">
        <v>4121</v>
      </c>
      <c r="AA136" s="1" t="s">
        <v>4121</v>
      </c>
      <c r="AB136" s="1" t="s">
        <v>4121</v>
      </c>
      <c r="AC136" s="1">
        <v>0</v>
      </c>
      <c r="AD136" s="1" t="s">
        <v>4121</v>
      </c>
      <c r="AE136" s="1">
        <v>0.3</v>
      </c>
      <c r="AF136" s="1">
        <v>0.3</v>
      </c>
      <c r="AG136" s="1">
        <v>0.3</v>
      </c>
      <c r="AH136" s="1">
        <v>0</v>
      </c>
      <c r="AI136" s="1">
        <v>0</v>
      </c>
      <c r="AJ136" s="1">
        <v>0.25</v>
      </c>
      <c r="AK136" s="1">
        <v>0.25</v>
      </c>
      <c r="AL136" s="1">
        <v>0.25</v>
      </c>
      <c r="AM136" s="1">
        <v>0</v>
      </c>
      <c r="AN136" s="1" t="s">
        <v>110</v>
      </c>
      <c r="AO136" s="1" t="s">
        <v>110</v>
      </c>
      <c r="AP136" s="1" t="s">
        <v>69</v>
      </c>
      <c r="AQ136" s="1" t="s">
        <v>40</v>
      </c>
      <c r="AR136" s="1" t="s">
        <v>440</v>
      </c>
      <c r="AS136" s="1" t="s">
        <v>38</v>
      </c>
      <c r="AT136" s="1" t="s">
        <v>4121</v>
      </c>
      <c r="AU136" s="1" t="s">
        <v>4121</v>
      </c>
      <c r="AV136" s="1" t="s">
        <v>42</v>
      </c>
      <c r="AW136" s="1">
        <v>0</v>
      </c>
      <c r="AX136" s="1">
        <v>0</v>
      </c>
      <c r="AY136" s="1">
        <v>0</v>
      </c>
      <c r="AZ136" s="1">
        <v>0</v>
      </c>
      <c r="BA136" s="1">
        <v>0</v>
      </c>
      <c r="BB136" s="1">
        <v>0</v>
      </c>
      <c r="BC136" s="1">
        <v>0</v>
      </c>
      <c r="BD136" s="1">
        <v>0</v>
      </c>
      <c r="BE136" s="1">
        <v>0</v>
      </c>
      <c r="BF136" s="1">
        <v>0</v>
      </c>
      <c r="BG136" s="1">
        <v>0</v>
      </c>
      <c r="BH136" s="1">
        <v>0</v>
      </c>
      <c r="BI136" s="1">
        <v>0</v>
      </c>
      <c r="BJ136" s="1">
        <v>0</v>
      </c>
      <c r="BK136" s="1">
        <v>0</v>
      </c>
      <c r="BL136" s="1">
        <v>0</v>
      </c>
      <c r="BM136" s="1">
        <v>0</v>
      </c>
      <c r="BN136" s="1">
        <v>0</v>
      </c>
      <c r="BO136" s="1" t="s">
        <v>37</v>
      </c>
      <c r="BP136" s="1" t="s">
        <v>38</v>
      </c>
      <c r="BQ136" s="5" t="s">
        <v>549</v>
      </c>
      <c r="BR136" s="1" t="s">
        <v>255</v>
      </c>
      <c r="BS136" s="1" t="s">
        <v>550</v>
      </c>
      <c r="BT136" s="1" t="s">
        <v>4121</v>
      </c>
      <c r="BU136" s="1" t="s">
        <v>4121</v>
      </c>
      <c r="BV136" s="1" t="s">
        <v>4121</v>
      </c>
    </row>
    <row r="137" spans="1:74" ht="255" x14ac:dyDescent="0.25">
      <c r="A137" s="1" t="s">
        <v>26</v>
      </c>
      <c r="B137" s="1" t="s">
        <v>242</v>
      </c>
      <c r="C137" s="1" t="s">
        <v>28</v>
      </c>
      <c r="D137" s="1" t="s">
        <v>29</v>
      </c>
      <c r="E137" s="1">
        <v>1911101</v>
      </c>
      <c r="F137" s="1" t="s">
        <v>547</v>
      </c>
      <c r="G137" s="1" t="s">
        <v>547</v>
      </c>
      <c r="H137" s="1" t="s">
        <v>32</v>
      </c>
      <c r="I137" s="1" t="s">
        <v>33</v>
      </c>
      <c r="J137" s="2">
        <v>43562</v>
      </c>
      <c r="K137" s="2" t="s">
        <v>4121</v>
      </c>
      <c r="L137" s="1">
        <v>0</v>
      </c>
      <c r="M137" s="1">
        <v>300</v>
      </c>
      <c r="N137" s="1">
        <v>0</v>
      </c>
      <c r="O137" s="1" t="s">
        <v>34</v>
      </c>
      <c r="P137" s="1" t="s">
        <v>37</v>
      </c>
      <c r="Q137" s="1" t="s">
        <v>4121</v>
      </c>
      <c r="R137" s="1" t="s">
        <v>4121</v>
      </c>
      <c r="S137" s="1" t="s">
        <v>4121</v>
      </c>
      <c r="T137" s="1">
        <v>0</v>
      </c>
      <c r="U137" s="1" t="s">
        <v>4121</v>
      </c>
      <c r="V137" s="1" t="s">
        <v>38</v>
      </c>
      <c r="W137" s="1" t="s">
        <v>4121</v>
      </c>
      <c r="X137" s="1">
        <v>0</v>
      </c>
      <c r="Y137" s="1" t="s">
        <v>37</v>
      </c>
      <c r="Z137" s="1" t="s">
        <v>4121</v>
      </c>
      <c r="AA137" s="1" t="s">
        <v>4121</v>
      </c>
      <c r="AB137" s="1" t="s">
        <v>4121</v>
      </c>
      <c r="AC137" s="1">
        <v>0</v>
      </c>
      <c r="AD137" s="1" t="s">
        <v>4121</v>
      </c>
      <c r="AE137" s="1">
        <v>0.3</v>
      </c>
      <c r="AF137" s="1">
        <v>0.3</v>
      </c>
      <c r="AG137" s="1">
        <v>0.3</v>
      </c>
      <c r="AH137" s="1" t="s">
        <v>4121</v>
      </c>
      <c r="AI137" s="1" t="s">
        <v>4121</v>
      </c>
      <c r="AJ137" s="1">
        <v>0.25</v>
      </c>
      <c r="AK137" s="1">
        <v>0.25</v>
      </c>
      <c r="AL137" s="1">
        <v>0.25</v>
      </c>
      <c r="AM137" s="1" t="s">
        <v>4121</v>
      </c>
      <c r="AN137" s="1" t="s">
        <v>110</v>
      </c>
      <c r="AO137" s="1" t="s">
        <v>110</v>
      </c>
      <c r="AP137" s="1" t="s">
        <v>69</v>
      </c>
      <c r="AQ137" s="1" t="s">
        <v>40</v>
      </c>
      <c r="AR137" s="1" t="s">
        <v>4121</v>
      </c>
      <c r="AS137" s="1" t="s">
        <v>38</v>
      </c>
      <c r="AT137" s="1" t="s">
        <v>4121</v>
      </c>
      <c r="AU137" s="1" t="s">
        <v>4121</v>
      </c>
      <c r="AV137" s="1" t="s">
        <v>42</v>
      </c>
      <c r="AW137" s="1" t="s">
        <v>4121</v>
      </c>
      <c r="AX137" s="1" t="s">
        <v>4121</v>
      </c>
      <c r="AY137" s="1" t="s">
        <v>4121</v>
      </c>
      <c r="AZ137" s="1" t="s">
        <v>4121</v>
      </c>
      <c r="BA137" s="1" t="s">
        <v>4121</v>
      </c>
      <c r="BB137" s="1" t="s">
        <v>4121</v>
      </c>
      <c r="BC137" s="1" t="s">
        <v>4121</v>
      </c>
      <c r="BD137" s="1" t="s">
        <v>4121</v>
      </c>
      <c r="BE137" s="1" t="s">
        <v>4121</v>
      </c>
      <c r="BF137" s="1" t="s">
        <v>4121</v>
      </c>
      <c r="BG137" s="1" t="s">
        <v>4121</v>
      </c>
      <c r="BH137" s="1" t="s">
        <v>4121</v>
      </c>
      <c r="BI137" s="1" t="s">
        <v>4121</v>
      </c>
      <c r="BJ137" s="1" t="s">
        <v>4121</v>
      </c>
      <c r="BK137" s="1" t="s">
        <v>4121</v>
      </c>
      <c r="BL137" s="1" t="s">
        <v>4121</v>
      </c>
      <c r="BM137" s="1" t="s">
        <v>4121</v>
      </c>
      <c r="BN137" s="1" t="s">
        <v>4121</v>
      </c>
      <c r="BO137" s="1" t="s">
        <v>37</v>
      </c>
      <c r="BP137" s="1" t="s">
        <v>38</v>
      </c>
      <c r="BQ137" s="5" t="s">
        <v>551</v>
      </c>
      <c r="BR137" s="1" t="s">
        <v>551</v>
      </c>
      <c r="BS137" s="1" t="s">
        <v>552</v>
      </c>
      <c r="BT137" s="1" t="s">
        <v>4121</v>
      </c>
      <c r="BU137" s="1" t="s">
        <v>4121</v>
      </c>
      <c r="BV137" s="1" t="s">
        <v>4121</v>
      </c>
    </row>
    <row r="138" spans="1:74" ht="45" x14ac:dyDescent="0.25">
      <c r="A138" s="1" t="s">
        <v>26</v>
      </c>
      <c r="B138" s="1" t="s">
        <v>27</v>
      </c>
      <c r="C138" s="1" t="s">
        <v>28</v>
      </c>
      <c r="D138" s="1" t="s">
        <v>65</v>
      </c>
      <c r="E138" s="1">
        <v>1933108</v>
      </c>
      <c r="F138" s="1" t="s">
        <v>553</v>
      </c>
      <c r="G138" s="1" t="s">
        <v>554</v>
      </c>
      <c r="H138" s="1" t="s">
        <v>32</v>
      </c>
      <c r="I138" s="1" t="s">
        <v>33</v>
      </c>
      <c r="J138" s="2">
        <v>43560</v>
      </c>
      <c r="K138" s="2" t="s">
        <v>4121</v>
      </c>
      <c r="L138" s="1">
        <v>4</v>
      </c>
      <c r="M138" s="1">
        <v>2</v>
      </c>
      <c r="N138" s="1">
        <v>1</v>
      </c>
      <c r="O138" s="1" t="s">
        <v>34</v>
      </c>
      <c r="P138" s="1" t="s">
        <v>37</v>
      </c>
      <c r="Q138" s="1" t="s">
        <v>4121</v>
      </c>
      <c r="R138" s="1" t="s">
        <v>4121</v>
      </c>
      <c r="S138" s="1" t="s">
        <v>4121</v>
      </c>
      <c r="T138" s="1">
        <v>0</v>
      </c>
      <c r="U138" s="1" t="s">
        <v>4121</v>
      </c>
      <c r="V138" s="1" t="s">
        <v>38</v>
      </c>
      <c r="W138" s="1" t="s">
        <v>4121</v>
      </c>
      <c r="X138" s="1">
        <v>30</v>
      </c>
      <c r="Y138" s="1" t="s">
        <v>37</v>
      </c>
      <c r="Z138" s="1" t="s">
        <v>4121</v>
      </c>
      <c r="AA138" s="1" t="s">
        <v>4121</v>
      </c>
      <c r="AB138" s="1" t="s">
        <v>4121</v>
      </c>
      <c r="AC138" s="1">
        <v>0</v>
      </c>
      <c r="AD138" s="1" t="s">
        <v>4121</v>
      </c>
      <c r="AE138" s="1">
        <v>0.35</v>
      </c>
      <c r="AF138" s="1">
        <v>0.35</v>
      </c>
      <c r="AG138" s="1">
        <v>0.35</v>
      </c>
      <c r="AH138" s="1" t="s">
        <v>4121</v>
      </c>
      <c r="AI138" s="1" t="s">
        <v>4121</v>
      </c>
      <c r="AJ138" s="1">
        <v>0.15</v>
      </c>
      <c r="AK138" s="1">
        <v>0.15</v>
      </c>
      <c r="AL138" s="1">
        <v>0.15</v>
      </c>
      <c r="AM138" s="1" t="s">
        <v>4121</v>
      </c>
      <c r="AN138" s="1" t="s">
        <v>35</v>
      </c>
      <c r="AO138" s="1" t="s">
        <v>35</v>
      </c>
      <c r="AP138" s="1" t="s">
        <v>69</v>
      </c>
      <c r="AQ138" s="1" t="s">
        <v>40</v>
      </c>
      <c r="AR138" s="1" t="s">
        <v>41</v>
      </c>
      <c r="AS138" s="1" t="s">
        <v>38</v>
      </c>
      <c r="AT138" s="1" t="s">
        <v>4121</v>
      </c>
      <c r="AU138" s="1" t="s">
        <v>4121</v>
      </c>
      <c r="AV138" s="1" t="s">
        <v>42</v>
      </c>
      <c r="AW138" s="1" t="s">
        <v>4121</v>
      </c>
      <c r="AX138" s="1" t="s">
        <v>4121</v>
      </c>
      <c r="AY138" s="1" t="s">
        <v>4121</v>
      </c>
      <c r="AZ138" s="1" t="s">
        <v>4121</v>
      </c>
      <c r="BA138" s="1" t="s">
        <v>4121</v>
      </c>
      <c r="BB138" s="1" t="s">
        <v>4121</v>
      </c>
      <c r="BC138" s="1" t="s">
        <v>4121</v>
      </c>
      <c r="BD138" s="1" t="s">
        <v>4121</v>
      </c>
      <c r="BE138" s="1" t="s">
        <v>4121</v>
      </c>
      <c r="BF138" s="1" t="s">
        <v>4121</v>
      </c>
      <c r="BG138" s="1" t="s">
        <v>4121</v>
      </c>
      <c r="BH138" s="1" t="s">
        <v>4121</v>
      </c>
      <c r="BI138" s="1" t="s">
        <v>4121</v>
      </c>
      <c r="BJ138" s="1" t="s">
        <v>4121</v>
      </c>
      <c r="BK138" s="1" t="s">
        <v>4121</v>
      </c>
      <c r="BL138" s="1" t="s">
        <v>4121</v>
      </c>
      <c r="BM138" s="1" t="s">
        <v>4121</v>
      </c>
      <c r="BN138" s="1" t="s">
        <v>4121</v>
      </c>
      <c r="BO138" s="1" t="s">
        <v>37</v>
      </c>
      <c r="BP138" s="1" t="s">
        <v>38</v>
      </c>
      <c r="BQ138" s="5" t="s">
        <v>555</v>
      </c>
      <c r="BR138" s="1" t="s">
        <v>556</v>
      </c>
      <c r="BS138" s="1" t="s">
        <v>557</v>
      </c>
      <c r="BT138" s="1" t="s">
        <v>4121</v>
      </c>
      <c r="BU138" s="1" t="s">
        <v>4121</v>
      </c>
      <c r="BV138" s="1" t="s">
        <v>4121</v>
      </c>
    </row>
    <row r="139" spans="1:74" ht="60" x14ac:dyDescent="0.25">
      <c r="A139" s="1" t="s">
        <v>26</v>
      </c>
      <c r="B139" s="1" t="s">
        <v>179</v>
      </c>
      <c r="C139" s="1" t="s">
        <v>28</v>
      </c>
      <c r="D139" s="1" t="s">
        <v>65</v>
      </c>
      <c r="E139" s="1">
        <v>1924103</v>
      </c>
      <c r="F139" s="8" t="s">
        <v>558</v>
      </c>
      <c r="G139" s="1" t="s">
        <v>492</v>
      </c>
      <c r="H139" s="1" t="s">
        <v>32</v>
      </c>
      <c r="I139" s="1" t="s">
        <v>33</v>
      </c>
      <c r="J139" s="2">
        <v>43871</v>
      </c>
      <c r="K139" s="2" t="s">
        <v>4121</v>
      </c>
      <c r="L139" s="1">
        <v>0</v>
      </c>
      <c r="M139" s="1">
        <v>0</v>
      </c>
      <c r="N139" s="1">
        <v>0</v>
      </c>
      <c r="O139" s="1" t="s">
        <v>109</v>
      </c>
      <c r="P139" s="1" t="s">
        <v>37</v>
      </c>
      <c r="Q139" s="1" t="s">
        <v>4121</v>
      </c>
      <c r="R139" s="1" t="s">
        <v>4121</v>
      </c>
      <c r="S139" s="1" t="s">
        <v>4121</v>
      </c>
      <c r="T139" s="1">
        <v>0</v>
      </c>
      <c r="U139" s="1" t="s">
        <v>4121</v>
      </c>
      <c r="V139" s="1" t="s">
        <v>38</v>
      </c>
      <c r="W139" s="1" t="s">
        <v>4121</v>
      </c>
      <c r="X139" s="1">
        <v>60</v>
      </c>
      <c r="Y139" s="1" t="s">
        <v>37</v>
      </c>
      <c r="Z139" s="1" t="s">
        <v>4121</v>
      </c>
      <c r="AA139" s="1" t="s">
        <v>4121</v>
      </c>
      <c r="AB139" s="1" t="s">
        <v>4121</v>
      </c>
      <c r="AC139" s="1">
        <v>0</v>
      </c>
      <c r="AD139" s="1" t="s">
        <v>4121</v>
      </c>
      <c r="AE139" s="1">
        <v>0</v>
      </c>
      <c r="AF139" s="1">
        <v>0</v>
      </c>
      <c r="AG139" s="1">
        <v>0</v>
      </c>
      <c r="AH139" s="1">
        <v>0</v>
      </c>
      <c r="AI139" s="1">
        <v>0</v>
      </c>
      <c r="AJ139" s="1">
        <v>0</v>
      </c>
      <c r="AK139" s="1">
        <v>0</v>
      </c>
      <c r="AL139" s="1">
        <v>0</v>
      </c>
      <c r="AM139" s="1">
        <v>0</v>
      </c>
      <c r="AN139" s="1" t="s">
        <v>4121</v>
      </c>
      <c r="AO139" s="1" t="s">
        <v>4121</v>
      </c>
      <c r="AP139" s="1" t="s">
        <v>69</v>
      </c>
      <c r="AQ139" s="1" t="s">
        <v>40</v>
      </c>
      <c r="AR139" s="1" t="s">
        <v>4121</v>
      </c>
      <c r="AS139" s="1" t="s">
        <v>38</v>
      </c>
      <c r="AT139" s="1" t="s">
        <v>4121</v>
      </c>
      <c r="AU139" s="1" t="s">
        <v>4121</v>
      </c>
      <c r="AV139" s="1" t="s">
        <v>42</v>
      </c>
      <c r="AW139" s="1">
        <v>0</v>
      </c>
      <c r="AX139" s="1">
        <v>0</v>
      </c>
      <c r="AY139" s="1">
        <v>0</v>
      </c>
      <c r="AZ139" s="1">
        <v>0</v>
      </c>
      <c r="BA139" s="1">
        <v>0</v>
      </c>
      <c r="BB139" s="1">
        <v>0</v>
      </c>
      <c r="BC139" s="1">
        <v>0</v>
      </c>
      <c r="BD139" s="1">
        <v>0</v>
      </c>
      <c r="BE139" s="1">
        <v>0</v>
      </c>
      <c r="BF139" s="1">
        <v>0</v>
      </c>
      <c r="BG139" s="1">
        <v>0</v>
      </c>
      <c r="BH139" s="1">
        <v>0</v>
      </c>
      <c r="BI139" s="1">
        <v>0</v>
      </c>
      <c r="BJ139" s="1">
        <v>0</v>
      </c>
      <c r="BK139" s="1">
        <v>0</v>
      </c>
      <c r="BL139" s="1">
        <v>0</v>
      </c>
      <c r="BM139" s="1">
        <v>0</v>
      </c>
      <c r="BN139" s="1">
        <v>0</v>
      </c>
      <c r="BO139" s="1" t="s">
        <v>37</v>
      </c>
      <c r="BP139" s="1" t="s">
        <v>38</v>
      </c>
      <c r="BQ139" s="5" t="e">
        <f>- ستقوم شركة موبايلي بتعديل وحدات التحاسب للمكالمات الدولية لكافة الباقات التي تقدمها وذلك وفقاً لما هو مبين في الملخص المرفق</f>
        <v>#NAME?</v>
      </c>
      <c r="BR139" s="1" t="s">
        <v>492</v>
      </c>
      <c r="BS139" s="1" t="s">
        <v>492</v>
      </c>
      <c r="BT139" s="1" t="s">
        <v>4121</v>
      </c>
      <c r="BU139" s="1" t="s">
        <v>4121</v>
      </c>
      <c r="BV139" s="1" t="s">
        <v>4121</v>
      </c>
    </row>
    <row r="140" spans="1:74" ht="60" x14ac:dyDescent="0.25">
      <c r="A140" s="1" t="s">
        <v>26</v>
      </c>
      <c r="B140" s="1" t="s">
        <v>179</v>
      </c>
      <c r="C140" s="1" t="s">
        <v>28</v>
      </c>
      <c r="D140" s="1" t="s">
        <v>29</v>
      </c>
      <c r="E140" s="1">
        <v>1926101</v>
      </c>
      <c r="F140" s="1" t="s">
        <v>558</v>
      </c>
      <c r="G140" s="1" t="s">
        <v>492</v>
      </c>
      <c r="H140" s="1" t="s">
        <v>32</v>
      </c>
      <c r="I140" s="1" t="s">
        <v>33</v>
      </c>
      <c r="J140" s="2">
        <v>43871</v>
      </c>
      <c r="K140" s="2" t="s">
        <v>4121</v>
      </c>
      <c r="L140" s="1">
        <v>0</v>
      </c>
      <c r="M140" s="1">
        <v>0</v>
      </c>
      <c r="N140" s="1">
        <v>0</v>
      </c>
      <c r="O140" s="1" t="s">
        <v>109</v>
      </c>
      <c r="P140" s="1" t="s">
        <v>37</v>
      </c>
      <c r="Q140" s="1" t="s">
        <v>4121</v>
      </c>
      <c r="R140" s="1" t="s">
        <v>4121</v>
      </c>
      <c r="S140" s="1" t="s">
        <v>4121</v>
      </c>
      <c r="T140" s="1">
        <v>0</v>
      </c>
      <c r="U140" s="1" t="s">
        <v>4121</v>
      </c>
      <c r="V140" s="1" t="s">
        <v>38</v>
      </c>
      <c r="W140" s="1" t="s">
        <v>4121</v>
      </c>
      <c r="X140" s="1">
        <v>60</v>
      </c>
      <c r="Y140" s="1" t="s">
        <v>37</v>
      </c>
      <c r="Z140" s="1" t="s">
        <v>4121</v>
      </c>
      <c r="AA140" s="1" t="s">
        <v>4121</v>
      </c>
      <c r="AB140" s="1" t="s">
        <v>4121</v>
      </c>
      <c r="AC140" s="1">
        <v>0</v>
      </c>
      <c r="AD140" s="1" t="s">
        <v>4121</v>
      </c>
      <c r="AE140" s="1">
        <v>0</v>
      </c>
      <c r="AF140" s="1">
        <v>0</v>
      </c>
      <c r="AG140" s="1">
        <v>0</v>
      </c>
      <c r="AH140" s="1">
        <v>0</v>
      </c>
      <c r="AI140" s="1">
        <v>0</v>
      </c>
      <c r="AJ140" s="1">
        <v>0</v>
      </c>
      <c r="AK140" s="1">
        <v>0</v>
      </c>
      <c r="AL140" s="1">
        <v>0</v>
      </c>
      <c r="AM140" s="1">
        <v>0</v>
      </c>
      <c r="AN140" s="1" t="s">
        <v>4121</v>
      </c>
      <c r="AO140" s="1" t="s">
        <v>4121</v>
      </c>
      <c r="AP140" s="1" t="s">
        <v>69</v>
      </c>
      <c r="AQ140" s="1" t="s">
        <v>40</v>
      </c>
      <c r="AR140" s="1" t="s">
        <v>4121</v>
      </c>
      <c r="AS140" s="1" t="s">
        <v>38</v>
      </c>
      <c r="AT140" s="1" t="s">
        <v>4121</v>
      </c>
      <c r="AU140" s="1" t="s">
        <v>4121</v>
      </c>
      <c r="AV140" s="1" t="s">
        <v>42</v>
      </c>
      <c r="AW140" s="1">
        <v>0</v>
      </c>
      <c r="AX140" s="1">
        <v>0</v>
      </c>
      <c r="AY140" s="1">
        <v>0</v>
      </c>
      <c r="AZ140" s="1">
        <v>0</v>
      </c>
      <c r="BA140" s="1">
        <v>0</v>
      </c>
      <c r="BB140" s="1">
        <v>0</v>
      </c>
      <c r="BC140" s="1">
        <v>0</v>
      </c>
      <c r="BD140" s="1">
        <v>0</v>
      </c>
      <c r="BE140" s="1">
        <v>0</v>
      </c>
      <c r="BF140" s="1">
        <v>0</v>
      </c>
      <c r="BG140" s="1">
        <v>0</v>
      </c>
      <c r="BH140" s="1">
        <v>0</v>
      </c>
      <c r="BI140" s="1">
        <v>0</v>
      </c>
      <c r="BJ140" s="1">
        <v>0</v>
      </c>
      <c r="BK140" s="1">
        <v>0</v>
      </c>
      <c r="BL140" s="1">
        <v>0</v>
      </c>
      <c r="BM140" s="1">
        <v>0</v>
      </c>
      <c r="BN140" s="1">
        <v>0</v>
      </c>
      <c r="BO140" s="1" t="s">
        <v>37</v>
      </c>
      <c r="BP140" s="1" t="s">
        <v>38</v>
      </c>
      <c r="BQ140" s="5" t="s">
        <v>559</v>
      </c>
      <c r="BR140" s="1" t="s">
        <v>492</v>
      </c>
      <c r="BS140" s="1" t="s">
        <v>492</v>
      </c>
      <c r="BT140" s="1" t="s">
        <v>4121</v>
      </c>
      <c r="BU140" s="1" t="s">
        <v>4121</v>
      </c>
      <c r="BV140" s="1" t="s">
        <v>4121</v>
      </c>
    </row>
    <row r="141" spans="1:74" ht="90" x14ac:dyDescent="0.25">
      <c r="A141" s="1" t="s">
        <v>26</v>
      </c>
      <c r="B141" s="1" t="s">
        <v>27</v>
      </c>
      <c r="C141" s="1" t="s">
        <v>28</v>
      </c>
      <c r="D141" s="1" t="s">
        <v>65</v>
      </c>
      <c r="E141" s="1">
        <v>40783660</v>
      </c>
      <c r="F141" s="1" t="s">
        <v>560</v>
      </c>
      <c r="G141" s="1" t="s">
        <v>561</v>
      </c>
      <c r="H141" s="1" t="s">
        <v>32</v>
      </c>
      <c r="I141" s="1" t="s">
        <v>33</v>
      </c>
      <c r="J141" s="2">
        <v>43555</v>
      </c>
      <c r="K141" s="2" t="s">
        <v>4121</v>
      </c>
      <c r="L141" s="1">
        <v>0</v>
      </c>
      <c r="M141" s="1">
        <v>0</v>
      </c>
      <c r="N141" s="1">
        <v>0</v>
      </c>
      <c r="O141" s="1" t="s">
        <v>4121</v>
      </c>
      <c r="P141" s="1" t="s">
        <v>37</v>
      </c>
      <c r="Q141" s="1" t="s">
        <v>4121</v>
      </c>
      <c r="R141" s="1" t="s">
        <v>4121</v>
      </c>
      <c r="S141" s="1" t="s">
        <v>4121</v>
      </c>
      <c r="T141" s="1">
        <v>0</v>
      </c>
      <c r="U141" s="1" t="s">
        <v>4121</v>
      </c>
      <c r="V141" s="1" t="s">
        <v>38</v>
      </c>
      <c r="W141" s="1" t="s">
        <v>4121</v>
      </c>
      <c r="X141" s="1">
        <v>0</v>
      </c>
      <c r="Y141" s="1" t="s">
        <v>37</v>
      </c>
      <c r="Z141" s="1" t="s">
        <v>4121</v>
      </c>
      <c r="AA141" s="1" t="s">
        <v>4121</v>
      </c>
      <c r="AB141" s="1" t="s">
        <v>4121</v>
      </c>
      <c r="AC141" s="1">
        <v>0</v>
      </c>
      <c r="AD141" s="1" t="s">
        <v>4121</v>
      </c>
      <c r="AE141" s="1">
        <v>0</v>
      </c>
      <c r="AF141" s="1">
        <v>0</v>
      </c>
      <c r="AG141" s="1">
        <v>0</v>
      </c>
      <c r="AH141" s="1" t="s">
        <v>4121</v>
      </c>
      <c r="AI141" s="1" t="s">
        <v>4121</v>
      </c>
      <c r="AJ141" s="1">
        <v>0</v>
      </c>
      <c r="AK141" s="1">
        <v>0</v>
      </c>
      <c r="AL141" s="1">
        <v>0</v>
      </c>
      <c r="AM141" s="1" t="s">
        <v>4121</v>
      </c>
      <c r="AN141" s="1" t="s">
        <v>4121</v>
      </c>
      <c r="AO141" s="1" t="s">
        <v>4121</v>
      </c>
      <c r="AP141" s="1" t="s">
        <v>69</v>
      </c>
      <c r="AQ141" s="1" t="s">
        <v>40</v>
      </c>
      <c r="AR141" s="1" t="s">
        <v>4121</v>
      </c>
      <c r="AS141" s="1" t="s">
        <v>38</v>
      </c>
      <c r="AT141" s="1" t="s">
        <v>4121</v>
      </c>
      <c r="AU141" s="1" t="s">
        <v>4121</v>
      </c>
      <c r="AV141" s="1" t="s">
        <v>42</v>
      </c>
      <c r="AW141" s="1" t="s">
        <v>4121</v>
      </c>
      <c r="AX141" s="1" t="s">
        <v>4121</v>
      </c>
      <c r="AY141" s="1" t="s">
        <v>4121</v>
      </c>
      <c r="AZ141" s="1" t="s">
        <v>4121</v>
      </c>
      <c r="BA141" s="1" t="s">
        <v>4121</v>
      </c>
      <c r="BB141" s="1" t="s">
        <v>4121</v>
      </c>
      <c r="BC141" s="1" t="s">
        <v>4121</v>
      </c>
      <c r="BD141" s="1" t="s">
        <v>4121</v>
      </c>
      <c r="BE141" s="1" t="s">
        <v>4121</v>
      </c>
      <c r="BF141" s="1" t="s">
        <v>4121</v>
      </c>
      <c r="BG141" s="1" t="s">
        <v>4121</v>
      </c>
      <c r="BH141" s="1" t="s">
        <v>4121</v>
      </c>
      <c r="BI141" s="1" t="s">
        <v>4121</v>
      </c>
      <c r="BJ141" s="1" t="s">
        <v>4121</v>
      </c>
      <c r="BK141" s="1" t="s">
        <v>4121</v>
      </c>
      <c r="BL141" s="1" t="s">
        <v>4121</v>
      </c>
      <c r="BM141" s="1" t="s">
        <v>4121</v>
      </c>
      <c r="BN141" s="1" t="s">
        <v>4121</v>
      </c>
      <c r="BO141" s="1" t="s">
        <v>35</v>
      </c>
      <c r="BP141" s="1" t="s">
        <v>38</v>
      </c>
      <c r="BQ141" s="5" t="s">
        <v>562</v>
      </c>
      <c r="BR141" s="1" t="s">
        <v>561</v>
      </c>
      <c r="BS141" s="1" t="s">
        <v>563</v>
      </c>
      <c r="BT141" s="1" t="s">
        <v>4121</v>
      </c>
      <c r="BU141" s="1" t="s">
        <v>564</v>
      </c>
      <c r="BV141" s="1" t="s">
        <v>4121</v>
      </c>
    </row>
    <row r="142" spans="1:74" ht="255" x14ac:dyDescent="0.25">
      <c r="A142" s="1" t="s">
        <v>26</v>
      </c>
      <c r="B142" s="1" t="s">
        <v>242</v>
      </c>
      <c r="C142" s="1" t="s">
        <v>28</v>
      </c>
      <c r="D142" s="1" t="s">
        <v>29</v>
      </c>
      <c r="E142" s="1">
        <v>1916101</v>
      </c>
      <c r="F142" s="1" t="s">
        <v>565</v>
      </c>
      <c r="G142" s="1" t="s">
        <v>565</v>
      </c>
      <c r="H142" s="1" t="s">
        <v>32</v>
      </c>
      <c r="I142" s="1" t="s">
        <v>33</v>
      </c>
      <c r="J142" s="2">
        <v>43564</v>
      </c>
      <c r="K142" s="2" t="s">
        <v>4121</v>
      </c>
      <c r="L142" s="1">
        <v>0</v>
      </c>
      <c r="M142" s="1">
        <v>40</v>
      </c>
      <c r="N142" s="1">
        <v>0</v>
      </c>
      <c r="O142" s="1" t="s">
        <v>109</v>
      </c>
      <c r="P142" s="1" t="s">
        <v>35</v>
      </c>
      <c r="Q142" s="1" t="s">
        <v>4121</v>
      </c>
      <c r="R142" s="1" t="s">
        <v>4121</v>
      </c>
      <c r="S142" s="1" t="s">
        <v>4121</v>
      </c>
      <c r="T142" s="1">
        <v>0</v>
      </c>
      <c r="U142" s="1" t="s">
        <v>39</v>
      </c>
      <c r="V142" s="1" t="s">
        <v>68</v>
      </c>
      <c r="W142" s="1" t="s">
        <v>566</v>
      </c>
      <c r="X142" s="1">
        <v>60</v>
      </c>
      <c r="Y142" s="1" t="s">
        <v>37</v>
      </c>
      <c r="Z142" s="1" t="s">
        <v>4121</v>
      </c>
      <c r="AA142" s="1" t="s">
        <v>4121</v>
      </c>
      <c r="AB142" s="1" t="s">
        <v>4121</v>
      </c>
      <c r="AC142" s="1">
        <v>0</v>
      </c>
      <c r="AD142" s="1" t="s">
        <v>4121</v>
      </c>
      <c r="AE142" s="1">
        <v>0</v>
      </c>
      <c r="AF142" s="1">
        <v>0</v>
      </c>
      <c r="AG142" s="1">
        <v>0.99</v>
      </c>
      <c r="AH142" s="1">
        <v>0</v>
      </c>
      <c r="AI142" s="1">
        <v>0</v>
      </c>
      <c r="AJ142" s="1">
        <v>0</v>
      </c>
      <c r="AK142" s="1">
        <v>0</v>
      </c>
      <c r="AL142" s="1">
        <v>0</v>
      </c>
      <c r="AM142" s="1">
        <v>0</v>
      </c>
      <c r="AN142" s="1" t="s">
        <v>110</v>
      </c>
      <c r="AO142" s="1" t="s">
        <v>110</v>
      </c>
      <c r="AP142" s="1" t="s">
        <v>69</v>
      </c>
      <c r="AQ142" s="1" t="s">
        <v>40</v>
      </c>
      <c r="AR142" s="1" t="s">
        <v>4121</v>
      </c>
      <c r="AS142" s="1" t="s">
        <v>38</v>
      </c>
      <c r="AT142" s="1" t="s">
        <v>4121</v>
      </c>
      <c r="AU142" s="1" t="s">
        <v>4121</v>
      </c>
      <c r="AV142" s="1" t="s">
        <v>42</v>
      </c>
      <c r="AW142" s="1" t="s">
        <v>4121</v>
      </c>
      <c r="AX142" s="1" t="s">
        <v>4121</v>
      </c>
      <c r="AY142" s="1" t="s">
        <v>4121</v>
      </c>
      <c r="AZ142" s="1" t="s">
        <v>4121</v>
      </c>
      <c r="BA142" s="1" t="s">
        <v>4121</v>
      </c>
      <c r="BB142" s="1" t="s">
        <v>4121</v>
      </c>
      <c r="BC142" s="1" t="s">
        <v>4121</v>
      </c>
      <c r="BD142" s="1" t="s">
        <v>4121</v>
      </c>
      <c r="BE142" s="1" t="s">
        <v>4121</v>
      </c>
      <c r="BF142" s="1" t="s">
        <v>4121</v>
      </c>
      <c r="BG142" s="1" t="s">
        <v>4121</v>
      </c>
      <c r="BH142" s="1" t="s">
        <v>4121</v>
      </c>
      <c r="BI142" s="1" t="s">
        <v>4121</v>
      </c>
      <c r="BJ142" s="1" t="s">
        <v>4121</v>
      </c>
      <c r="BK142" s="1" t="s">
        <v>4121</v>
      </c>
      <c r="BL142" s="1" t="s">
        <v>4121</v>
      </c>
      <c r="BM142" s="1" t="s">
        <v>4121</v>
      </c>
      <c r="BN142" s="1" t="s">
        <v>4121</v>
      </c>
      <c r="BO142" s="1" t="s">
        <v>37</v>
      </c>
      <c r="BP142" s="1" t="s">
        <v>38</v>
      </c>
      <c r="BQ142" s="5" t="s">
        <v>567</v>
      </c>
      <c r="BR142" s="1" t="s">
        <v>567</v>
      </c>
      <c r="BS142" s="1" t="s">
        <v>568</v>
      </c>
      <c r="BT142" s="1" t="s">
        <v>4121</v>
      </c>
      <c r="BU142" s="1" t="s">
        <v>4121</v>
      </c>
      <c r="BV142" s="1" t="s">
        <v>4121</v>
      </c>
    </row>
    <row r="143" spans="1:74" ht="240" x14ac:dyDescent="0.25">
      <c r="A143" s="1" t="s">
        <v>26</v>
      </c>
      <c r="B143" s="1" t="s">
        <v>242</v>
      </c>
      <c r="C143" s="1" t="s">
        <v>28</v>
      </c>
      <c r="D143" s="1" t="s">
        <v>29</v>
      </c>
      <c r="E143" s="1">
        <v>1916102</v>
      </c>
      <c r="F143" s="1" t="s">
        <v>569</v>
      </c>
      <c r="G143" s="1" t="s">
        <v>569</v>
      </c>
      <c r="H143" s="1" t="s">
        <v>32</v>
      </c>
      <c r="I143" s="1" t="s">
        <v>33</v>
      </c>
      <c r="J143" s="2">
        <v>43564</v>
      </c>
      <c r="K143" s="2" t="s">
        <v>4121</v>
      </c>
      <c r="L143" s="1">
        <v>0</v>
      </c>
      <c r="M143" s="1">
        <v>30</v>
      </c>
      <c r="N143" s="1">
        <v>0</v>
      </c>
      <c r="O143" s="1" t="s">
        <v>109</v>
      </c>
      <c r="P143" s="1" t="s">
        <v>35</v>
      </c>
      <c r="Q143" s="1" t="s">
        <v>4121</v>
      </c>
      <c r="R143" s="1" t="s">
        <v>4121</v>
      </c>
      <c r="S143" s="1" t="s">
        <v>4121</v>
      </c>
      <c r="T143" s="1">
        <v>0</v>
      </c>
      <c r="U143" s="1" t="s">
        <v>39</v>
      </c>
      <c r="V143" s="1" t="s">
        <v>68</v>
      </c>
      <c r="W143" s="1" t="s">
        <v>566</v>
      </c>
      <c r="X143" s="1">
        <v>1</v>
      </c>
      <c r="Y143" s="1" t="s">
        <v>37</v>
      </c>
      <c r="Z143" s="1" t="s">
        <v>4121</v>
      </c>
      <c r="AA143" s="1" t="s">
        <v>4121</v>
      </c>
      <c r="AB143" s="1" t="s">
        <v>4121</v>
      </c>
      <c r="AC143" s="1">
        <v>0</v>
      </c>
      <c r="AD143" s="1" t="s">
        <v>4121</v>
      </c>
      <c r="AE143" s="1">
        <v>0</v>
      </c>
      <c r="AF143" s="1">
        <v>0</v>
      </c>
      <c r="AG143" s="1">
        <v>0</v>
      </c>
      <c r="AH143" s="1">
        <v>0</v>
      </c>
      <c r="AI143" s="1">
        <v>0</v>
      </c>
      <c r="AJ143" s="1">
        <v>0</v>
      </c>
      <c r="AK143" s="1">
        <v>0</v>
      </c>
      <c r="AL143" s="1">
        <v>0</v>
      </c>
      <c r="AM143" s="1">
        <v>0</v>
      </c>
      <c r="AN143" s="1" t="s">
        <v>4121</v>
      </c>
      <c r="AO143" s="1" t="s">
        <v>4121</v>
      </c>
      <c r="AP143" s="1" t="s">
        <v>69</v>
      </c>
      <c r="AQ143" s="1" t="s">
        <v>40</v>
      </c>
      <c r="AR143" s="1" t="s">
        <v>4121</v>
      </c>
      <c r="AS143" s="1" t="s">
        <v>38</v>
      </c>
      <c r="AT143" s="1" t="s">
        <v>4121</v>
      </c>
      <c r="AU143" s="1" t="s">
        <v>4121</v>
      </c>
      <c r="AV143" s="1" t="s">
        <v>42</v>
      </c>
      <c r="AW143" s="1" t="s">
        <v>4121</v>
      </c>
      <c r="AX143" s="1" t="s">
        <v>4121</v>
      </c>
      <c r="AY143" s="1" t="s">
        <v>4121</v>
      </c>
      <c r="AZ143" s="1" t="s">
        <v>4121</v>
      </c>
      <c r="BA143" s="1" t="s">
        <v>4121</v>
      </c>
      <c r="BB143" s="1" t="s">
        <v>4121</v>
      </c>
      <c r="BC143" s="1" t="s">
        <v>4121</v>
      </c>
      <c r="BD143" s="1" t="s">
        <v>4121</v>
      </c>
      <c r="BE143" s="1" t="s">
        <v>4121</v>
      </c>
      <c r="BF143" s="1" t="s">
        <v>4121</v>
      </c>
      <c r="BG143" s="1" t="s">
        <v>4121</v>
      </c>
      <c r="BH143" s="1" t="s">
        <v>4121</v>
      </c>
      <c r="BI143" s="1" t="s">
        <v>4121</v>
      </c>
      <c r="BJ143" s="1" t="s">
        <v>4121</v>
      </c>
      <c r="BK143" s="1" t="s">
        <v>4121</v>
      </c>
      <c r="BL143" s="1" t="s">
        <v>4121</v>
      </c>
      <c r="BM143" s="1" t="s">
        <v>4121</v>
      </c>
      <c r="BN143" s="1" t="s">
        <v>4121</v>
      </c>
      <c r="BO143" s="1" t="s">
        <v>37</v>
      </c>
      <c r="BP143" s="1" t="s">
        <v>38</v>
      </c>
      <c r="BQ143" s="5" t="s">
        <v>570</v>
      </c>
      <c r="BR143" s="1" t="s">
        <v>570</v>
      </c>
      <c r="BS143" s="1" t="s">
        <v>568</v>
      </c>
      <c r="BT143" s="1" t="s">
        <v>4121</v>
      </c>
      <c r="BU143" s="1" t="s">
        <v>4121</v>
      </c>
      <c r="BV143" s="1" t="s">
        <v>4121</v>
      </c>
    </row>
    <row r="144" spans="1:74" ht="255" x14ac:dyDescent="0.25">
      <c r="A144" s="1" t="s">
        <v>26</v>
      </c>
      <c r="B144" s="1" t="s">
        <v>242</v>
      </c>
      <c r="C144" s="1" t="s">
        <v>28</v>
      </c>
      <c r="D144" s="1" t="s">
        <v>29</v>
      </c>
      <c r="E144" s="1">
        <v>1916103</v>
      </c>
      <c r="F144" s="1" t="s">
        <v>571</v>
      </c>
      <c r="G144" s="1" t="s">
        <v>571</v>
      </c>
      <c r="H144" s="1" t="s">
        <v>32</v>
      </c>
      <c r="I144" s="1" t="s">
        <v>33</v>
      </c>
      <c r="J144" s="2">
        <v>43564</v>
      </c>
      <c r="K144" s="2" t="s">
        <v>4121</v>
      </c>
      <c r="L144" s="1">
        <v>0</v>
      </c>
      <c r="M144" s="1">
        <v>30</v>
      </c>
      <c r="N144" s="1">
        <v>0</v>
      </c>
      <c r="O144" s="1" t="s">
        <v>109</v>
      </c>
      <c r="P144" s="1" t="s">
        <v>35</v>
      </c>
      <c r="Q144" s="1" t="s">
        <v>4121</v>
      </c>
      <c r="R144" s="1" t="s">
        <v>4121</v>
      </c>
      <c r="S144" s="1" t="s">
        <v>4121</v>
      </c>
      <c r="T144" s="1">
        <v>0</v>
      </c>
      <c r="U144" s="1" t="s">
        <v>39</v>
      </c>
      <c r="V144" s="1" t="s">
        <v>68</v>
      </c>
      <c r="W144" s="1" t="s">
        <v>566</v>
      </c>
      <c r="X144" s="1">
        <v>60</v>
      </c>
      <c r="Y144" s="1" t="s">
        <v>37</v>
      </c>
      <c r="Z144" s="1" t="s">
        <v>4121</v>
      </c>
      <c r="AA144" s="1" t="s">
        <v>4121</v>
      </c>
      <c r="AB144" s="1" t="s">
        <v>4121</v>
      </c>
      <c r="AC144" s="1">
        <v>0</v>
      </c>
      <c r="AD144" s="1" t="s">
        <v>4121</v>
      </c>
      <c r="AE144" s="1">
        <v>0</v>
      </c>
      <c r="AF144" s="1">
        <v>0</v>
      </c>
      <c r="AG144" s="1">
        <v>0</v>
      </c>
      <c r="AH144" s="1">
        <v>0</v>
      </c>
      <c r="AI144" s="1">
        <v>0</v>
      </c>
      <c r="AJ144" s="1">
        <v>0</v>
      </c>
      <c r="AK144" s="1">
        <v>0</v>
      </c>
      <c r="AL144" s="1">
        <v>0</v>
      </c>
      <c r="AM144" s="1">
        <v>0</v>
      </c>
      <c r="AN144" s="1" t="s">
        <v>4121</v>
      </c>
      <c r="AO144" s="1" t="s">
        <v>4121</v>
      </c>
      <c r="AP144" s="1" t="s">
        <v>69</v>
      </c>
      <c r="AQ144" s="1" t="s">
        <v>40</v>
      </c>
      <c r="AR144" s="1" t="s">
        <v>4121</v>
      </c>
      <c r="AS144" s="1" t="s">
        <v>38</v>
      </c>
      <c r="AT144" s="1" t="s">
        <v>4121</v>
      </c>
      <c r="AU144" s="1" t="s">
        <v>4121</v>
      </c>
      <c r="AV144" s="1" t="s">
        <v>42</v>
      </c>
      <c r="AW144" s="1" t="s">
        <v>4121</v>
      </c>
      <c r="AX144" s="1" t="s">
        <v>4121</v>
      </c>
      <c r="AY144" s="1" t="s">
        <v>4121</v>
      </c>
      <c r="AZ144" s="1" t="s">
        <v>4121</v>
      </c>
      <c r="BA144" s="1" t="s">
        <v>4121</v>
      </c>
      <c r="BB144" s="1" t="s">
        <v>4121</v>
      </c>
      <c r="BC144" s="1" t="s">
        <v>4121</v>
      </c>
      <c r="BD144" s="1" t="s">
        <v>4121</v>
      </c>
      <c r="BE144" s="1" t="s">
        <v>4121</v>
      </c>
      <c r="BF144" s="1" t="s">
        <v>4121</v>
      </c>
      <c r="BG144" s="1" t="s">
        <v>4121</v>
      </c>
      <c r="BH144" s="1" t="s">
        <v>4121</v>
      </c>
      <c r="BI144" s="1" t="s">
        <v>4121</v>
      </c>
      <c r="BJ144" s="1" t="s">
        <v>4121</v>
      </c>
      <c r="BK144" s="1" t="s">
        <v>4121</v>
      </c>
      <c r="BL144" s="1" t="s">
        <v>4121</v>
      </c>
      <c r="BM144" s="1" t="s">
        <v>4121</v>
      </c>
      <c r="BN144" s="1" t="s">
        <v>4121</v>
      </c>
      <c r="BO144" s="1" t="s">
        <v>37</v>
      </c>
      <c r="BP144" s="1" t="s">
        <v>38</v>
      </c>
      <c r="BQ144" s="5" t="s">
        <v>572</v>
      </c>
      <c r="BR144" s="1" t="s">
        <v>572</v>
      </c>
      <c r="BS144" s="1" t="s">
        <v>568</v>
      </c>
      <c r="BT144" s="1" t="s">
        <v>4121</v>
      </c>
      <c r="BU144" s="1" t="s">
        <v>4121</v>
      </c>
      <c r="BV144" s="1" t="s">
        <v>4121</v>
      </c>
    </row>
    <row r="145" spans="1:74" ht="255" x14ac:dyDescent="0.25">
      <c r="A145" s="1" t="s">
        <v>26</v>
      </c>
      <c r="B145" s="1" t="s">
        <v>242</v>
      </c>
      <c r="C145" s="1" t="s">
        <v>28</v>
      </c>
      <c r="D145" s="1" t="s">
        <v>29</v>
      </c>
      <c r="E145" s="1">
        <v>1916104</v>
      </c>
      <c r="F145" s="1" t="s">
        <v>573</v>
      </c>
      <c r="G145" s="1" t="s">
        <v>573</v>
      </c>
      <c r="H145" s="1" t="s">
        <v>32</v>
      </c>
      <c r="I145" s="1" t="s">
        <v>33</v>
      </c>
      <c r="J145" s="2">
        <v>43564</v>
      </c>
      <c r="K145" s="2" t="s">
        <v>4121</v>
      </c>
      <c r="L145" s="1">
        <v>0</v>
      </c>
      <c r="M145" s="1">
        <v>30</v>
      </c>
      <c r="N145" s="1">
        <v>0</v>
      </c>
      <c r="O145" s="1" t="s">
        <v>109</v>
      </c>
      <c r="P145" s="1" t="s">
        <v>35</v>
      </c>
      <c r="Q145" s="1" t="s">
        <v>4121</v>
      </c>
      <c r="R145" s="1" t="s">
        <v>4121</v>
      </c>
      <c r="S145" s="1" t="s">
        <v>4121</v>
      </c>
      <c r="T145" s="1">
        <v>0</v>
      </c>
      <c r="U145" s="1" t="s">
        <v>39</v>
      </c>
      <c r="V145" s="1" t="s">
        <v>68</v>
      </c>
      <c r="W145" s="1" t="s">
        <v>566</v>
      </c>
      <c r="X145" s="1">
        <v>1</v>
      </c>
      <c r="Y145" s="1" t="s">
        <v>37</v>
      </c>
      <c r="Z145" s="1" t="s">
        <v>4121</v>
      </c>
      <c r="AA145" s="1" t="s">
        <v>4121</v>
      </c>
      <c r="AB145" s="1" t="s">
        <v>4121</v>
      </c>
      <c r="AC145" s="1">
        <v>0</v>
      </c>
      <c r="AD145" s="1" t="s">
        <v>4121</v>
      </c>
      <c r="AE145" s="1">
        <v>0</v>
      </c>
      <c r="AF145" s="1">
        <v>0</v>
      </c>
      <c r="AG145" s="1">
        <v>0</v>
      </c>
      <c r="AH145" s="1">
        <v>0</v>
      </c>
      <c r="AI145" s="1">
        <v>0</v>
      </c>
      <c r="AJ145" s="1">
        <v>0</v>
      </c>
      <c r="AK145" s="1">
        <v>0</v>
      </c>
      <c r="AL145" s="1">
        <v>0</v>
      </c>
      <c r="AM145" s="1">
        <v>0</v>
      </c>
      <c r="AN145" s="1" t="s">
        <v>4121</v>
      </c>
      <c r="AO145" s="1" t="s">
        <v>4121</v>
      </c>
      <c r="AP145" s="1" t="s">
        <v>69</v>
      </c>
      <c r="AQ145" s="1" t="s">
        <v>40</v>
      </c>
      <c r="AR145" s="1" t="s">
        <v>4121</v>
      </c>
      <c r="AS145" s="1" t="s">
        <v>38</v>
      </c>
      <c r="AT145" s="1" t="s">
        <v>4121</v>
      </c>
      <c r="AU145" s="1" t="s">
        <v>4121</v>
      </c>
      <c r="AV145" s="1" t="s">
        <v>42</v>
      </c>
      <c r="AW145" s="1" t="s">
        <v>4121</v>
      </c>
      <c r="AX145" s="1" t="s">
        <v>4121</v>
      </c>
      <c r="AY145" s="1" t="s">
        <v>4121</v>
      </c>
      <c r="AZ145" s="1" t="s">
        <v>4121</v>
      </c>
      <c r="BA145" s="1" t="s">
        <v>4121</v>
      </c>
      <c r="BB145" s="1" t="s">
        <v>4121</v>
      </c>
      <c r="BC145" s="1" t="s">
        <v>4121</v>
      </c>
      <c r="BD145" s="1" t="s">
        <v>4121</v>
      </c>
      <c r="BE145" s="1" t="s">
        <v>4121</v>
      </c>
      <c r="BF145" s="1" t="s">
        <v>4121</v>
      </c>
      <c r="BG145" s="1" t="s">
        <v>4121</v>
      </c>
      <c r="BH145" s="1" t="s">
        <v>4121</v>
      </c>
      <c r="BI145" s="1" t="s">
        <v>4121</v>
      </c>
      <c r="BJ145" s="1" t="s">
        <v>4121</v>
      </c>
      <c r="BK145" s="1" t="s">
        <v>4121</v>
      </c>
      <c r="BL145" s="1" t="s">
        <v>4121</v>
      </c>
      <c r="BM145" s="1" t="s">
        <v>4121</v>
      </c>
      <c r="BN145" s="1" t="s">
        <v>4121</v>
      </c>
      <c r="BO145" s="1" t="s">
        <v>37</v>
      </c>
      <c r="BP145" s="1" t="s">
        <v>38</v>
      </c>
      <c r="BQ145" s="5" t="s">
        <v>574</v>
      </c>
      <c r="BR145" s="1" t="s">
        <v>574</v>
      </c>
      <c r="BS145" s="1" t="s">
        <v>568</v>
      </c>
      <c r="BT145" s="1" t="s">
        <v>4121</v>
      </c>
      <c r="BU145" s="1" t="s">
        <v>4121</v>
      </c>
      <c r="BV145" s="1" t="s">
        <v>4121</v>
      </c>
    </row>
    <row r="146" spans="1:74" ht="255" x14ac:dyDescent="0.25">
      <c r="A146" s="1" t="s">
        <v>26</v>
      </c>
      <c r="B146" s="1" t="s">
        <v>242</v>
      </c>
      <c r="C146" s="1" t="s">
        <v>28</v>
      </c>
      <c r="D146" s="1" t="s">
        <v>29</v>
      </c>
      <c r="E146" s="1">
        <v>1916105</v>
      </c>
      <c r="F146" s="1" t="s">
        <v>575</v>
      </c>
      <c r="G146" s="1" t="s">
        <v>575</v>
      </c>
      <c r="H146" s="1" t="s">
        <v>32</v>
      </c>
      <c r="I146" s="1" t="s">
        <v>33</v>
      </c>
      <c r="J146" s="2">
        <v>43562</v>
      </c>
      <c r="K146" s="2" t="s">
        <v>4121</v>
      </c>
      <c r="L146" s="1">
        <v>0</v>
      </c>
      <c r="M146" s="1">
        <v>30</v>
      </c>
      <c r="N146" s="1">
        <v>0</v>
      </c>
      <c r="O146" s="1" t="s">
        <v>109</v>
      </c>
      <c r="P146" s="1" t="s">
        <v>35</v>
      </c>
      <c r="Q146" s="1" t="s">
        <v>37</v>
      </c>
      <c r="R146" s="1" t="s">
        <v>37</v>
      </c>
      <c r="S146" s="1" t="s">
        <v>37</v>
      </c>
      <c r="T146" s="1">
        <v>0</v>
      </c>
      <c r="U146" s="1" t="s">
        <v>39</v>
      </c>
      <c r="V146" s="1" t="s">
        <v>38</v>
      </c>
      <c r="W146" s="1" t="s">
        <v>4121</v>
      </c>
      <c r="X146" s="1">
        <v>60</v>
      </c>
      <c r="Y146" s="1" t="s">
        <v>37</v>
      </c>
      <c r="Z146" s="1" t="s">
        <v>4121</v>
      </c>
      <c r="AA146" s="1" t="s">
        <v>4121</v>
      </c>
      <c r="AB146" s="1" t="s">
        <v>4121</v>
      </c>
      <c r="AC146" s="1">
        <v>0</v>
      </c>
      <c r="AD146" s="1" t="s">
        <v>4121</v>
      </c>
      <c r="AE146" s="1">
        <v>0</v>
      </c>
      <c r="AF146" s="1">
        <v>0</v>
      </c>
      <c r="AG146" s="1">
        <v>0</v>
      </c>
      <c r="AH146" s="1">
        <v>0</v>
      </c>
      <c r="AI146" s="1">
        <v>0</v>
      </c>
      <c r="AJ146" s="1">
        <v>0</v>
      </c>
      <c r="AK146" s="1">
        <v>0</v>
      </c>
      <c r="AL146" s="1">
        <v>0</v>
      </c>
      <c r="AM146" s="1">
        <v>0</v>
      </c>
      <c r="AN146" s="1" t="s">
        <v>4121</v>
      </c>
      <c r="AO146" s="1" t="s">
        <v>4121</v>
      </c>
      <c r="AP146" s="1" t="s">
        <v>69</v>
      </c>
      <c r="AQ146" s="1" t="s">
        <v>40</v>
      </c>
      <c r="AR146" s="1" t="s">
        <v>4121</v>
      </c>
      <c r="AS146" s="1" t="s">
        <v>38</v>
      </c>
      <c r="AT146" s="1" t="s">
        <v>4121</v>
      </c>
      <c r="AU146" s="1" t="s">
        <v>4121</v>
      </c>
      <c r="AV146" s="1" t="s">
        <v>42</v>
      </c>
      <c r="AW146" s="1" t="s">
        <v>4121</v>
      </c>
      <c r="AX146" s="1" t="s">
        <v>4121</v>
      </c>
      <c r="AY146" s="1" t="s">
        <v>4121</v>
      </c>
      <c r="AZ146" s="1" t="s">
        <v>4121</v>
      </c>
      <c r="BA146" s="1" t="s">
        <v>4121</v>
      </c>
      <c r="BB146" s="1" t="s">
        <v>4121</v>
      </c>
      <c r="BC146" s="1" t="s">
        <v>4121</v>
      </c>
      <c r="BD146" s="1" t="s">
        <v>4121</v>
      </c>
      <c r="BE146" s="1" t="s">
        <v>4121</v>
      </c>
      <c r="BF146" s="1" t="s">
        <v>4121</v>
      </c>
      <c r="BG146" s="1" t="s">
        <v>4121</v>
      </c>
      <c r="BH146" s="1" t="s">
        <v>4121</v>
      </c>
      <c r="BI146" s="1" t="s">
        <v>4121</v>
      </c>
      <c r="BJ146" s="1" t="s">
        <v>4121</v>
      </c>
      <c r="BK146" s="1" t="s">
        <v>4121</v>
      </c>
      <c r="BL146" s="1" t="s">
        <v>4121</v>
      </c>
      <c r="BM146" s="1" t="s">
        <v>4121</v>
      </c>
      <c r="BN146" s="1" t="s">
        <v>4121</v>
      </c>
      <c r="BO146" s="1" t="s">
        <v>37</v>
      </c>
      <c r="BP146" s="1" t="s">
        <v>38</v>
      </c>
      <c r="BQ146" s="5" t="s">
        <v>576</v>
      </c>
      <c r="BR146" s="1" t="s">
        <v>576</v>
      </c>
      <c r="BS146" s="1" t="s">
        <v>568</v>
      </c>
      <c r="BT146" s="1" t="s">
        <v>4121</v>
      </c>
      <c r="BU146" s="1" t="s">
        <v>4121</v>
      </c>
      <c r="BV146" s="1" t="s">
        <v>4121</v>
      </c>
    </row>
    <row r="147" spans="1:74" ht="240" x14ac:dyDescent="0.25">
      <c r="A147" s="1" t="s">
        <v>26</v>
      </c>
      <c r="B147" s="1" t="s">
        <v>242</v>
      </c>
      <c r="C147" s="1" t="s">
        <v>28</v>
      </c>
      <c r="D147" s="1" t="s">
        <v>29</v>
      </c>
      <c r="E147" s="1">
        <v>1916107</v>
      </c>
      <c r="F147" s="1" t="s">
        <v>577</v>
      </c>
      <c r="G147" s="1" t="s">
        <v>577</v>
      </c>
      <c r="H147" s="1" t="s">
        <v>32</v>
      </c>
      <c r="I147" s="1" t="s">
        <v>33</v>
      </c>
      <c r="J147" s="2">
        <v>43564</v>
      </c>
      <c r="K147" s="2" t="s">
        <v>4121</v>
      </c>
      <c r="L147" s="1">
        <v>0</v>
      </c>
      <c r="M147" s="1">
        <v>40</v>
      </c>
      <c r="N147" s="1">
        <v>0</v>
      </c>
      <c r="O147" s="1" t="s">
        <v>109</v>
      </c>
      <c r="P147" s="1" t="s">
        <v>35</v>
      </c>
      <c r="Q147" s="1" t="s">
        <v>4121</v>
      </c>
      <c r="R147" s="1" t="s">
        <v>4121</v>
      </c>
      <c r="S147" s="1" t="s">
        <v>37</v>
      </c>
      <c r="T147" s="1">
        <v>0</v>
      </c>
      <c r="U147" s="1" t="s">
        <v>39</v>
      </c>
      <c r="V147" s="1" t="s">
        <v>68</v>
      </c>
      <c r="W147" s="1" t="s">
        <v>4121</v>
      </c>
      <c r="X147" s="1">
        <v>60</v>
      </c>
      <c r="Y147" s="1" t="s">
        <v>37</v>
      </c>
      <c r="Z147" s="1" t="s">
        <v>4121</v>
      </c>
      <c r="AA147" s="1" t="s">
        <v>4121</v>
      </c>
      <c r="AB147" s="1" t="s">
        <v>4121</v>
      </c>
      <c r="AC147" s="1">
        <v>0</v>
      </c>
      <c r="AD147" s="1" t="s">
        <v>4121</v>
      </c>
      <c r="AE147" s="1">
        <v>0</v>
      </c>
      <c r="AF147" s="1">
        <v>0</v>
      </c>
      <c r="AG147" s="1">
        <v>0</v>
      </c>
      <c r="AH147" s="1">
        <v>0</v>
      </c>
      <c r="AI147" s="1">
        <v>0</v>
      </c>
      <c r="AJ147" s="1">
        <v>0</v>
      </c>
      <c r="AK147" s="1">
        <v>0</v>
      </c>
      <c r="AL147" s="1">
        <v>0</v>
      </c>
      <c r="AM147" s="1">
        <v>0</v>
      </c>
      <c r="AN147" s="1" t="s">
        <v>110</v>
      </c>
      <c r="AO147" s="1" t="s">
        <v>110</v>
      </c>
      <c r="AP147" s="1" t="s">
        <v>69</v>
      </c>
      <c r="AQ147" s="1" t="s">
        <v>40</v>
      </c>
      <c r="AR147" s="1" t="s">
        <v>4121</v>
      </c>
      <c r="AS147" s="1" t="s">
        <v>38</v>
      </c>
      <c r="AT147" s="1" t="s">
        <v>4121</v>
      </c>
      <c r="AU147" s="1" t="s">
        <v>4121</v>
      </c>
      <c r="AV147" s="1" t="s">
        <v>42</v>
      </c>
      <c r="AW147" s="1" t="s">
        <v>4121</v>
      </c>
      <c r="AX147" s="1" t="s">
        <v>4121</v>
      </c>
      <c r="AY147" s="1" t="s">
        <v>4121</v>
      </c>
      <c r="AZ147" s="1" t="s">
        <v>4121</v>
      </c>
      <c r="BA147" s="1" t="s">
        <v>4121</v>
      </c>
      <c r="BB147" s="1" t="s">
        <v>4121</v>
      </c>
      <c r="BC147" s="1" t="s">
        <v>4121</v>
      </c>
      <c r="BD147" s="1" t="s">
        <v>4121</v>
      </c>
      <c r="BE147" s="1" t="s">
        <v>4121</v>
      </c>
      <c r="BF147" s="1" t="s">
        <v>4121</v>
      </c>
      <c r="BG147" s="1" t="s">
        <v>4121</v>
      </c>
      <c r="BH147" s="1" t="s">
        <v>4121</v>
      </c>
      <c r="BI147" s="1" t="s">
        <v>4121</v>
      </c>
      <c r="BJ147" s="1" t="s">
        <v>4121</v>
      </c>
      <c r="BK147" s="1" t="s">
        <v>4121</v>
      </c>
      <c r="BL147" s="1" t="s">
        <v>4121</v>
      </c>
      <c r="BM147" s="1" t="s">
        <v>4121</v>
      </c>
      <c r="BN147" s="1" t="s">
        <v>4121</v>
      </c>
      <c r="BO147" s="1" t="s">
        <v>37</v>
      </c>
      <c r="BP147" s="1" t="s">
        <v>38</v>
      </c>
      <c r="BQ147" s="5" t="s">
        <v>578</v>
      </c>
      <c r="BR147" s="1" t="s">
        <v>578</v>
      </c>
      <c r="BS147" s="1" t="s">
        <v>568</v>
      </c>
      <c r="BT147" s="1" t="s">
        <v>4121</v>
      </c>
      <c r="BU147" s="1" t="s">
        <v>4121</v>
      </c>
      <c r="BV147" s="1" t="s">
        <v>4121</v>
      </c>
    </row>
    <row r="148" spans="1:74" ht="60" x14ac:dyDescent="0.25">
      <c r="A148" s="1" t="s">
        <v>26</v>
      </c>
      <c r="B148" s="1" t="s">
        <v>429</v>
      </c>
      <c r="C148" s="1" t="s">
        <v>99</v>
      </c>
      <c r="D148" s="1" t="s">
        <v>29</v>
      </c>
      <c r="E148" s="1">
        <v>1958101</v>
      </c>
      <c r="F148" s="1" t="s">
        <v>579</v>
      </c>
      <c r="G148" s="1" t="s">
        <v>580</v>
      </c>
      <c r="H148" s="1" t="s">
        <v>32</v>
      </c>
      <c r="I148" s="1" t="s">
        <v>33</v>
      </c>
      <c r="J148" s="2">
        <v>43571</v>
      </c>
      <c r="K148" s="2" t="s">
        <v>4121</v>
      </c>
      <c r="L148" s="1">
        <v>1495</v>
      </c>
      <c r="M148" s="1">
        <v>2500</v>
      </c>
      <c r="N148" s="1">
        <v>0</v>
      </c>
      <c r="O148" s="1" t="s">
        <v>4121</v>
      </c>
      <c r="P148" s="1" t="s">
        <v>37</v>
      </c>
      <c r="Q148" s="1" t="s">
        <v>4121</v>
      </c>
      <c r="R148" s="1" t="s">
        <v>4121</v>
      </c>
      <c r="S148" s="1" t="s">
        <v>4121</v>
      </c>
      <c r="T148" s="1">
        <v>0</v>
      </c>
      <c r="U148" s="1" t="s">
        <v>4121</v>
      </c>
      <c r="V148" s="1" t="s">
        <v>38</v>
      </c>
      <c r="W148" s="1" t="s">
        <v>4121</v>
      </c>
      <c r="X148" s="1">
        <v>0</v>
      </c>
      <c r="Y148" s="1" t="s">
        <v>37</v>
      </c>
      <c r="Z148" s="1" t="s">
        <v>4121</v>
      </c>
      <c r="AA148" s="1" t="s">
        <v>4121</v>
      </c>
      <c r="AB148" s="1" t="s">
        <v>4121</v>
      </c>
      <c r="AC148" s="1">
        <v>0</v>
      </c>
      <c r="AD148" s="1" t="s">
        <v>4121</v>
      </c>
      <c r="AE148" s="1">
        <v>0</v>
      </c>
      <c r="AF148" s="1">
        <v>0</v>
      </c>
      <c r="AG148" s="1">
        <v>0</v>
      </c>
      <c r="AH148" s="1">
        <v>0</v>
      </c>
      <c r="AI148" s="1">
        <v>0</v>
      </c>
      <c r="AJ148" s="1">
        <v>0</v>
      </c>
      <c r="AK148" s="1">
        <v>0</v>
      </c>
      <c r="AL148" s="1">
        <v>0</v>
      </c>
      <c r="AM148" s="1">
        <v>0</v>
      </c>
      <c r="AN148" s="1" t="s">
        <v>4121</v>
      </c>
      <c r="AO148" s="1" t="s">
        <v>4121</v>
      </c>
      <c r="AP148" s="1" t="s">
        <v>39</v>
      </c>
      <c r="AQ148" s="1" t="s">
        <v>40</v>
      </c>
      <c r="AR148" s="1" t="s">
        <v>440</v>
      </c>
      <c r="AS148" s="1" t="s">
        <v>38</v>
      </c>
      <c r="AT148" s="1" t="s">
        <v>4121</v>
      </c>
      <c r="AU148" s="1" t="s">
        <v>4121</v>
      </c>
      <c r="AV148" s="1" t="s">
        <v>42</v>
      </c>
      <c r="AW148" s="1" t="s">
        <v>4121</v>
      </c>
      <c r="AX148" s="1" t="s">
        <v>4121</v>
      </c>
      <c r="AY148" s="1" t="s">
        <v>4121</v>
      </c>
      <c r="AZ148" s="1" t="s">
        <v>4121</v>
      </c>
      <c r="BA148" s="1" t="s">
        <v>4121</v>
      </c>
      <c r="BB148" s="1" t="s">
        <v>4121</v>
      </c>
      <c r="BC148" s="1" t="s">
        <v>4121</v>
      </c>
      <c r="BD148" s="1" t="s">
        <v>4121</v>
      </c>
      <c r="BE148" s="1" t="s">
        <v>4121</v>
      </c>
      <c r="BF148" s="1" t="s">
        <v>4121</v>
      </c>
      <c r="BG148" s="1" t="s">
        <v>4121</v>
      </c>
      <c r="BH148" s="1" t="s">
        <v>4121</v>
      </c>
      <c r="BI148" s="1" t="s">
        <v>4121</v>
      </c>
      <c r="BJ148" s="1" t="s">
        <v>4121</v>
      </c>
      <c r="BK148" s="1" t="s">
        <v>4121</v>
      </c>
      <c r="BL148" s="1" t="s">
        <v>4121</v>
      </c>
      <c r="BM148" s="1" t="s">
        <v>4121</v>
      </c>
      <c r="BN148" s="1" t="s">
        <v>4121</v>
      </c>
      <c r="BO148" s="1" t="s">
        <v>37</v>
      </c>
      <c r="BP148" s="1" t="s">
        <v>38</v>
      </c>
      <c r="BQ148" s="5" t="s">
        <v>581</v>
      </c>
      <c r="BR148" s="1" t="s">
        <v>582</v>
      </c>
      <c r="BS148" s="1" t="s">
        <v>583</v>
      </c>
      <c r="BT148" s="1" t="s">
        <v>4121</v>
      </c>
      <c r="BU148" s="1" t="s">
        <v>4121</v>
      </c>
      <c r="BV148" s="8" t="s">
        <v>584</v>
      </c>
    </row>
    <row r="149" spans="1:74" ht="60" x14ac:dyDescent="0.25">
      <c r="A149" s="1" t="s">
        <v>26</v>
      </c>
      <c r="B149" s="1" t="s">
        <v>429</v>
      </c>
      <c r="C149" s="1" t="s">
        <v>99</v>
      </c>
      <c r="D149" s="1" t="s">
        <v>29</v>
      </c>
      <c r="E149" s="1">
        <v>1958102</v>
      </c>
      <c r="F149" s="1" t="s">
        <v>585</v>
      </c>
      <c r="G149" s="1" t="s">
        <v>586</v>
      </c>
      <c r="H149" s="1" t="s">
        <v>32</v>
      </c>
      <c r="I149" s="1" t="s">
        <v>33</v>
      </c>
      <c r="J149" s="2">
        <v>43571</v>
      </c>
      <c r="K149" s="2" t="s">
        <v>4121</v>
      </c>
      <c r="L149" s="1">
        <v>1495</v>
      </c>
      <c r="M149" s="1">
        <v>2150</v>
      </c>
      <c r="N149" s="1">
        <v>0</v>
      </c>
      <c r="O149" s="1" t="s">
        <v>4121</v>
      </c>
      <c r="P149" s="1" t="s">
        <v>37</v>
      </c>
      <c r="Q149" s="1" t="s">
        <v>4121</v>
      </c>
      <c r="R149" s="1" t="s">
        <v>4121</v>
      </c>
      <c r="S149" s="1" t="s">
        <v>4121</v>
      </c>
      <c r="T149" s="1">
        <v>0</v>
      </c>
      <c r="U149" s="1" t="s">
        <v>4121</v>
      </c>
      <c r="V149" s="1" t="s">
        <v>38</v>
      </c>
      <c r="W149" s="1" t="s">
        <v>4121</v>
      </c>
      <c r="X149" s="1">
        <v>0</v>
      </c>
      <c r="Y149" s="1" t="s">
        <v>37</v>
      </c>
      <c r="Z149" s="1" t="s">
        <v>4121</v>
      </c>
      <c r="AA149" s="1" t="s">
        <v>4121</v>
      </c>
      <c r="AB149" s="1" t="s">
        <v>4121</v>
      </c>
      <c r="AC149" s="1">
        <v>0</v>
      </c>
      <c r="AD149" s="1" t="s">
        <v>4121</v>
      </c>
      <c r="AE149" s="1">
        <v>0</v>
      </c>
      <c r="AF149" s="1">
        <v>0</v>
      </c>
      <c r="AG149" s="1">
        <v>0</v>
      </c>
      <c r="AH149" s="1">
        <v>0</v>
      </c>
      <c r="AI149" s="1">
        <v>0</v>
      </c>
      <c r="AJ149" s="1">
        <v>0</v>
      </c>
      <c r="AK149" s="1">
        <v>0</v>
      </c>
      <c r="AL149" s="1">
        <v>0</v>
      </c>
      <c r="AM149" s="1">
        <v>0</v>
      </c>
      <c r="AN149" s="1" t="s">
        <v>4121</v>
      </c>
      <c r="AO149" s="1" t="s">
        <v>4121</v>
      </c>
      <c r="AP149" s="1" t="s">
        <v>39</v>
      </c>
      <c r="AQ149" s="1" t="s">
        <v>40</v>
      </c>
      <c r="AR149" s="1" t="s">
        <v>440</v>
      </c>
      <c r="AS149" s="1" t="s">
        <v>38</v>
      </c>
      <c r="AT149" s="1" t="s">
        <v>4121</v>
      </c>
      <c r="AU149" s="1" t="s">
        <v>4121</v>
      </c>
      <c r="AV149" s="1" t="s">
        <v>42</v>
      </c>
      <c r="AW149" s="1" t="s">
        <v>4121</v>
      </c>
      <c r="AX149" s="1" t="s">
        <v>4121</v>
      </c>
      <c r="AY149" s="1" t="s">
        <v>4121</v>
      </c>
      <c r="AZ149" s="1" t="s">
        <v>4121</v>
      </c>
      <c r="BA149" s="1" t="s">
        <v>4121</v>
      </c>
      <c r="BB149" s="1" t="s">
        <v>4121</v>
      </c>
      <c r="BC149" s="1" t="s">
        <v>4121</v>
      </c>
      <c r="BD149" s="1" t="s">
        <v>4121</v>
      </c>
      <c r="BE149" s="1" t="s">
        <v>4121</v>
      </c>
      <c r="BF149" s="1" t="s">
        <v>4121</v>
      </c>
      <c r="BG149" s="1" t="s">
        <v>4121</v>
      </c>
      <c r="BH149" s="1" t="s">
        <v>4121</v>
      </c>
      <c r="BI149" s="1" t="s">
        <v>4121</v>
      </c>
      <c r="BJ149" s="1" t="s">
        <v>4121</v>
      </c>
      <c r="BK149" s="1" t="s">
        <v>4121</v>
      </c>
      <c r="BL149" s="1" t="s">
        <v>4121</v>
      </c>
      <c r="BM149" s="1" t="s">
        <v>4121</v>
      </c>
      <c r="BN149" s="1" t="s">
        <v>4121</v>
      </c>
      <c r="BO149" s="1" t="s">
        <v>37</v>
      </c>
      <c r="BP149" s="1" t="s">
        <v>38</v>
      </c>
      <c r="BQ149" s="5" t="s">
        <v>581</v>
      </c>
      <c r="BR149" s="1" t="s">
        <v>582</v>
      </c>
      <c r="BS149" s="1" t="s">
        <v>583</v>
      </c>
      <c r="BT149" s="1" t="s">
        <v>4121</v>
      </c>
      <c r="BU149" s="1" t="s">
        <v>4121</v>
      </c>
      <c r="BV149" s="8" t="s">
        <v>587</v>
      </c>
    </row>
    <row r="150" spans="1:74" ht="60" x14ac:dyDescent="0.25">
      <c r="A150" s="1" t="s">
        <v>26</v>
      </c>
      <c r="B150" s="1" t="s">
        <v>429</v>
      </c>
      <c r="C150" s="1" t="s">
        <v>99</v>
      </c>
      <c r="D150" s="1" t="s">
        <v>29</v>
      </c>
      <c r="E150" s="1">
        <v>1958103</v>
      </c>
      <c r="F150" s="1" t="s">
        <v>588</v>
      </c>
      <c r="G150" s="1" t="s">
        <v>589</v>
      </c>
      <c r="H150" s="1" t="s">
        <v>32</v>
      </c>
      <c r="I150" s="1" t="s">
        <v>33</v>
      </c>
      <c r="J150" s="2">
        <v>43571</v>
      </c>
      <c r="K150" s="2" t="s">
        <v>4121</v>
      </c>
      <c r="L150" s="1">
        <v>1495</v>
      </c>
      <c r="M150" s="1">
        <v>2150</v>
      </c>
      <c r="N150" s="1">
        <v>0</v>
      </c>
      <c r="O150" s="1" t="s">
        <v>4121</v>
      </c>
      <c r="P150" s="1" t="s">
        <v>37</v>
      </c>
      <c r="Q150" s="1" t="s">
        <v>4121</v>
      </c>
      <c r="R150" s="1" t="s">
        <v>4121</v>
      </c>
      <c r="S150" s="1" t="s">
        <v>4121</v>
      </c>
      <c r="T150" s="1">
        <v>0</v>
      </c>
      <c r="U150" s="1" t="s">
        <v>4121</v>
      </c>
      <c r="V150" s="1" t="s">
        <v>38</v>
      </c>
      <c r="W150" s="1" t="s">
        <v>4121</v>
      </c>
      <c r="X150" s="1">
        <v>0</v>
      </c>
      <c r="Y150" s="1" t="s">
        <v>37</v>
      </c>
      <c r="Z150" s="1" t="s">
        <v>4121</v>
      </c>
      <c r="AA150" s="1" t="s">
        <v>4121</v>
      </c>
      <c r="AB150" s="1" t="s">
        <v>4121</v>
      </c>
      <c r="AC150" s="1">
        <v>0</v>
      </c>
      <c r="AD150" s="1" t="s">
        <v>4121</v>
      </c>
      <c r="AE150" s="1">
        <v>0</v>
      </c>
      <c r="AF150" s="1">
        <v>0</v>
      </c>
      <c r="AG150" s="1">
        <v>0</v>
      </c>
      <c r="AH150" s="1">
        <v>0</v>
      </c>
      <c r="AI150" s="1">
        <v>0</v>
      </c>
      <c r="AJ150" s="1">
        <v>0</v>
      </c>
      <c r="AK150" s="1">
        <v>0</v>
      </c>
      <c r="AL150" s="1">
        <v>0</v>
      </c>
      <c r="AM150" s="1">
        <v>0</v>
      </c>
      <c r="AN150" s="1" t="s">
        <v>4121</v>
      </c>
      <c r="AO150" s="1" t="s">
        <v>4121</v>
      </c>
      <c r="AP150" s="1" t="s">
        <v>39</v>
      </c>
      <c r="AQ150" s="1" t="s">
        <v>40</v>
      </c>
      <c r="AR150" s="1" t="s">
        <v>440</v>
      </c>
      <c r="AS150" s="1" t="s">
        <v>38</v>
      </c>
      <c r="AT150" s="1" t="s">
        <v>4121</v>
      </c>
      <c r="AU150" s="1" t="s">
        <v>4121</v>
      </c>
      <c r="AV150" s="1" t="s">
        <v>42</v>
      </c>
      <c r="AW150" s="1" t="s">
        <v>4121</v>
      </c>
      <c r="AX150" s="1" t="s">
        <v>4121</v>
      </c>
      <c r="AY150" s="1" t="s">
        <v>4121</v>
      </c>
      <c r="AZ150" s="1" t="s">
        <v>4121</v>
      </c>
      <c r="BA150" s="1" t="s">
        <v>4121</v>
      </c>
      <c r="BB150" s="1" t="s">
        <v>4121</v>
      </c>
      <c r="BC150" s="1" t="s">
        <v>4121</v>
      </c>
      <c r="BD150" s="1" t="s">
        <v>4121</v>
      </c>
      <c r="BE150" s="1" t="s">
        <v>4121</v>
      </c>
      <c r="BF150" s="1" t="s">
        <v>4121</v>
      </c>
      <c r="BG150" s="1" t="s">
        <v>4121</v>
      </c>
      <c r="BH150" s="1" t="s">
        <v>4121</v>
      </c>
      <c r="BI150" s="1" t="s">
        <v>4121</v>
      </c>
      <c r="BJ150" s="1" t="s">
        <v>4121</v>
      </c>
      <c r="BK150" s="1" t="s">
        <v>4121</v>
      </c>
      <c r="BL150" s="1" t="s">
        <v>4121</v>
      </c>
      <c r="BM150" s="1" t="s">
        <v>4121</v>
      </c>
      <c r="BN150" s="1" t="s">
        <v>4121</v>
      </c>
      <c r="BO150" s="1" t="s">
        <v>37</v>
      </c>
      <c r="BP150" s="1" t="s">
        <v>38</v>
      </c>
      <c r="BQ150" s="5" t="s">
        <v>581</v>
      </c>
      <c r="BR150" s="1" t="s">
        <v>582</v>
      </c>
      <c r="BS150" s="1" t="s">
        <v>583</v>
      </c>
      <c r="BT150" s="1" t="s">
        <v>4121</v>
      </c>
      <c r="BU150" s="1" t="s">
        <v>4121</v>
      </c>
      <c r="BV150" s="8" t="s">
        <v>590</v>
      </c>
    </row>
    <row r="151" spans="1:74" ht="60" x14ac:dyDescent="0.25">
      <c r="A151" s="1" t="s">
        <v>26</v>
      </c>
      <c r="B151" s="1" t="s">
        <v>429</v>
      </c>
      <c r="C151" s="1" t="s">
        <v>99</v>
      </c>
      <c r="D151" s="1" t="s">
        <v>29</v>
      </c>
      <c r="E151" s="1">
        <v>1958104</v>
      </c>
      <c r="F151" s="1" t="s">
        <v>591</v>
      </c>
      <c r="G151" s="1" t="s">
        <v>592</v>
      </c>
      <c r="H151" s="1" t="s">
        <v>32</v>
      </c>
      <c r="I151" s="1" t="s">
        <v>33</v>
      </c>
      <c r="J151" s="2">
        <v>43571</v>
      </c>
      <c r="K151" s="2" t="s">
        <v>4121</v>
      </c>
      <c r="L151" s="1">
        <v>1495</v>
      </c>
      <c r="M151" s="1">
        <v>3750</v>
      </c>
      <c r="N151" s="1">
        <v>0</v>
      </c>
      <c r="O151" s="1" t="s">
        <v>4121</v>
      </c>
      <c r="P151" s="1" t="s">
        <v>37</v>
      </c>
      <c r="Q151" s="1" t="s">
        <v>4121</v>
      </c>
      <c r="R151" s="1" t="s">
        <v>4121</v>
      </c>
      <c r="S151" s="1" t="s">
        <v>4121</v>
      </c>
      <c r="T151" s="1">
        <v>0</v>
      </c>
      <c r="U151" s="1" t="s">
        <v>4121</v>
      </c>
      <c r="V151" s="1" t="s">
        <v>38</v>
      </c>
      <c r="W151" s="1" t="s">
        <v>4121</v>
      </c>
      <c r="X151" s="1">
        <v>0</v>
      </c>
      <c r="Y151" s="1" t="s">
        <v>37</v>
      </c>
      <c r="Z151" s="1" t="s">
        <v>4121</v>
      </c>
      <c r="AA151" s="1" t="s">
        <v>4121</v>
      </c>
      <c r="AB151" s="1" t="s">
        <v>4121</v>
      </c>
      <c r="AC151" s="1">
        <v>0</v>
      </c>
      <c r="AD151" s="1" t="s">
        <v>4121</v>
      </c>
      <c r="AE151" s="1">
        <v>0</v>
      </c>
      <c r="AF151" s="1">
        <v>0</v>
      </c>
      <c r="AG151" s="1">
        <v>0</v>
      </c>
      <c r="AH151" s="1">
        <v>0</v>
      </c>
      <c r="AI151" s="1">
        <v>0</v>
      </c>
      <c r="AJ151" s="1">
        <v>0</v>
      </c>
      <c r="AK151" s="1">
        <v>0</v>
      </c>
      <c r="AL151" s="1">
        <v>0</v>
      </c>
      <c r="AM151" s="1">
        <v>0</v>
      </c>
      <c r="AN151" s="1" t="s">
        <v>4121</v>
      </c>
      <c r="AO151" s="1" t="s">
        <v>4121</v>
      </c>
      <c r="AP151" s="1" t="s">
        <v>39</v>
      </c>
      <c r="AQ151" s="1" t="s">
        <v>40</v>
      </c>
      <c r="AR151" s="1" t="s">
        <v>440</v>
      </c>
      <c r="AS151" s="1" t="s">
        <v>38</v>
      </c>
      <c r="AT151" s="1" t="s">
        <v>4121</v>
      </c>
      <c r="AU151" s="1" t="s">
        <v>4121</v>
      </c>
      <c r="AV151" s="1" t="s">
        <v>42</v>
      </c>
      <c r="AW151" s="1" t="s">
        <v>4121</v>
      </c>
      <c r="AX151" s="1" t="s">
        <v>4121</v>
      </c>
      <c r="AY151" s="1" t="s">
        <v>4121</v>
      </c>
      <c r="AZ151" s="1" t="s">
        <v>4121</v>
      </c>
      <c r="BA151" s="1" t="s">
        <v>4121</v>
      </c>
      <c r="BB151" s="1" t="s">
        <v>4121</v>
      </c>
      <c r="BC151" s="1" t="s">
        <v>4121</v>
      </c>
      <c r="BD151" s="1" t="s">
        <v>4121</v>
      </c>
      <c r="BE151" s="1" t="s">
        <v>4121</v>
      </c>
      <c r="BF151" s="1" t="s">
        <v>4121</v>
      </c>
      <c r="BG151" s="1" t="s">
        <v>4121</v>
      </c>
      <c r="BH151" s="1" t="s">
        <v>4121</v>
      </c>
      <c r="BI151" s="1" t="s">
        <v>4121</v>
      </c>
      <c r="BJ151" s="1" t="s">
        <v>4121</v>
      </c>
      <c r="BK151" s="1" t="s">
        <v>4121</v>
      </c>
      <c r="BL151" s="1" t="s">
        <v>4121</v>
      </c>
      <c r="BM151" s="1" t="s">
        <v>4121</v>
      </c>
      <c r="BN151" s="1" t="s">
        <v>4121</v>
      </c>
      <c r="BO151" s="1" t="s">
        <v>37</v>
      </c>
      <c r="BP151" s="1" t="s">
        <v>38</v>
      </c>
      <c r="BQ151" s="5" t="s">
        <v>581</v>
      </c>
      <c r="BR151" s="1" t="s">
        <v>582</v>
      </c>
      <c r="BS151" s="1" t="s">
        <v>583</v>
      </c>
      <c r="BT151" s="1" t="s">
        <v>4121</v>
      </c>
      <c r="BU151" s="1" t="s">
        <v>4121</v>
      </c>
      <c r="BV151" s="8" t="s">
        <v>590</v>
      </c>
    </row>
    <row r="152" spans="1:74" ht="60" x14ac:dyDescent="0.25">
      <c r="A152" s="1" t="s">
        <v>26</v>
      </c>
      <c r="B152" s="1" t="s">
        <v>429</v>
      </c>
      <c r="C152" s="1" t="s">
        <v>99</v>
      </c>
      <c r="D152" s="1" t="s">
        <v>29</v>
      </c>
      <c r="E152" s="1">
        <v>1958105</v>
      </c>
      <c r="F152" s="1" t="s">
        <v>593</v>
      </c>
      <c r="G152" s="1" t="s">
        <v>594</v>
      </c>
      <c r="H152" s="1" t="s">
        <v>32</v>
      </c>
      <c r="I152" s="1" t="s">
        <v>33</v>
      </c>
      <c r="J152" s="2">
        <v>43571</v>
      </c>
      <c r="K152" s="2" t="s">
        <v>4121</v>
      </c>
      <c r="L152" s="1">
        <v>1495</v>
      </c>
      <c r="M152" s="1">
        <v>3220</v>
      </c>
      <c r="N152" s="1">
        <v>0</v>
      </c>
      <c r="O152" s="1" t="s">
        <v>4121</v>
      </c>
      <c r="P152" s="1" t="s">
        <v>37</v>
      </c>
      <c r="Q152" s="1" t="s">
        <v>4121</v>
      </c>
      <c r="R152" s="1" t="s">
        <v>4121</v>
      </c>
      <c r="S152" s="1" t="s">
        <v>4121</v>
      </c>
      <c r="T152" s="1">
        <v>0</v>
      </c>
      <c r="U152" s="1" t="s">
        <v>4121</v>
      </c>
      <c r="V152" s="1" t="s">
        <v>38</v>
      </c>
      <c r="W152" s="1" t="s">
        <v>4121</v>
      </c>
      <c r="X152" s="1">
        <v>0</v>
      </c>
      <c r="Y152" s="1" t="s">
        <v>37</v>
      </c>
      <c r="Z152" s="1" t="s">
        <v>4121</v>
      </c>
      <c r="AA152" s="1" t="s">
        <v>4121</v>
      </c>
      <c r="AB152" s="1" t="s">
        <v>4121</v>
      </c>
      <c r="AC152" s="1">
        <v>0</v>
      </c>
      <c r="AD152" s="1" t="s">
        <v>4121</v>
      </c>
      <c r="AE152" s="1">
        <v>0</v>
      </c>
      <c r="AF152" s="1">
        <v>0</v>
      </c>
      <c r="AG152" s="1">
        <v>0</v>
      </c>
      <c r="AH152" s="1">
        <v>0</v>
      </c>
      <c r="AI152" s="1">
        <v>0</v>
      </c>
      <c r="AJ152" s="1">
        <v>0</v>
      </c>
      <c r="AK152" s="1">
        <v>0</v>
      </c>
      <c r="AL152" s="1">
        <v>0</v>
      </c>
      <c r="AM152" s="1">
        <v>0</v>
      </c>
      <c r="AN152" s="1" t="s">
        <v>4121</v>
      </c>
      <c r="AO152" s="1" t="s">
        <v>4121</v>
      </c>
      <c r="AP152" s="1" t="s">
        <v>39</v>
      </c>
      <c r="AQ152" s="1" t="s">
        <v>40</v>
      </c>
      <c r="AR152" s="1" t="s">
        <v>440</v>
      </c>
      <c r="AS152" s="1" t="s">
        <v>38</v>
      </c>
      <c r="AT152" s="1" t="s">
        <v>4121</v>
      </c>
      <c r="AU152" s="1" t="s">
        <v>4121</v>
      </c>
      <c r="AV152" s="1" t="s">
        <v>42</v>
      </c>
      <c r="AW152" s="1" t="s">
        <v>4121</v>
      </c>
      <c r="AX152" s="1" t="s">
        <v>4121</v>
      </c>
      <c r="AY152" s="1" t="s">
        <v>4121</v>
      </c>
      <c r="AZ152" s="1" t="s">
        <v>4121</v>
      </c>
      <c r="BA152" s="1" t="s">
        <v>4121</v>
      </c>
      <c r="BB152" s="1" t="s">
        <v>4121</v>
      </c>
      <c r="BC152" s="1" t="s">
        <v>4121</v>
      </c>
      <c r="BD152" s="1" t="s">
        <v>4121</v>
      </c>
      <c r="BE152" s="1" t="s">
        <v>4121</v>
      </c>
      <c r="BF152" s="1" t="s">
        <v>4121</v>
      </c>
      <c r="BG152" s="1" t="s">
        <v>4121</v>
      </c>
      <c r="BH152" s="1" t="s">
        <v>4121</v>
      </c>
      <c r="BI152" s="1" t="s">
        <v>4121</v>
      </c>
      <c r="BJ152" s="1" t="s">
        <v>4121</v>
      </c>
      <c r="BK152" s="1" t="s">
        <v>4121</v>
      </c>
      <c r="BL152" s="1" t="s">
        <v>4121</v>
      </c>
      <c r="BM152" s="1" t="s">
        <v>4121</v>
      </c>
      <c r="BN152" s="1" t="s">
        <v>4121</v>
      </c>
      <c r="BO152" s="1" t="s">
        <v>37</v>
      </c>
      <c r="BP152" s="1" t="s">
        <v>38</v>
      </c>
      <c r="BQ152" s="5" t="s">
        <v>581</v>
      </c>
      <c r="BR152" s="1" t="s">
        <v>582</v>
      </c>
      <c r="BS152" s="1" t="s">
        <v>583</v>
      </c>
      <c r="BT152" s="1" t="s">
        <v>4121</v>
      </c>
      <c r="BU152" s="1" t="s">
        <v>4121</v>
      </c>
      <c r="BV152" s="8" t="s">
        <v>590</v>
      </c>
    </row>
    <row r="153" spans="1:74" ht="60" x14ac:dyDescent="0.25">
      <c r="A153" s="1" t="s">
        <v>26</v>
      </c>
      <c r="B153" s="1" t="s">
        <v>429</v>
      </c>
      <c r="C153" s="1" t="s">
        <v>99</v>
      </c>
      <c r="D153" s="1" t="s">
        <v>29</v>
      </c>
      <c r="E153" s="1">
        <v>1958106</v>
      </c>
      <c r="F153" s="1" t="s">
        <v>595</v>
      </c>
      <c r="G153" s="1" t="s">
        <v>596</v>
      </c>
      <c r="H153" s="1" t="s">
        <v>32</v>
      </c>
      <c r="I153" s="1" t="s">
        <v>33</v>
      </c>
      <c r="J153" s="2">
        <v>43571</v>
      </c>
      <c r="K153" s="2" t="s">
        <v>4121</v>
      </c>
      <c r="L153" s="1">
        <v>1495</v>
      </c>
      <c r="M153" s="1">
        <v>3220</v>
      </c>
      <c r="N153" s="1">
        <v>0</v>
      </c>
      <c r="O153" s="1" t="s">
        <v>4121</v>
      </c>
      <c r="P153" s="1" t="s">
        <v>37</v>
      </c>
      <c r="Q153" s="1" t="s">
        <v>4121</v>
      </c>
      <c r="R153" s="1" t="s">
        <v>4121</v>
      </c>
      <c r="S153" s="1" t="s">
        <v>4121</v>
      </c>
      <c r="T153" s="1">
        <v>0</v>
      </c>
      <c r="U153" s="1" t="s">
        <v>4121</v>
      </c>
      <c r="V153" s="1" t="s">
        <v>38</v>
      </c>
      <c r="W153" s="1" t="s">
        <v>4121</v>
      </c>
      <c r="X153" s="1">
        <v>0</v>
      </c>
      <c r="Y153" s="1" t="s">
        <v>37</v>
      </c>
      <c r="Z153" s="1" t="s">
        <v>4121</v>
      </c>
      <c r="AA153" s="1" t="s">
        <v>4121</v>
      </c>
      <c r="AB153" s="1" t="s">
        <v>4121</v>
      </c>
      <c r="AC153" s="1">
        <v>0</v>
      </c>
      <c r="AD153" s="1" t="s">
        <v>4121</v>
      </c>
      <c r="AE153" s="1">
        <v>0</v>
      </c>
      <c r="AF153" s="1">
        <v>0</v>
      </c>
      <c r="AG153" s="1">
        <v>0</v>
      </c>
      <c r="AH153" s="1">
        <v>0</v>
      </c>
      <c r="AI153" s="1">
        <v>0</v>
      </c>
      <c r="AJ153" s="1">
        <v>0</v>
      </c>
      <c r="AK153" s="1">
        <v>0</v>
      </c>
      <c r="AL153" s="1">
        <v>0</v>
      </c>
      <c r="AM153" s="1">
        <v>0</v>
      </c>
      <c r="AN153" s="1" t="s">
        <v>4121</v>
      </c>
      <c r="AO153" s="1" t="s">
        <v>4121</v>
      </c>
      <c r="AP153" s="1" t="s">
        <v>39</v>
      </c>
      <c r="AQ153" s="1" t="s">
        <v>40</v>
      </c>
      <c r="AR153" s="1" t="s">
        <v>440</v>
      </c>
      <c r="AS153" s="1" t="s">
        <v>38</v>
      </c>
      <c r="AT153" s="1" t="s">
        <v>4121</v>
      </c>
      <c r="AU153" s="1" t="s">
        <v>4121</v>
      </c>
      <c r="AV153" s="1" t="s">
        <v>42</v>
      </c>
      <c r="AW153" s="1" t="s">
        <v>4121</v>
      </c>
      <c r="AX153" s="1" t="s">
        <v>4121</v>
      </c>
      <c r="AY153" s="1" t="s">
        <v>4121</v>
      </c>
      <c r="AZ153" s="1" t="s">
        <v>4121</v>
      </c>
      <c r="BA153" s="1" t="s">
        <v>4121</v>
      </c>
      <c r="BB153" s="1" t="s">
        <v>4121</v>
      </c>
      <c r="BC153" s="1" t="s">
        <v>4121</v>
      </c>
      <c r="BD153" s="1" t="s">
        <v>4121</v>
      </c>
      <c r="BE153" s="1" t="s">
        <v>4121</v>
      </c>
      <c r="BF153" s="1" t="s">
        <v>4121</v>
      </c>
      <c r="BG153" s="1" t="s">
        <v>4121</v>
      </c>
      <c r="BH153" s="1" t="s">
        <v>4121</v>
      </c>
      <c r="BI153" s="1" t="s">
        <v>4121</v>
      </c>
      <c r="BJ153" s="1" t="s">
        <v>4121</v>
      </c>
      <c r="BK153" s="1" t="s">
        <v>4121</v>
      </c>
      <c r="BL153" s="1" t="s">
        <v>4121</v>
      </c>
      <c r="BM153" s="1" t="s">
        <v>4121</v>
      </c>
      <c r="BN153" s="1" t="s">
        <v>4121</v>
      </c>
      <c r="BO153" s="1" t="s">
        <v>37</v>
      </c>
      <c r="BP153" s="1" t="s">
        <v>38</v>
      </c>
      <c r="BQ153" s="5" t="s">
        <v>581</v>
      </c>
      <c r="BR153" s="1" t="s">
        <v>582</v>
      </c>
      <c r="BS153" s="1" t="s">
        <v>583</v>
      </c>
      <c r="BT153" s="1" t="s">
        <v>4121</v>
      </c>
      <c r="BU153" s="1" t="s">
        <v>4121</v>
      </c>
      <c r="BV153" s="8" t="s">
        <v>590</v>
      </c>
    </row>
    <row r="154" spans="1:74" ht="60" x14ac:dyDescent="0.25">
      <c r="A154" s="1" t="s">
        <v>26</v>
      </c>
      <c r="B154" s="1" t="s">
        <v>429</v>
      </c>
      <c r="C154" s="1" t="s">
        <v>99</v>
      </c>
      <c r="D154" s="1" t="s">
        <v>29</v>
      </c>
      <c r="E154" s="1">
        <v>1958107</v>
      </c>
      <c r="F154" s="1" t="s">
        <v>597</v>
      </c>
      <c r="G154" s="1" t="s">
        <v>598</v>
      </c>
      <c r="H154" s="1" t="s">
        <v>32</v>
      </c>
      <c r="I154" s="1" t="s">
        <v>33</v>
      </c>
      <c r="J154" s="2">
        <v>43571</v>
      </c>
      <c r="K154" s="2" t="s">
        <v>4121</v>
      </c>
      <c r="L154" s="1">
        <v>1495</v>
      </c>
      <c r="M154" s="1">
        <v>4990</v>
      </c>
      <c r="N154" s="1">
        <v>0</v>
      </c>
      <c r="O154" s="1" t="s">
        <v>4121</v>
      </c>
      <c r="P154" s="1" t="s">
        <v>37</v>
      </c>
      <c r="Q154" s="1" t="s">
        <v>4121</v>
      </c>
      <c r="R154" s="1" t="s">
        <v>4121</v>
      </c>
      <c r="S154" s="1" t="s">
        <v>4121</v>
      </c>
      <c r="T154" s="1">
        <v>0</v>
      </c>
      <c r="U154" s="1" t="s">
        <v>4121</v>
      </c>
      <c r="V154" s="1" t="s">
        <v>38</v>
      </c>
      <c r="W154" s="1" t="s">
        <v>4121</v>
      </c>
      <c r="X154" s="1">
        <v>0</v>
      </c>
      <c r="Y154" s="1" t="s">
        <v>37</v>
      </c>
      <c r="Z154" s="1" t="s">
        <v>4121</v>
      </c>
      <c r="AA154" s="1" t="s">
        <v>4121</v>
      </c>
      <c r="AB154" s="1" t="s">
        <v>4121</v>
      </c>
      <c r="AC154" s="1">
        <v>0</v>
      </c>
      <c r="AD154" s="1" t="s">
        <v>4121</v>
      </c>
      <c r="AE154" s="1">
        <v>0</v>
      </c>
      <c r="AF154" s="1">
        <v>0</v>
      </c>
      <c r="AG154" s="1">
        <v>0</v>
      </c>
      <c r="AH154" s="1">
        <v>0</v>
      </c>
      <c r="AI154" s="1">
        <v>0</v>
      </c>
      <c r="AJ154" s="1">
        <v>0</v>
      </c>
      <c r="AK154" s="1">
        <v>0</v>
      </c>
      <c r="AL154" s="1">
        <v>0</v>
      </c>
      <c r="AM154" s="1">
        <v>0</v>
      </c>
      <c r="AN154" s="1" t="s">
        <v>4121</v>
      </c>
      <c r="AO154" s="1" t="s">
        <v>4121</v>
      </c>
      <c r="AP154" s="1" t="s">
        <v>39</v>
      </c>
      <c r="AQ154" s="1" t="s">
        <v>40</v>
      </c>
      <c r="AR154" s="1" t="s">
        <v>440</v>
      </c>
      <c r="AS154" s="1" t="s">
        <v>38</v>
      </c>
      <c r="AT154" s="1" t="s">
        <v>4121</v>
      </c>
      <c r="AU154" s="1" t="s">
        <v>4121</v>
      </c>
      <c r="AV154" s="1" t="s">
        <v>42</v>
      </c>
      <c r="AW154" s="1" t="s">
        <v>4121</v>
      </c>
      <c r="AX154" s="1" t="s">
        <v>4121</v>
      </c>
      <c r="AY154" s="1" t="s">
        <v>4121</v>
      </c>
      <c r="AZ154" s="1" t="s">
        <v>4121</v>
      </c>
      <c r="BA154" s="1" t="s">
        <v>4121</v>
      </c>
      <c r="BB154" s="1" t="s">
        <v>4121</v>
      </c>
      <c r="BC154" s="1" t="s">
        <v>4121</v>
      </c>
      <c r="BD154" s="1" t="s">
        <v>4121</v>
      </c>
      <c r="BE154" s="1" t="s">
        <v>4121</v>
      </c>
      <c r="BF154" s="1" t="s">
        <v>4121</v>
      </c>
      <c r="BG154" s="1" t="s">
        <v>4121</v>
      </c>
      <c r="BH154" s="1" t="s">
        <v>4121</v>
      </c>
      <c r="BI154" s="1" t="s">
        <v>4121</v>
      </c>
      <c r="BJ154" s="1" t="s">
        <v>4121</v>
      </c>
      <c r="BK154" s="1" t="s">
        <v>4121</v>
      </c>
      <c r="BL154" s="1" t="s">
        <v>4121</v>
      </c>
      <c r="BM154" s="1" t="s">
        <v>4121</v>
      </c>
      <c r="BN154" s="1" t="s">
        <v>4121</v>
      </c>
      <c r="BO154" s="1" t="s">
        <v>37</v>
      </c>
      <c r="BP154" s="1" t="s">
        <v>38</v>
      </c>
      <c r="BQ154" s="5" t="s">
        <v>581</v>
      </c>
      <c r="BR154" s="1" t="s">
        <v>582</v>
      </c>
      <c r="BS154" s="1" t="s">
        <v>583</v>
      </c>
      <c r="BT154" s="1" t="s">
        <v>4121</v>
      </c>
      <c r="BU154" s="1" t="s">
        <v>4121</v>
      </c>
      <c r="BV154" s="8" t="s">
        <v>590</v>
      </c>
    </row>
    <row r="155" spans="1:74" ht="60" x14ac:dyDescent="0.25">
      <c r="A155" s="1" t="s">
        <v>26</v>
      </c>
      <c r="B155" s="1" t="s">
        <v>429</v>
      </c>
      <c r="C155" s="1" t="s">
        <v>99</v>
      </c>
      <c r="D155" s="1" t="s">
        <v>29</v>
      </c>
      <c r="E155" s="1">
        <v>1958108</v>
      </c>
      <c r="F155" s="1" t="s">
        <v>599</v>
      </c>
      <c r="G155" s="1" t="s">
        <v>600</v>
      </c>
      <c r="H155" s="1" t="s">
        <v>32</v>
      </c>
      <c r="I155" s="1" t="s">
        <v>33</v>
      </c>
      <c r="J155" s="2">
        <v>43571</v>
      </c>
      <c r="K155" s="2" t="s">
        <v>4121</v>
      </c>
      <c r="L155" s="1">
        <v>1495</v>
      </c>
      <c r="M155" s="1">
        <v>4280</v>
      </c>
      <c r="N155" s="1">
        <v>0</v>
      </c>
      <c r="O155" s="1" t="s">
        <v>4121</v>
      </c>
      <c r="P155" s="1" t="s">
        <v>37</v>
      </c>
      <c r="Q155" s="1" t="s">
        <v>4121</v>
      </c>
      <c r="R155" s="1" t="s">
        <v>4121</v>
      </c>
      <c r="S155" s="1" t="s">
        <v>4121</v>
      </c>
      <c r="T155" s="1">
        <v>0</v>
      </c>
      <c r="U155" s="1" t="s">
        <v>4121</v>
      </c>
      <c r="V155" s="1" t="s">
        <v>38</v>
      </c>
      <c r="W155" s="1" t="s">
        <v>4121</v>
      </c>
      <c r="X155" s="1">
        <v>0</v>
      </c>
      <c r="Y155" s="1" t="s">
        <v>37</v>
      </c>
      <c r="Z155" s="1" t="s">
        <v>4121</v>
      </c>
      <c r="AA155" s="1" t="s">
        <v>4121</v>
      </c>
      <c r="AB155" s="1" t="s">
        <v>4121</v>
      </c>
      <c r="AC155" s="1">
        <v>0</v>
      </c>
      <c r="AD155" s="1" t="s">
        <v>4121</v>
      </c>
      <c r="AE155" s="1">
        <v>0</v>
      </c>
      <c r="AF155" s="1">
        <v>0</v>
      </c>
      <c r="AG155" s="1">
        <v>0</v>
      </c>
      <c r="AH155" s="1">
        <v>0</v>
      </c>
      <c r="AI155" s="1">
        <v>0</v>
      </c>
      <c r="AJ155" s="1">
        <v>0</v>
      </c>
      <c r="AK155" s="1">
        <v>0</v>
      </c>
      <c r="AL155" s="1">
        <v>0</v>
      </c>
      <c r="AM155" s="1">
        <v>0</v>
      </c>
      <c r="AN155" s="1" t="s">
        <v>4121</v>
      </c>
      <c r="AO155" s="1" t="s">
        <v>4121</v>
      </c>
      <c r="AP155" s="1" t="s">
        <v>39</v>
      </c>
      <c r="AQ155" s="1" t="s">
        <v>212</v>
      </c>
      <c r="AR155" s="1" t="s">
        <v>4121</v>
      </c>
      <c r="AS155" s="1" t="s">
        <v>38</v>
      </c>
      <c r="AT155" s="1" t="s">
        <v>4121</v>
      </c>
      <c r="AU155" s="1" t="s">
        <v>4121</v>
      </c>
      <c r="AV155" s="1" t="s">
        <v>42</v>
      </c>
      <c r="AW155" s="1" t="s">
        <v>4121</v>
      </c>
      <c r="AX155" s="1" t="s">
        <v>4121</v>
      </c>
      <c r="AY155" s="1" t="s">
        <v>4121</v>
      </c>
      <c r="AZ155" s="1" t="s">
        <v>4121</v>
      </c>
      <c r="BA155" s="1" t="s">
        <v>4121</v>
      </c>
      <c r="BB155" s="1" t="s">
        <v>4121</v>
      </c>
      <c r="BC155" s="1" t="s">
        <v>4121</v>
      </c>
      <c r="BD155" s="1" t="s">
        <v>4121</v>
      </c>
      <c r="BE155" s="1" t="s">
        <v>4121</v>
      </c>
      <c r="BF155" s="1" t="s">
        <v>4121</v>
      </c>
      <c r="BG155" s="1" t="s">
        <v>4121</v>
      </c>
      <c r="BH155" s="1" t="s">
        <v>4121</v>
      </c>
      <c r="BI155" s="1" t="s">
        <v>4121</v>
      </c>
      <c r="BJ155" s="1" t="s">
        <v>4121</v>
      </c>
      <c r="BK155" s="1" t="s">
        <v>4121</v>
      </c>
      <c r="BL155" s="1" t="s">
        <v>4121</v>
      </c>
      <c r="BM155" s="1" t="s">
        <v>4121</v>
      </c>
      <c r="BN155" s="1" t="s">
        <v>4121</v>
      </c>
      <c r="BO155" s="1" t="s">
        <v>37</v>
      </c>
      <c r="BP155" s="1" t="s">
        <v>38</v>
      </c>
      <c r="BQ155" s="5" t="s">
        <v>581</v>
      </c>
      <c r="BR155" s="1" t="s">
        <v>582</v>
      </c>
      <c r="BS155" s="1" t="s">
        <v>583</v>
      </c>
      <c r="BT155" s="1" t="s">
        <v>4121</v>
      </c>
      <c r="BU155" s="1" t="s">
        <v>4121</v>
      </c>
      <c r="BV155" s="8" t="s">
        <v>584</v>
      </c>
    </row>
    <row r="156" spans="1:74" ht="60" x14ac:dyDescent="0.25">
      <c r="A156" s="1" t="s">
        <v>26</v>
      </c>
      <c r="B156" s="1" t="s">
        <v>429</v>
      </c>
      <c r="C156" s="1" t="s">
        <v>99</v>
      </c>
      <c r="D156" s="1" t="s">
        <v>29</v>
      </c>
      <c r="E156" s="1">
        <v>1958109</v>
      </c>
      <c r="F156" s="1" t="s">
        <v>601</v>
      </c>
      <c r="G156" s="1" t="s">
        <v>602</v>
      </c>
      <c r="H156" s="1" t="s">
        <v>32</v>
      </c>
      <c r="I156" s="1" t="s">
        <v>33</v>
      </c>
      <c r="J156" s="2">
        <v>43571</v>
      </c>
      <c r="K156" s="2" t="s">
        <v>4121</v>
      </c>
      <c r="L156" s="1">
        <v>1495</v>
      </c>
      <c r="M156" s="1">
        <v>4280</v>
      </c>
      <c r="N156" s="1">
        <v>0</v>
      </c>
      <c r="O156" s="1" t="s">
        <v>4121</v>
      </c>
      <c r="P156" s="1" t="s">
        <v>37</v>
      </c>
      <c r="Q156" s="1" t="s">
        <v>4121</v>
      </c>
      <c r="R156" s="1" t="s">
        <v>4121</v>
      </c>
      <c r="S156" s="1" t="s">
        <v>4121</v>
      </c>
      <c r="T156" s="1">
        <v>0</v>
      </c>
      <c r="U156" s="1" t="s">
        <v>4121</v>
      </c>
      <c r="V156" s="1" t="s">
        <v>38</v>
      </c>
      <c r="W156" s="1" t="s">
        <v>4121</v>
      </c>
      <c r="X156" s="1">
        <v>0</v>
      </c>
      <c r="Y156" s="1" t="s">
        <v>37</v>
      </c>
      <c r="Z156" s="1" t="s">
        <v>4121</v>
      </c>
      <c r="AA156" s="1" t="s">
        <v>4121</v>
      </c>
      <c r="AB156" s="1" t="s">
        <v>4121</v>
      </c>
      <c r="AC156" s="1">
        <v>0</v>
      </c>
      <c r="AD156" s="1" t="s">
        <v>4121</v>
      </c>
      <c r="AE156" s="1">
        <v>0</v>
      </c>
      <c r="AF156" s="1">
        <v>0</v>
      </c>
      <c r="AG156" s="1">
        <v>0</v>
      </c>
      <c r="AH156" s="1">
        <v>0</v>
      </c>
      <c r="AI156" s="1">
        <v>0</v>
      </c>
      <c r="AJ156" s="1">
        <v>0</v>
      </c>
      <c r="AK156" s="1">
        <v>0</v>
      </c>
      <c r="AL156" s="1">
        <v>0</v>
      </c>
      <c r="AM156" s="1">
        <v>0</v>
      </c>
      <c r="AN156" s="1" t="s">
        <v>4121</v>
      </c>
      <c r="AO156" s="1" t="s">
        <v>4121</v>
      </c>
      <c r="AP156" s="1" t="s">
        <v>39</v>
      </c>
      <c r="AQ156" s="1" t="s">
        <v>40</v>
      </c>
      <c r="AR156" s="1" t="s">
        <v>440</v>
      </c>
      <c r="AS156" s="1" t="s">
        <v>38</v>
      </c>
      <c r="AT156" s="1" t="s">
        <v>4121</v>
      </c>
      <c r="AU156" s="1" t="s">
        <v>4121</v>
      </c>
      <c r="AV156" s="1" t="s">
        <v>42</v>
      </c>
      <c r="AW156" s="1" t="s">
        <v>4121</v>
      </c>
      <c r="AX156" s="1" t="s">
        <v>4121</v>
      </c>
      <c r="AY156" s="1" t="s">
        <v>4121</v>
      </c>
      <c r="AZ156" s="1" t="s">
        <v>4121</v>
      </c>
      <c r="BA156" s="1" t="s">
        <v>4121</v>
      </c>
      <c r="BB156" s="1" t="s">
        <v>4121</v>
      </c>
      <c r="BC156" s="1" t="s">
        <v>4121</v>
      </c>
      <c r="BD156" s="1" t="s">
        <v>4121</v>
      </c>
      <c r="BE156" s="1" t="s">
        <v>4121</v>
      </c>
      <c r="BF156" s="1" t="s">
        <v>4121</v>
      </c>
      <c r="BG156" s="1" t="s">
        <v>4121</v>
      </c>
      <c r="BH156" s="1" t="s">
        <v>4121</v>
      </c>
      <c r="BI156" s="1" t="s">
        <v>4121</v>
      </c>
      <c r="BJ156" s="1" t="s">
        <v>4121</v>
      </c>
      <c r="BK156" s="1" t="s">
        <v>4121</v>
      </c>
      <c r="BL156" s="1" t="s">
        <v>4121</v>
      </c>
      <c r="BM156" s="1" t="s">
        <v>4121</v>
      </c>
      <c r="BN156" s="1" t="s">
        <v>4121</v>
      </c>
      <c r="BO156" s="1" t="s">
        <v>37</v>
      </c>
      <c r="BP156" s="1" t="s">
        <v>38</v>
      </c>
      <c r="BQ156" s="5" t="s">
        <v>581</v>
      </c>
      <c r="BR156" s="1" t="s">
        <v>582</v>
      </c>
      <c r="BS156" s="1" t="s">
        <v>583</v>
      </c>
      <c r="BT156" s="1" t="s">
        <v>4121</v>
      </c>
      <c r="BU156" s="1" t="s">
        <v>4121</v>
      </c>
      <c r="BV156" s="8" t="s">
        <v>590</v>
      </c>
    </row>
    <row r="157" spans="1:74" ht="75" x14ac:dyDescent="0.25">
      <c r="A157" s="1" t="s">
        <v>26</v>
      </c>
      <c r="B157" s="1" t="s">
        <v>179</v>
      </c>
      <c r="C157" s="1" t="s">
        <v>28</v>
      </c>
      <c r="D157" s="1" t="s">
        <v>29</v>
      </c>
      <c r="E157" s="1">
        <v>1928101</v>
      </c>
      <c r="F157" s="1" t="s">
        <v>603</v>
      </c>
      <c r="G157" s="1" t="s">
        <v>604</v>
      </c>
      <c r="H157" s="1" t="s">
        <v>32</v>
      </c>
      <c r="I157" s="1" t="s">
        <v>33</v>
      </c>
      <c r="J157" s="2">
        <v>43871</v>
      </c>
      <c r="K157" s="2" t="s">
        <v>4121</v>
      </c>
      <c r="L157" s="1">
        <v>0</v>
      </c>
      <c r="M157" s="1">
        <v>199</v>
      </c>
      <c r="N157" s="1">
        <v>0</v>
      </c>
      <c r="O157" s="1" t="s">
        <v>83</v>
      </c>
      <c r="P157" s="1" t="s">
        <v>37</v>
      </c>
      <c r="Q157" s="1" t="s">
        <v>4121</v>
      </c>
      <c r="R157" s="1" t="s">
        <v>4121</v>
      </c>
      <c r="S157" s="1" t="s">
        <v>4121</v>
      </c>
      <c r="T157" s="1">
        <v>0</v>
      </c>
      <c r="U157" s="1" t="s">
        <v>4121</v>
      </c>
      <c r="V157" s="1" t="s">
        <v>38</v>
      </c>
      <c r="W157" s="1" t="s">
        <v>4121</v>
      </c>
      <c r="X157" s="1">
        <v>0</v>
      </c>
      <c r="Y157" s="1" t="s">
        <v>37</v>
      </c>
      <c r="Z157" s="1" t="s">
        <v>4121</v>
      </c>
      <c r="AA157" s="1" t="s">
        <v>4121</v>
      </c>
      <c r="AB157" s="1" t="s">
        <v>4121</v>
      </c>
      <c r="AC157" s="1">
        <v>0</v>
      </c>
      <c r="AD157" s="1" t="s">
        <v>4121</v>
      </c>
      <c r="AE157" s="1">
        <v>0</v>
      </c>
      <c r="AF157" s="1">
        <v>0</v>
      </c>
      <c r="AG157" s="1">
        <v>0</v>
      </c>
      <c r="AH157" s="1">
        <v>0</v>
      </c>
      <c r="AI157" s="1">
        <v>0</v>
      </c>
      <c r="AJ157" s="1">
        <v>0</v>
      </c>
      <c r="AK157" s="1">
        <v>0</v>
      </c>
      <c r="AL157" s="1">
        <v>0</v>
      </c>
      <c r="AM157" s="1">
        <v>0</v>
      </c>
      <c r="AN157" s="1" t="s">
        <v>4121</v>
      </c>
      <c r="AO157" s="1" t="s">
        <v>4121</v>
      </c>
      <c r="AP157" s="1" t="s">
        <v>39</v>
      </c>
      <c r="AQ157" s="1" t="s">
        <v>40</v>
      </c>
      <c r="AR157" s="1" t="s">
        <v>41</v>
      </c>
      <c r="AS157" s="1" t="s">
        <v>38</v>
      </c>
      <c r="AT157" s="1" t="s">
        <v>4121</v>
      </c>
      <c r="AU157" s="1" t="s">
        <v>4121</v>
      </c>
      <c r="AV157" s="1" t="s">
        <v>42</v>
      </c>
      <c r="AW157" s="1">
        <v>0</v>
      </c>
      <c r="AX157" s="1">
        <v>0</v>
      </c>
      <c r="AY157" s="1">
        <v>0</v>
      </c>
      <c r="AZ157" s="1">
        <v>0</v>
      </c>
      <c r="BA157" s="1">
        <v>0</v>
      </c>
      <c r="BB157" s="1">
        <v>0</v>
      </c>
      <c r="BC157" s="1">
        <v>0</v>
      </c>
      <c r="BD157" s="1">
        <v>0</v>
      </c>
      <c r="BE157" s="1">
        <v>0</v>
      </c>
      <c r="BF157" s="1">
        <v>0</v>
      </c>
      <c r="BG157" s="1">
        <v>0</v>
      </c>
      <c r="BH157" s="1">
        <v>0</v>
      </c>
      <c r="BI157" s="1">
        <v>0</v>
      </c>
      <c r="BJ157" s="1">
        <v>0</v>
      </c>
      <c r="BK157" s="1">
        <v>0</v>
      </c>
      <c r="BL157" s="1">
        <v>0</v>
      </c>
      <c r="BM157" s="1">
        <v>0</v>
      </c>
      <c r="BN157" s="1">
        <v>0</v>
      </c>
      <c r="BO157" s="1" t="s">
        <v>37</v>
      </c>
      <c r="BP157" s="1" t="s">
        <v>38</v>
      </c>
      <c r="BQ157" s="5" t="s">
        <v>605</v>
      </c>
      <c r="BR157" s="1" t="s">
        <v>92</v>
      </c>
      <c r="BS157" s="1" t="s">
        <v>606</v>
      </c>
      <c r="BT157" s="1">
        <v>0</v>
      </c>
      <c r="BU157" s="1" t="s">
        <v>4121</v>
      </c>
      <c r="BV157" s="1" t="s">
        <v>4121</v>
      </c>
    </row>
    <row r="158" spans="1:74" ht="105" x14ac:dyDescent="0.25">
      <c r="A158" s="1" t="s">
        <v>26</v>
      </c>
      <c r="B158" s="1" t="s">
        <v>27</v>
      </c>
      <c r="C158" s="1" t="s">
        <v>28</v>
      </c>
      <c r="D158" s="1" t="s">
        <v>29</v>
      </c>
      <c r="E158" s="1">
        <v>1931110</v>
      </c>
      <c r="F158" s="1" t="s">
        <v>607</v>
      </c>
      <c r="G158" s="1" t="s">
        <v>608</v>
      </c>
      <c r="H158" s="1" t="s">
        <v>32</v>
      </c>
      <c r="I158" s="1" t="s">
        <v>33</v>
      </c>
      <c r="J158" s="2">
        <v>43566</v>
      </c>
      <c r="K158" s="2" t="s">
        <v>4121</v>
      </c>
      <c r="L158" s="1">
        <v>0</v>
      </c>
      <c r="M158" s="1">
        <v>30</v>
      </c>
      <c r="N158" s="1">
        <v>0</v>
      </c>
      <c r="O158" s="1" t="s">
        <v>34</v>
      </c>
      <c r="P158" s="1" t="s">
        <v>37</v>
      </c>
      <c r="Q158" s="1" t="s">
        <v>4121</v>
      </c>
      <c r="R158" s="1" t="s">
        <v>4121</v>
      </c>
      <c r="S158" s="1" t="s">
        <v>4121</v>
      </c>
      <c r="T158" s="1">
        <v>0</v>
      </c>
      <c r="U158" s="1" t="s">
        <v>4121</v>
      </c>
      <c r="V158" s="1" t="s">
        <v>38</v>
      </c>
      <c r="W158" s="1" t="s">
        <v>4121</v>
      </c>
      <c r="X158" s="1">
        <v>30</v>
      </c>
      <c r="Y158" s="1" t="s">
        <v>37</v>
      </c>
      <c r="Z158" s="1" t="s">
        <v>4121</v>
      </c>
      <c r="AA158" s="1" t="s">
        <v>4121</v>
      </c>
      <c r="AB158" s="1" t="s">
        <v>4121</v>
      </c>
      <c r="AC158" s="1">
        <v>0</v>
      </c>
      <c r="AD158" s="1" t="s">
        <v>4121</v>
      </c>
      <c r="AE158" s="1">
        <v>0.55000000000000004</v>
      </c>
      <c r="AF158" s="1">
        <v>0.55000000000000004</v>
      </c>
      <c r="AG158" s="1">
        <v>0</v>
      </c>
      <c r="AH158" s="1">
        <v>0.55000000000000004</v>
      </c>
      <c r="AI158" s="1">
        <v>0.8</v>
      </c>
      <c r="AJ158" s="1">
        <v>0.55000000000000004</v>
      </c>
      <c r="AK158" s="1">
        <v>0.55000000000000004</v>
      </c>
      <c r="AL158" s="1">
        <v>0</v>
      </c>
      <c r="AM158" s="1">
        <v>0.55000000000000004</v>
      </c>
      <c r="AN158" s="1" t="s">
        <v>35</v>
      </c>
      <c r="AO158" s="1" t="s">
        <v>35</v>
      </c>
      <c r="AP158" s="1" t="s">
        <v>69</v>
      </c>
      <c r="AQ158" s="1" t="s">
        <v>40</v>
      </c>
      <c r="AR158" s="1" t="s">
        <v>41</v>
      </c>
      <c r="AS158" s="1" t="s">
        <v>38</v>
      </c>
      <c r="AT158" s="1" t="s">
        <v>4121</v>
      </c>
      <c r="AU158" s="1" t="s">
        <v>4121</v>
      </c>
      <c r="AV158" s="1" t="s">
        <v>42</v>
      </c>
      <c r="AW158" s="1" t="s">
        <v>4121</v>
      </c>
      <c r="AX158" s="1" t="s">
        <v>4121</v>
      </c>
      <c r="AY158" s="1" t="s">
        <v>4121</v>
      </c>
      <c r="AZ158" s="1" t="s">
        <v>4121</v>
      </c>
      <c r="BA158" s="1" t="s">
        <v>4121</v>
      </c>
      <c r="BB158" s="1" t="s">
        <v>4121</v>
      </c>
      <c r="BC158" s="1" t="s">
        <v>4121</v>
      </c>
      <c r="BD158" s="1" t="s">
        <v>4121</v>
      </c>
      <c r="BE158" s="1" t="s">
        <v>4121</v>
      </c>
      <c r="BF158" s="1" t="s">
        <v>4121</v>
      </c>
      <c r="BG158" s="1" t="s">
        <v>4121</v>
      </c>
      <c r="BH158" s="1" t="s">
        <v>4121</v>
      </c>
      <c r="BI158" s="1" t="s">
        <v>4121</v>
      </c>
      <c r="BJ158" s="1" t="s">
        <v>4121</v>
      </c>
      <c r="BK158" s="1" t="s">
        <v>4121</v>
      </c>
      <c r="BL158" s="1" t="s">
        <v>4121</v>
      </c>
      <c r="BM158" s="1" t="s">
        <v>4121</v>
      </c>
      <c r="BN158" s="1" t="s">
        <v>4121</v>
      </c>
      <c r="BO158" s="1" t="s">
        <v>37</v>
      </c>
      <c r="BP158" s="1" t="s">
        <v>38</v>
      </c>
      <c r="BQ158" s="5" t="s">
        <v>609</v>
      </c>
      <c r="BR158" s="1" t="s">
        <v>610</v>
      </c>
      <c r="BS158" s="1" t="s">
        <v>611</v>
      </c>
      <c r="BT158" s="1" t="s">
        <v>4121</v>
      </c>
      <c r="BU158" s="1" t="s">
        <v>4121</v>
      </c>
      <c r="BV158" s="1" t="s">
        <v>4121</v>
      </c>
    </row>
    <row r="159" spans="1:74" ht="150" x14ac:dyDescent="0.25">
      <c r="A159" s="1" t="s">
        <v>26</v>
      </c>
      <c r="B159" s="1" t="s">
        <v>242</v>
      </c>
      <c r="C159" s="1" t="s">
        <v>28</v>
      </c>
      <c r="D159" s="1" t="s">
        <v>29</v>
      </c>
      <c r="E159" s="1">
        <v>1911102</v>
      </c>
      <c r="F159" s="1" t="s">
        <v>612</v>
      </c>
      <c r="G159" s="1" t="s">
        <v>613</v>
      </c>
      <c r="H159" s="1" t="s">
        <v>32</v>
      </c>
      <c r="I159" s="1" t="s">
        <v>33</v>
      </c>
      <c r="J159" s="2">
        <v>44287</v>
      </c>
      <c r="K159" s="2" t="s">
        <v>4121</v>
      </c>
      <c r="L159" s="1">
        <v>0</v>
      </c>
      <c r="M159" s="1">
        <v>15</v>
      </c>
      <c r="N159" s="1">
        <v>0</v>
      </c>
      <c r="O159" s="1" t="s">
        <v>34</v>
      </c>
      <c r="P159" s="1" t="s">
        <v>35</v>
      </c>
      <c r="Q159" s="1" t="s">
        <v>50</v>
      </c>
      <c r="R159" s="1" t="s">
        <v>37</v>
      </c>
      <c r="S159" s="1" t="s">
        <v>37</v>
      </c>
      <c r="T159" s="1">
        <v>0</v>
      </c>
      <c r="U159" s="1" t="s">
        <v>37</v>
      </c>
      <c r="V159" s="1" t="s">
        <v>38</v>
      </c>
      <c r="W159" s="1" t="s">
        <v>4121</v>
      </c>
      <c r="X159" s="1">
        <v>30</v>
      </c>
      <c r="Y159" s="1" t="s">
        <v>37</v>
      </c>
      <c r="Z159" s="1" t="s">
        <v>4121</v>
      </c>
      <c r="AA159" s="1" t="s">
        <v>4121</v>
      </c>
      <c r="AB159" s="1" t="s">
        <v>4121</v>
      </c>
      <c r="AC159" s="1">
        <v>0</v>
      </c>
      <c r="AD159" s="1" t="s">
        <v>4121</v>
      </c>
      <c r="AE159" s="1">
        <v>0.55000000000000004</v>
      </c>
      <c r="AF159" s="1">
        <v>0.55000000000000004</v>
      </c>
      <c r="AG159" s="1">
        <v>0.55000000000000004</v>
      </c>
      <c r="AH159" s="1">
        <v>0.55000000000000004</v>
      </c>
      <c r="AI159" s="1">
        <v>0.3</v>
      </c>
      <c r="AJ159" s="1">
        <v>0.25</v>
      </c>
      <c r="AK159" s="1">
        <v>0.35</v>
      </c>
      <c r="AL159" s="1">
        <v>0.25</v>
      </c>
      <c r="AM159" s="1">
        <v>0.5</v>
      </c>
      <c r="AN159" s="1" t="s">
        <v>110</v>
      </c>
      <c r="AO159" s="1" t="s">
        <v>110</v>
      </c>
      <c r="AP159" s="1" t="s">
        <v>39</v>
      </c>
      <c r="AQ159" s="1" t="s">
        <v>40</v>
      </c>
      <c r="AR159" s="1" t="s">
        <v>41</v>
      </c>
      <c r="AS159" s="1" t="s">
        <v>38</v>
      </c>
      <c r="AT159" s="1" t="s">
        <v>4121</v>
      </c>
      <c r="AU159" s="1" t="s">
        <v>4121</v>
      </c>
      <c r="AV159" s="1" t="s">
        <v>42</v>
      </c>
      <c r="AW159" s="1">
        <v>0</v>
      </c>
      <c r="AX159" s="1">
        <v>0</v>
      </c>
      <c r="AY159" s="1">
        <v>0</v>
      </c>
      <c r="AZ159" s="1">
        <v>0</v>
      </c>
      <c r="BA159" s="1">
        <v>0</v>
      </c>
      <c r="BB159" s="1">
        <v>0</v>
      </c>
      <c r="BC159" s="1">
        <v>0</v>
      </c>
      <c r="BD159" s="1">
        <v>0</v>
      </c>
      <c r="BE159" s="1">
        <v>0</v>
      </c>
      <c r="BF159" s="1">
        <v>0</v>
      </c>
      <c r="BG159" s="1">
        <v>0</v>
      </c>
      <c r="BH159" s="1">
        <v>0</v>
      </c>
      <c r="BI159" s="1">
        <v>0</v>
      </c>
      <c r="BJ159" s="1">
        <v>0</v>
      </c>
      <c r="BK159" s="1">
        <v>0</v>
      </c>
      <c r="BL159" s="1">
        <v>0</v>
      </c>
      <c r="BM159" s="1">
        <v>0</v>
      </c>
      <c r="BN159" s="1">
        <v>0</v>
      </c>
      <c r="BO159" s="1" t="s">
        <v>37</v>
      </c>
      <c r="BP159" s="1" t="s">
        <v>38</v>
      </c>
      <c r="BQ159" s="5" t="s">
        <v>614</v>
      </c>
      <c r="BR159" s="1" t="s">
        <v>615</v>
      </c>
      <c r="BS159" s="1" t="s">
        <v>616</v>
      </c>
      <c r="BT159" s="1" t="s">
        <v>255</v>
      </c>
      <c r="BU159" s="1" t="s">
        <v>4121</v>
      </c>
      <c r="BV159" s="8"/>
    </row>
    <row r="160" spans="1:74" ht="165" x14ac:dyDescent="0.25">
      <c r="A160" s="1" t="s">
        <v>26</v>
      </c>
      <c r="B160" s="1" t="s">
        <v>27</v>
      </c>
      <c r="C160" s="1" t="s">
        <v>28</v>
      </c>
      <c r="D160" s="1" t="s">
        <v>29</v>
      </c>
      <c r="E160" s="1">
        <v>1931113</v>
      </c>
      <c r="F160" s="1" t="s">
        <v>617</v>
      </c>
      <c r="G160" s="1" t="s">
        <v>618</v>
      </c>
      <c r="H160" s="1" t="s">
        <v>32</v>
      </c>
      <c r="I160" s="1" t="s">
        <v>33</v>
      </c>
      <c r="J160" s="2">
        <v>44102</v>
      </c>
      <c r="K160" s="2" t="s">
        <v>4121</v>
      </c>
      <c r="L160" s="1">
        <v>0</v>
      </c>
      <c r="M160" s="1">
        <v>200</v>
      </c>
      <c r="N160" s="1">
        <v>0</v>
      </c>
      <c r="O160" s="1" t="s">
        <v>34</v>
      </c>
      <c r="P160" s="1" t="s">
        <v>35</v>
      </c>
      <c r="Q160" s="1" t="s">
        <v>49</v>
      </c>
      <c r="R160" s="1" t="s">
        <v>49</v>
      </c>
      <c r="S160" s="1" t="s">
        <v>4121</v>
      </c>
      <c r="T160" s="1">
        <v>0</v>
      </c>
      <c r="U160" s="1" t="s">
        <v>37</v>
      </c>
      <c r="V160" s="1" t="s">
        <v>38</v>
      </c>
      <c r="W160" s="1" t="s">
        <v>4121</v>
      </c>
      <c r="X160" s="1">
        <v>30</v>
      </c>
      <c r="Y160" s="1" t="s">
        <v>35</v>
      </c>
      <c r="Z160" s="1" t="s">
        <v>49</v>
      </c>
      <c r="AA160" s="1" t="s">
        <v>49</v>
      </c>
      <c r="AB160" s="1" t="s">
        <v>4121</v>
      </c>
      <c r="AC160" s="1">
        <v>0</v>
      </c>
      <c r="AD160" s="1" t="s">
        <v>4121</v>
      </c>
      <c r="AE160" s="1">
        <v>0</v>
      </c>
      <c r="AF160" s="1">
        <v>0</v>
      </c>
      <c r="AG160" s="1">
        <v>0</v>
      </c>
      <c r="AH160" s="1">
        <v>0</v>
      </c>
      <c r="AI160" s="1">
        <v>0</v>
      </c>
      <c r="AJ160" s="1">
        <v>0</v>
      </c>
      <c r="AK160" s="1">
        <v>0</v>
      </c>
      <c r="AL160" s="1">
        <v>0</v>
      </c>
      <c r="AM160" s="1">
        <v>0</v>
      </c>
      <c r="AN160" s="1" t="s">
        <v>35</v>
      </c>
      <c r="AO160" s="1" t="s">
        <v>35</v>
      </c>
      <c r="AP160" s="1" t="s">
        <v>39</v>
      </c>
      <c r="AQ160" s="1" t="s">
        <v>40</v>
      </c>
      <c r="AR160" s="1" t="s">
        <v>41</v>
      </c>
      <c r="AS160" s="1" t="s">
        <v>38</v>
      </c>
      <c r="AT160" s="1" t="s">
        <v>4121</v>
      </c>
      <c r="AU160" s="1" t="s">
        <v>4121</v>
      </c>
      <c r="AV160" s="1" t="s">
        <v>42</v>
      </c>
      <c r="AW160" s="1">
        <v>0</v>
      </c>
      <c r="AX160" s="1">
        <v>0</v>
      </c>
      <c r="AY160" s="1">
        <v>0</v>
      </c>
      <c r="AZ160" s="1">
        <v>0</v>
      </c>
      <c r="BA160" s="1">
        <v>0</v>
      </c>
      <c r="BB160" s="1">
        <v>0</v>
      </c>
      <c r="BC160" s="1">
        <v>0</v>
      </c>
      <c r="BD160" s="1">
        <v>0</v>
      </c>
      <c r="BE160" s="1">
        <v>0</v>
      </c>
      <c r="BF160" s="1">
        <v>0</v>
      </c>
      <c r="BG160" s="1">
        <v>0</v>
      </c>
      <c r="BH160" s="1">
        <v>0</v>
      </c>
      <c r="BI160" s="1">
        <v>0</v>
      </c>
      <c r="BJ160" s="1">
        <v>0</v>
      </c>
      <c r="BK160" s="1">
        <v>0</v>
      </c>
      <c r="BL160" s="1">
        <v>0</v>
      </c>
      <c r="BM160" s="1">
        <v>0</v>
      </c>
      <c r="BN160" s="1">
        <v>0</v>
      </c>
      <c r="BO160" s="1" t="s">
        <v>37</v>
      </c>
      <c r="BP160" s="1" t="s">
        <v>38</v>
      </c>
      <c r="BQ160" s="5" t="s">
        <v>619</v>
      </c>
      <c r="BR160" s="1" t="s">
        <v>620</v>
      </c>
      <c r="BS160" s="1" t="s">
        <v>621</v>
      </c>
      <c r="BT160" s="1" t="s">
        <v>622</v>
      </c>
      <c r="BU160" s="1" t="s">
        <v>4121</v>
      </c>
      <c r="BV160" s="8"/>
    </row>
    <row r="161" spans="1:74" ht="360" x14ac:dyDescent="0.25">
      <c r="A161" s="1" t="s">
        <v>26</v>
      </c>
      <c r="B161" s="1" t="s">
        <v>27</v>
      </c>
      <c r="C161" s="1" t="s">
        <v>28</v>
      </c>
      <c r="D161" s="1" t="s">
        <v>29</v>
      </c>
      <c r="E161" s="1">
        <v>1931114</v>
      </c>
      <c r="F161" s="1" t="s">
        <v>623</v>
      </c>
      <c r="G161" s="1" t="s">
        <v>624</v>
      </c>
      <c r="H161" s="1" t="s">
        <v>32</v>
      </c>
      <c r="I161" s="1" t="s">
        <v>33</v>
      </c>
      <c r="J161" s="2">
        <v>44102</v>
      </c>
      <c r="K161" s="2" t="s">
        <v>4121</v>
      </c>
      <c r="L161" s="1">
        <v>0</v>
      </c>
      <c r="M161" s="1">
        <v>100</v>
      </c>
      <c r="N161" s="1">
        <v>0</v>
      </c>
      <c r="O161" s="1" t="s">
        <v>34</v>
      </c>
      <c r="P161" s="1" t="s">
        <v>35</v>
      </c>
      <c r="Q161" s="1" t="s">
        <v>49</v>
      </c>
      <c r="R161" s="1" t="s">
        <v>49</v>
      </c>
      <c r="S161" s="1" t="s">
        <v>4121</v>
      </c>
      <c r="T161" s="1">
        <v>0</v>
      </c>
      <c r="U161" s="1" t="s">
        <v>37</v>
      </c>
      <c r="V161" s="1" t="s">
        <v>38</v>
      </c>
      <c r="W161" s="1" t="s">
        <v>4121</v>
      </c>
      <c r="X161" s="1">
        <v>30</v>
      </c>
      <c r="Y161" s="1" t="s">
        <v>35</v>
      </c>
      <c r="Z161" s="1" t="s">
        <v>49</v>
      </c>
      <c r="AA161" s="1" t="s">
        <v>49</v>
      </c>
      <c r="AB161" s="1" t="s">
        <v>4121</v>
      </c>
      <c r="AC161" s="1">
        <v>0</v>
      </c>
      <c r="AD161" s="1" t="s">
        <v>4121</v>
      </c>
      <c r="AE161" s="1">
        <v>0</v>
      </c>
      <c r="AF161" s="1">
        <v>0</v>
      </c>
      <c r="AG161" s="1">
        <v>0</v>
      </c>
      <c r="AH161" s="1">
        <v>0</v>
      </c>
      <c r="AI161" s="1">
        <v>0</v>
      </c>
      <c r="AJ161" s="1">
        <v>0</v>
      </c>
      <c r="AK161" s="1">
        <v>0</v>
      </c>
      <c r="AL161" s="1">
        <v>0</v>
      </c>
      <c r="AM161" s="1">
        <v>0</v>
      </c>
      <c r="AN161" s="1" t="s">
        <v>35</v>
      </c>
      <c r="AO161" s="1" t="s">
        <v>35</v>
      </c>
      <c r="AP161" s="1" t="s">
        <v>39</v>
      </c>
      <c r="AQ161" s="1" t="s">
        <v>40</v>
      </c>
      <c r="AR161" s="1" t="s">
        <v>41</v>
      </c>
      <c r="AS161" s="1" t="s">
        <v>38</v>
      </c>
      <c r="AT161" s="1" t="s">
        <v>4121</v>
      </c>
      <c r="AU161" s="1" t="s">
        <v>4121</v>
      </c>
      <c r="AV161" s="1" t="s">
        <v>42</v>
      </c>
      <c r="AW161" s="1">
        <v>0</v>
      </c>
      <c r="AX161" s="1">
        <v>0</v>
      </c>
      <c r="AY161" s="1">
        <v>0</v>
      </c>
      <c r="AZ161" s="1">
        <v>0</v>
      </c>
      <c r="BA161" s="1">
        <v>0</v>
      </c>
      <c r="BB161" s="1">
        <v>0</v>
      </c>
      <c r="BC161" s="1">
        <v>0</v>
      </c>
      <c r="BD161" s="1">
        <v>0</v>
      </c>
      <c r="BE161" s="1">
        <v>0</v>
      </c>
      <c r="BF161" s="1">
        <v>0</v>
      </c>
      <c r="BG161" s="1">
        <v>0</v>
      </c>
      <c r="BH161" s="1">
        <v>0</v>
      </c>
      <c r="BI161" s="1">
        <v>0</v>
      </c>
      <c r="BJ161" s="1">
        <v>0</v>
      </c>
      <c r="BK161" s="1">
        <v>0</v>
      </c>
      <c r="BL161" s="1">
        <v>0</v>
      </c>
      <c r="BM161" s="1">
        <v>0</v>
      </c>
      <c r="BN161" s="1">
        <v>0</v>
      </c>
      <c r="BO161" s="1" t="s">
        <v>37</v>
      </c>
      <c r="BP161" s="1" t="s">
        <v>38</v>
      </c>
      <c r="BQ161" s="5" t="s">
        <v>625</v>
      </c>
      <c r="BR161" s="1" t="s">
        <v>626</v>
      </c>
      <c r="BS161" s="1" t="s">
        <v>627</v>
      </c>
      <c r="BT161" s="1" t="s">
        <v>628</v>
      </c>
      <c r="BU161" s="1" t="s">
        <v>4121</v>
      </c>
      <c r="BV161" s="8" t="s">
        <v>629</v>
      </c>
    </row>
    <row r="162" spans="1:74" ht="45" x14ac:dyDescent="0.25">
      <c r="A162" s="1" t="s">
        <v>26</v>
      </c>
      <c r="B162" s="1" t="s">
        <v>27</v>
      </c>
      <c r="C162" s="1" t="s">
        <v>28</v>
      </c>
      <c r="D162" s="1" t="s">
        <v>65</v>
      </c>
      <c r="E162" s="1">
        <v>1933109</v>
      </c>
      <c r="F162" s="1" t="s">
        <v>630</v>
      </c>
      <c r="G162" s="1" t="s">
        <v>631</v>
      </c>
      <c r="H162" s="1" t="s">
        <v>32</v>
      </c>
      <c r="I162" s="1" t="s">
        <v>145</v>
      </c>
      <c r="J162" s="2">
        <v>43891</v>
      </c>
      <c r="K162" s="2" t="s">
        <v>4121</v>
      </c>
      <c r="L162" s="1">
        <v>0</v>
      </c>
      <c r="M162" s="1">
        <v>199</v>
      </c>
      <c r="N162" s="1">
        <v>1</v>
      </c>
      <c r="O162" s="1" t="s">
        <v>34</v>
      </c>
      <c r="P162" s="1" t="s">
        <v>35</v>
      </c>
      <c r="Q162" s="1" t="s">
        <v>49</v>
      </c>
      <c r="R162" s="1" t="s">
        <v>49</v>
      </c>
      <c r="S162" s="1" t="s">
        <v>37</v>
      </c>
      <c r="T162" s="1">
        <v>0</v>
      </c>
      <c r="U162" s="1" t="s">
        <v>37</v>
      </c>
      <c r="V162" s="1" t="s">
        <v>38</v>
      </c>
      <c r="W162" s="1" t="s">
        <v>4121</v>
      </c>
      <c r="X162" s="1">
        <v>30</v>
      </c>
      <c r="Y162" s="1" t="s">
        <v>37</v>
      </c>
      <c r="Z162" s="1" t="s">
        <v>4121</v>
      </c>
      <c r="AA162" s="1" t="s">
        <v>4121</v>
      </c>
      <c r="AB162" s="1" t="s">
        <v>4121</v>
      </c>
      <c r="AC162" s="1">
        <v>0</v>
      </c>
      <c r="AD162" s="1" t="s">
        <v>4121</v>
      </c>
      <c r="AE162" s="1">
        <v>0</v>
      </c>
      <c r="AF162" s="1">
        <v>0</v>
      </c>
      <c r="AG162" s="1">
        <v>0</v>
      </c>
      <c r="AH162" s="1">
        <v>0</v>
      </c>
      <c r="AI162" s="1">
        <v>0.4</v>
      </c>
      <c r="AJ162" s="1">
        <v>0.4</v>
      </c>
      <c r="AK162" s="1">
        <v>0.4</v>
      </c>
      <c r="AL162" s="1">
        <v>0</v>
      </c>
      <c r="AM162" s="1">
        <v>0.4</v>
      </c>
      <c r="AN162" s="1" t="s">
        <v>35</v>
      </c>
      <c r="AO162" s="1" t="s">
        <v>35</v>
      </c>
      <c r="AP162" s="1" t="s">
        <v>39</v>
      </c>
      <c r="AQ162" s="1" t="s">
        <v>40</v>
      </c>
      <c r="AR162" s="1" t="s">
        <v>41</v>
      </c>
      <c r="AS162" s="1" t="s">
        <v>38</v>
      </c>
      <c r="AT162" s="1" t="s">
        <v>4121</v>
      </c>
      <c r="AU162" s="1" t="s">
        <v>4121</v>
      </c>
      <c r="AV162" s="1" t="s">
        <v>42</v>
      </c>
      <c r="AW162" s="1">
        <v>0</v>
      </c>
      <c r="AX162" s="1">
        <v>0</v>
      </c>
      <c r="AY162" s="1">
        <v>0</v>
      </c>
      <c r="AZ162" s="1">
        <v>0</v>
      </c>
      <c r="BA162" s="1">
        <v>0</v>
      </c>
      <c r="BB162" s="1">
        <v>0</v>
      </c>
      <c r="BC162" s="1">
        <v>0</v>
      </c>
      <c r="BD162" s="1">
        <v>0</v>
      </c>
      <c r="BE162" s="1">
        <v>0</v>
      </c>
      <c r="BF162" s="1">
        <v>0</v>
      </c>
      <c r="BG162" s="1">
        <v>0</v>
      </c>
      <c r="BH162" s="1">
        <v>0</v>
      </c>
      <c r="BI162" s="1">
        <v>0</v>
      </c>
      <c r="BJ162" s="1">
        <v>0</v>
      </c>
      <c r="BK162" s="1">
        <v>0</v>
      </c>
      <c r="BL162" s="1">
        <v>0</v>
      </c>
      <c r="BM162" s="1">
        <v>0</v>
      </c>
      <c r="BN162" s="1">
        <v>0</v>
      </c>
      <c r="BO162" s="1" t="s">
        <v>37</v>
      </c>
      <c r="BP162" s="1" t="s">
        <v>38</v>
      </c>
      <c r="BQ162" s="5" t="s">
        <v>632</v>
      </c>
      <c r="BR162" s="1" t="s">
        <v>633</v>
      </c>
      <c r="BS162" s="1" t="s">
        <v>634</v>
      </c>
      <c r="BT162" s="1" t="s">
        <v>635</v>
      </c>
      <c r="BU162" s="1" t="s">
        <v>4121</v>
      </c>
      <c r="BV162" s="8"/>
    </row>
    <row r="163" spans="1:74" ht="45" x14ac:dyDescent="0.25">
      <c r="A163" s="1" t="s">
        <v>26</v>
      </c>
      <c r="B163" s="1" t="s">
        <v>27</v>
      </c>
      <c r="C163" s="1" t="s">
        <v>28</v>
      </c>
      <c r="D163" s="1" t="s">
        <v>29</v>
      </c>
      <c r="E163" s="1">
        <v>1931117</v>
      </c>
      <c r="F163" s="1" t="s">
        <v>636</v>
      </c>
      <c r="G163" s="1" t="s">
        <v>637</v>
      </c>
      <c r="H163" s="1" t="s">
        <v>32</v>
      </c>
      <c r="I163" s="1" t="s">
        <v>33</v>
      </c>
      <c r="J163" s="2">
        <v>43605</v>
      </c>
      <c r="K163" s="2" t="s">
        <v>4121</v>
      </c>
      <c r="L163" s="1">
        <v>30</v>
      </c>
      <c r="M163" s="1">
        <v>0</v>
      </c>
      <c r="N163" s="1">
        <v>0</v>
      </c>
      <c r="O163" s="1" t="s">
        <v>34</v>
      </c>
      <c r="P163" s="1" t="s">
        <v>37</v>
      </c>
      <c r="Q163" s="1" t="s">
        <v>4121</v>
      </c>
      <c r="R163" s="1" t="s">
        <v>4121</v>
      </c>
      <c r="S163" s="1" t="s">
        <v>4121</v>
      </c>
      <c r="T163" s="1">
        <v>0</v>
      </c>
      <c r="U163" s="1" t="s">
        <v>4121</v>
      </c>
      <c r="V163" s="1" t="s">
        <v>38</v>
      </c>
      <c r="W163" s="1" t="s">
        <v>4121</v>
      </c>
      <c r="X163" s="1">
        <v>30</v>
      </c>
      <c r="Y163" s="1" t="s">
        <v>37</v>
      </c>
      <c r="Z163" s="1" t="s">
        <v>4121</v>
      </c>
      <c r="AA163" s="1" t="s">
        <v>4121</v>
      </c>
      <c r="AB163" s="1" t="s">
        <v>4121</v>
      </c>
      <c r="AC163" s="1">
        <v>0</v>
      </c>
      <c r="AD163" s="1" t="s">
        <v>4121</v>
      </c>
      <c r="AE163" s="1">
        <v>0.35</v>
      </c>
      <c r="AF163" s="1">
        <v>0.35</v>
      </c>
      <c r="AG163" s="1">
        <v>0</v>
      </c>
      <c r="AH163" s="1">
        <v>0.35</v>
      </c>
      <c r="AI163" s="1">
        <v>1</v>
      </c>
      <c r="AJ163" s="1">
        <v>0.15</v>
      </c>
      <c r="AK163" s="1">
        <v>0.15</v>
      </c>
      <c r="AL163" s="1">
        <v>0</v>
      </c>
      <c r="AM163" s="1">
        <v>0.55000000000000004</v>
      </c>
      <c r="AN163" s="1" t="s">
        <v>35</v>
      </c>
      <c r="AO163" s="1" t="s">
        <v>35</v>
      </c>
      <c r="AP163" s="1" t="s">
        <v>69</v>
      </c>
      <c r="AQ163" s="1" t="s">
        <v>40</v>
      </c>
      <c r="AR163" s="1" t="s">
        <v>41</v>
      </c>
      <c r="AS163" s="1" t="s">
        <v>38</v>
      </c>
      <c r="AT163" s="1" t="s">
        <v>4121</v>
      </c>
      <c r="AU163" s="1" t="s">
        <v>4121</v>
      </c>
      <c r="AV163" s="1" t="s">
        <v>42</v>
      </c>
      <c r="AW163" s="1" t="s">
        <v>4121</v>
      </c>
      <c r="AX163" s="1" t="s">
        <v>4121</v>
      </c>
      <c r="AY163" s="1" t="s">
        <v>4121</v>
      </c>
      <c r="AZ163" s="1" t="s">
        <v>4121</v>
      </c>
      <c r="BA163" s="1" t="s">
        <v>4121</v>
      </c>
      <c r="BB163" s="1" t="s">
        <v>4121</v>
      </c>
      <c r="BC163" s="1" t="s">
        <v>4121</v>
      </c>
      <c r="BD163" s="1" t="s">
        <v>4121</v>
      </c>
      <c r="BE163" s="1" t="s">
        <v>4121</v>
      </c>
      <c r="BF163" s="1" t="s">
        <v>4121</v>
      </c>
      <c r="BG163" s="1" t="s">
        <v>4121</v>
      </c>
      <c r="BH163" s="1" t="s">
        <v>4121</v>
      </c>
      <c r="BI163" s="1" t="s">
        <v>4121</v>
      </c>
      <c r="BJ163" s="1" t="s">
        <v>4121</v>
      </c>
      <c r="BK163" s="1" t="s">
        <v>4121</v>
      </c>
      <c r="BL163" s="1" t="s">
        <v>4121</v>
      </c>
      <c r="BM163" s="1" t="s">
        <v>4121</v>
      </c>
      <c r="BN163" s="1" t="s">
        <v>4121</v>
      </c>
      <c r="BO163" s="1" t="s">
        <v>37</v>
      </c>
      <c r="BP163" s="1" t="s">
        <v>38</v>
      </c>
      <c r="BQ163" s="5" t="s">
        <v>638</v>
      </c>
      <c r="BR163" s="1" t="s">
        <v>639</v>
      </c>
      <c r="BS163" s="1" t="s">
        <v>640</v>
      </c>
      <c r="BT163" s="1" t="s">
        <v>4121</v>
      </c>
      <c r="BU163" s="1" t="s">
        <v>4121</v>
      </c>
      <c r="BV163" s="8" t="s">
        <v>4147</v>
      </c>
    </row>
    <row r="164" spans="1:74" ht="75" x14ac:dyDescent="0.25">
      <c r="A164" s="1" t="s">
        <v>26</v>
      </c>
      <c r="B164" s="1" t="s">
        <v>27</v>
      </c>
      <c r="C164" s="1" t="s">
        <v>28</v>
      </c>
      <c r="D164" s="1" t="s">
        <v>29</v>
      </c>
      <c r="E164" s="1">
        <v>1931118</v>
      </c>
      <c r="F164" s="1" t="s">
        <v>641</v>
      </c>
      <c r="G164" s="1" t="s">
        <v>642</v>
      </c>
      <c r="H164" s="1" t="s">
        <v>32</v>
      </c>
      <c r="I164" s="1" t="s">
        <v>145</v>
      </c>
      <c r="J164" s="2">
        <v>43891</v>
      </c>
      <c r="K164" s="2" t="s">
        <v>4121</v>
      </c>
      <c r="L164" s="1">
        <v>0</v>
      </c>
      <c r="M164" s="1">
        <v>199</v>
      </c>
      <c r="N164" s="1">
        <v>0</v>
      </c>
      <c r="O164" s="1" t="s">
        <v>34</v>
      </c>
      <c r="P164" s="1" t="s">
        <v>35</v>
      </c>
      <c r="Q164" s="1" t="s">
        <v>49</v>
      </c>
      <c r="R164" s="1" t="s">
        <v>49</v>
      </c>
      <c r="S164" s="1" t="s">
        <v>37</v>
      </c>
      <c r="T164" s="1">
        <v>0</v>
      </c>
      <c r="U164" s="1" t="s">
        <v>37</v>
      </c>
      <c r="V164" s="1" t="s">
        <v>38</v>
      </c>
      <c r="W164" s="1" t="s">
        <v>4121</v>
      </c>
      <c r="X164" s="1">
        <v>30</v>
      </c>
      <c r="Y164" s="1" t="s">
        <v>37</v>
      </c>
      <c r="Z164" s="1" t="s">
        <v>4121</v>
      </c>
      <c r="AA164" s="1" t="s">
        <v>4121</v>
      </c>
      <c r="AB164" s="1" t="s">
        <v>4121</v>
      </c>
      <c r="AC164" s="1">
        <v>0</v>
      </c>
      <c r="AD164" s="1" t="s">
        <v>4121</v>
      </c>
      <c r="AE164" s="1">
        <v>0</v>
      </c>
      <c r="AF164" s="1">
        <v>0</v>
      </c>
      <c r="AG164" s="1">
        <v>0</v>
      </c>
      <c r="AH164" s="1">
        <v>0</v>
      </c>
      <c r="AI164" s="1">
        <v>0</v>
      </c>
      <c r="AJ164" s="1">
        <v>0</v>
      </c>
      <c r="AK164" s="1">
        <v>0</v>
      </c>
      <c r="AL164" s="1">
        <v>0</v>
      </c>
      <c r="AM164" s="1">
        <v>0</v>
      </c>
      <c r="AN164" s="1" t="s">
        <v>110</v>
      </c>
      <c r="AO164" s="1" t="s">
        <v>110</v>
      </c>
      <c r="AP164" s="1" t="s">
        <v>39</v>
      </c>
      <c r="AQ164" s="1" t="s">
        <v>40</v>
      </c>
      <c r="AR164" s="1" t="s">
        <v>41</v>
      </c>
      <c r="AS164" s="1" t="s">
        <v>38</v>
      </c>
      <c r="AT164" s="1" t="s">
        <v>4121</v>
      </c>
      <c r="AU164" s="1" t="s">
        <v>4121</v>
      </c>
      <c r="AV164" s="1" t="s">
        <v>42</v>
      </c>
      <c r="AW164" s="1">
        <v>0</v>
      </c>
      <c r="AX164" s="1">
        <v>0</v>
      </c>
      <c r="AY164" s="1">
        <v>0</v>
      </c>
      <c r="AZ164" s="1">
        <v>0</v>
      </c>
      <c r="BA164" s="1">
        <v>0</v>
      </c>
      <c r="BB164" s="1">
        <v>0</v>
      </c>
      <c r="BC164" s="1">
        <v>0</v>
      </c>
      <c r="BD164" s="1">
        <v>0</v>
      </c>
      <c r="BE164" s="1">
        <v>0</v>
      </c>
      <c r="BF164" s="1">
        <v>0</v>
      </c>
      <c r="BG164" s="1">
        <v>0</v>
      </c>
      <c r="BH164" s="1">
        <v>0</v>
      </c>
      <c r="BI164" s="1">
        <v>0</v>
      </c>
      <c r="BJ164" s="1">
        <v>0</v>
      </c>
      <c r="BK164" s="1">
        <v>0</v>
      </c>
      <c r="BL164" s="1">
        <v>0</v>
      </c>
      <c r="BM164" s="1">
        <v>0</v>
      </c>
      <c r="BN164" s="1">
        <v>0</v>
      </c>
      <c r="BO164" s="1" t="s">
        <v>37</v>
      </c>
      <c r="BP164" s="1" t="s">
        <v>38</v>
      </c>
      <c r="BQ164" s="5" t="s">
        <v>643</v>
      </c>
      <c r="BR164" s="1" t="s">
        <v>644</v>
      </c>
      <c r="BS164" s="1" t="s">
        <v>645</v>
      </c>
      <c r="BT164" s="1" t="s">
        <v>635</v>
      </c>
      <c r="BU164" s="1" t="s">
        <v>4121</v>
      </c>
      <c r="BV164" s="8"/>
    </row>
    <row r="165" spans="1:74" ht="90" x14ac:dyDescent="0.25">
      <c r="A165" s="1" t="s">
        <v>26</v>
      </c>
      <c r="B165" s="1" t="s">
        <v>27</v>
      </c>
      <c r="C165" s="1" t="s">
        <v>28</v>
      </c>
      <c r="D165" s="1" t="s">
        <v>29</v>
      </c>
      <c r="E165" s="1">
        <v>1931119</v>
      </c>
      <c r="F165" s="1" t="s">
        <v>646</v>
      </c>
      <c r="G165" s="1" t="s">
        <v>647</v>
      </c>
      <c r="H165" s="1" t="s">
        <v>439</v>
      </c>
      <c r="I165" s="1" t="s">
        <v>33</v>
      </c>
      <c r="J165" s="2">
        <v>43595</v>
      </c>
      <c r="K165" s="2" t="s">
        <v>4121</v>
      </c>
      <c r="L165" s="1">
        <v>0</v>
      </c>
      <c r="M165" s="1">
        <v>187.95</v>
      </c>
      <c r="N165" s="1">
        <v>0</v>
      </c>
      <c r="O165" s="1" t="s">
        <v>34</v>
      </c>
      <c r="P165" s="1" t="s">
        <v>35</v>
      </c>
      <c r="Q165" s="1" t="s">
        <v>49</v>
      </c>
      <c r="R165" s="1" t="s">
        <v>49</v>
      </c>
      <c r="S165" s="1" t="s">
        <v>4121</v>
      </c>
      <c r="T165" s="1">
        <v>0</v>
      </c>
      <c r="U165" s="1" t="s">
        <v>37</v>
      </c>
      <c r="V165" s="1" t="s">
        <v>38</v>
      </c>
      <c r="W165" s="1" t="s">
        <v>4121</v>
      </c>
      <c r="X165" s="1">
        <v>0</v>
      </c>
      <c r="Y165" s="1" t="s">
        <v>37</v>
      </c>
      <c r="Z165" s="1" t="s">
        <v>4121</v>
      </c>
      <c r="AA165" s="1" t="s">
        <v>4121</v>
      </c>
      <c r="AB165" s="1" t="s">
        <v>4121</v>
      </c>
      <c r="AC165" s="1">
        <v>0</v>
      </c>
      <c r="AD165" s="1" t="s">
        <v>4121</v>
      </c>
      <c r="AE165" s="1">
        <v>0</v>
      </c>
      <c r="AF165" s="1">
        <v>0</v>
      </c>
      <c r="AG165" s="1">
        <v>0</v>
      </c>
      <c r="AH165" s="1">
        <v>0</v>
      </c>
      <c r="AI165" s="1">
        <v>0</v>
      </c>
      <c r="AJ165" s="1">
        <v>0</v>
      </c>
      <c r="AK165" s="1">
        <v>0</v>
      </c>
      <c r="AL165" s="1">
        <v>0</v>
      </c>
      <c r="AM165" s="1">
        <v>0</v>
      </c>
      <c r="AN165" s="1" t="s">
        <v>4121</v>
      </c>
      <c r="AO165" s="1" t="s">
        <v>4121</v>
      </c>
      <c r="AP165" s="1" t="s">
        <v>69</v>
      </c>
      <c r="AQ165" s="1" t="s">
        <v>40</v>
      </c>
      <c r="AR165" s="1" t="s">
        <v>4121</v>
      </c>
      <c r="AS165" s="1" t="s">
        <v>38</v>
      </c>
      <c r="AT165" s="1" t="s">
        <v>4121</v>
      </c>
      <c r="AU165" s="1" t="s">
        <v>4121</v>
      </c>
      <c r="AV165" s="1" t="s">
        <v>42</v>
      </c>
      <c r="AW165" s="1" t="s">
        <v>4121</v>
      </c>
      <c r="AX165" s="1" t="s">
        <v>4121</v>
      </c>
      <c r="AY165" s="1" t="s">
        <v>4121</v>
      </c>
      <c r="AZ165" s="1" t="s">
        <v>4121</v>
      </c>
      <c r="BA165" s="1" t="s">
        <v>4121</v>
      </c>
      <c r="BB165" s="1" t="s">
        <v>4121</v>
      </c>
      <c r="BC165" s="1" t="s">
        <v>4121</v>
      </c>
      <c r="BD165" s="1" t="s">
        <v>4121</v>
      </c>
      <c r="BE165" s="1" t="s">
        <v>4121</v>
      </c>
      <c r="BF165" s="1" t="s">
        <v>4121</v>
      </c>
      <c r="BG165" s="1" t="s">
        <v>4121</v>
      </c>
      <c r="BH165" s="1" t="s">
        <v>4121</v>
      </c>
      <c r="BI165" s="1" t="s">
        <v>4121</v>
      </c>
      <c r="BJ165" s="1" t="s">
        <v>4121</v>
      </c>
      <c r="BK165" s="1" t="s">
        <v>4121</v>
      </c>
      <c r="BL165" s="1" t="s">
        <v>4121</v>
      </c>
      <c r="BM165" s="1" t="s">
        <v>4121</v>
      </c>
      <c r="BN165" s="1" t="s">
        <v>4121</v>
      </c>
      <c r="BO165" s="1" t="s">
        <v>37</v>
      </c>
      <c r="BP165" s="1" t="s">
        <v>38</v>
      </c>
      <c r="BQ165" s="5" t="s">
        <v>648</v>
      </c>
      <c r="BR165" s="1" t="s">
        <v>649</v>
      </c>
      <c r="BS165" s="1" t="s">
        <v>650</v>
      </c>
      <c r="BT165" s="1" t="s">
        <v>4121</v>
      </c>
      <c r="BU165" s="1" t="s">
        <v>4121</v>
      </c>
      <c r="BV165" s="8"/>
    </row>
    <row r="166" spans="1:74" ht="90" x14ac:dyDescent="0.25">
      <c r="A166" s="1" t="s">
        <v>26</v>
      </c>
      <c r="B166" s="1" t="s">
        <v>27</v>
      </c>
      <c r="C166" s="1" t="s">
        <v>28</v>
      </c>
      <c r="D166" s="1" t="s">
        <v>29</v>
      </c>
      <c r="E166" s="1">
        <v>1931120</v>
      </c>
      <c r="F166" s="1" t="s">
        <v>651</v>
      </c>
      <c r="G166" s="1" t="s">
        <v>652</v>
      </c>
      <c r="H166" s="1" t="s">
        <v>439</v>
      </c>
      <c r="I166" s="1" t="s">
        <v>33</v>
      </c>
      <c r="J166" s="2">
        <v>43595</v>
      </c>
      <c r="K166" s="2" t="s">
        <v>4121</v>
      </c>
      <c r="L166" s="1">
        <v>0</v>
      </c>
      <c r="M166" s="1">
        <v>366.45</v>
      </c>
      <c r="N166" s="1">
        <v>0</v>
      </c>
      <c r="O166" s="1" t="s">
        <v>34</v>
      </c>
      <c r="P166" s="1" t="s">
        <v>35</v>
      </c>
      <c r="Q166" s="1" t="s">
        <v>49</v>
      </c>
      <c r="R166" s="1" t="s">
        <v>49</v>
      </c>
      <c r="S166" s="1" t="s">
        <v>4121</v>
      </c>
      <c r="T166" s="1">
        <v>0</v>
      </c>
      <c r="U166" s="1" t="s">
        <v>37</v>
      </c>
      <c r="V166" s="1" t="s">
        <v>38</v>
      </c>
      <c r="W166" s="1" t="s">
        <v>4121</v>
      </c>
      <c r="X166" s="1">
        <v>0</v>
      </c>
      <c r="Y166" s="1" t="s">
        <v>37</v>
      </c>
      <c r="Z166" s="1" t="s">
        <v>4121</v>
      </c>
      <c r="AA166" s="1" t="s">
        <v>4121</v>
      </c>
      <c r="AB166" s="1" t="s">
        <v>4121</v>
      </c>
      <c r="AC166" s="1">
        <v>0</v>
      </c>
      <c r="AD166" s="1" t="s">
        <v>4121</v>
      </c>
      <c r="AE166" s="1">
        <v>0</v>
      </c>
      <c r="AF166" s="1">
        <v>0</v>
      </c>
      <c r="AG166" s="1">
        <v>0</v>
      </c>
      <c r="AH166" s="1">
        <v>0</v>
      </c>
      <c r="AI166" s="1">
        <v>0</v>
      </c>
      <c r="AJ166" s="1">
        <v>0</v>
      </c>
      <c r="AK166" s="1">
        <v>0</v>
      </c>
      <c r="AL166" s="1">
        <v>0</v>
      </c>
      <c r="AM166" s="1">
        <v>0</v>
      </c>
      <c r="AN166" s="1" t="s">
        <v>4121</v>
      </c>
      <c r="AO166" s="1" t="s">
        <v>4121</v>
      </c>
      <c r="AP166" s="1" t="s">
        <v>69</v>
      </c>
      <c r="AQ166" s="1" t="s">
        <v>40</v>
      </c>
      <c r="AR166" s="1" t="s">
        <v>4121</v>
      </c>
      <c r="AS166" s="1" t="s">
        <v>38</v>
      </c>
      <c r="AT166" s="1" t="s">
        <v>4121</v>
      </c>
      <c r="AU166" s="1" t="s">
        <v>4121</v>
      </c>
      <c r="AV166" s="1" t="s">
        <v>42</v>
      </c>
      <c r="AW166" s="1" t="s">
        <v>4121</v>
      </c>
      <c r="AX166" s="1" t="s">
        <v>4121</v>
      </c>
      <c r="AY166" s="1" t="s">
        <v>4121</v>
      </c>
      <c r="AZ166" s="1" t="s">
        <v>4121</v>
      </c>
      <c r="BA166" s="1" t="s">
        <v>4121</v>
      </c>
      <c r="BB166" s="1" t="s">
        <v>4121</v>
      </c>
      <c r="BC166" s="1" t="s">
        <v>4121</v>
      </c>
      <c r="BD166" s="1" t="s">
        <v>4121</v>
      </c>
      <c r="BE166" s="1" t="s">
        <v>4121</v>
      </c>
      <c r="BF166" s="1" t="s">
        <v>4121</v>
      </c>
      <c r="BG166" s="1" t="s">
        <v>4121</v>
      </c>
      <c r="BH166" s="1" t="s">
        <v>4121</v>
      </c>
      <c r="BI166" s="1" t="s">
        <v>4121</v>
      </c>
      <c r="BJ166" s="1" t="s">
        <v>4121</v>
      </c>
      <c r="BK166" s="1" t="s">
        <v>4121</v>
      </c>
      <c r="BL166" s="1" t="s">
        <v>4121</v>
      </c>
      <c r="BM166" s="1" t="s">
        <v>4121</v>
      </c>
      <c r="BN166" s="1" t="s">
        <v>4121</v>
      </c>
      <c r="BO166" s="1" t="s">
        <v>37</v>
      </c>
      <c r="BP166" s="1" t="s">
        <v>38</v>
      </c>
      <c r="BQ166" s="5" t="s">
        <v>653</v>
      </c>
      <c r="BR166" s="1" t="s">
        <v>654</v>
      </c>
      <c r="BS166" s="1" t="s">
        <v>655</v>
      </c>
      <c r="BT166" s="1" t="s">
        <v>4121</v>
      </c>
      <c r="BU166" s="1" t="s">
        <v>4121</v>
      </c>
      <c r="BV166" s="8"/>
    </row>
    <row r="167" spans="1:74" ht="90" x14ac:dyDescent="0.25">
      <c r="A167" s="1" t="s">
        <v>26</v>
      </c>
      <c r="B167" s="1" t="s">
        <v>27</v>
      </c>
      <c r="C167" s="1" t="s">
        <v>28</v>
      </c>
      <c r="D167" s="1" t="s">
        <v>29</v>
      </c>
      <c r="E167" s="1">
        <v>1931121</v>
      </c>
      <c r="F167" s="1" t="s">
        <v>656</v>
      </c>
      <c r="G167" s="1" t="s">
        <v>657</v>
      </c>
      <c r="H167" s="1" t="s">
        <v>439</v>
      </c>
      <c r="I167" s="1" t="s">
        <v>33</v>
      </c>
      <c r="J167" s="2">
        <v>43595</v>
      </c>
      <c r="K167" s="2" t="s">
        <v>4121</v>
      </c>
      <c r="L167" s="1">
        <v>0</v>
      </c>
      <c r="M167" s="1">
        <v>628.95000000000005</v>
      </c>
      <c r="N167" s="1">
        <v>0</v>
      </c>
      <c r="O167" s="1" t="s">
        <v>34</v>
      </c>
      <c r="P167" s="1" t="s">
        <v>35</v>
      </c>
      <c r="Q167" s="1" t="s">
        <v>49</v>
      </c>
      <c r="R167" s="1" t="s">
        <v>49</v>
      </c>
      <c r="S167" s="1" t="s">
        <v>4121</v>
      </c>
      <c r="T167" s="1">
        <v>0</v>
      </c>
      <c r="U167" s="1" t="s">
        <v>37</v>
      </c>
      <c r="V167" s="1" t="s">
        <v>38</v>
      </c>
      <c r="W167" s="1" t="s">
        <v>4121</v>
      </c>
      <c r="X167" s="1">
        <v>0</v>
      </c>
      <c r="Y167" s="1" t="s">
        <v>37</v>
      </c>
      <c r="Z167" s="1" t="s">
        <v>4121</v>
      </c>
      <c r="AA167" s="1" t="s">
        <v>4121</v>
      </c>
      <c r="AB167" s="1" t="s">
        <v>4121</v>
      </c>
      <c r="AC167" s="1">
        <v>0</v>
      </c>
      <c r="AD167" s="1" t="s">
        <v>4121</v>
      </c>
      <c r="AE167" s="1">
        <v>0</v>
      </c>
      <c r="AF167" s="1">
        <v>0</v>
      </c>
      <c r="AG167" s="1">
        <v>0</v>
      </c>
      <c r="AH167" s="1">
        <v>0</v>
      </c>
      <c r="AI167" s="1">
        <v>0</v>
      </c>
      <c r="AJ167" s="1">
        <v>0</v>
      </c>
      <c r="AK167" s="1">
        <v>0</v>
      </c>
      <c r="AL167" s="1">
        <v>0</v>
      </c>
      <c r="AM167" s="1">
        <v>0</v>
      </c>
      <c r="AN167" s="1" t="s">
        <v>4121</v>
      </c>
      <c r="AO167" s="1" t="s">
        <v>4121</v>
      </c>
      <c r="AP167" s="1" t="s">
        <v>69</v>
      </c>
      <c r="AQ167" s="1" t="s">
        <v>40</v>
      </c>
      <c r="AR167" s="1" t="s">
        <v>4121</v>
      </c>
      <c r="AS167" s="1" t="s">
        <v>38</v>
      </c>
      <c r="AT167" s="1" t="s">
        <v>4121</v>
      </c>
      <c r="AU167" s="1" t="s">
        <v>4121</v>
      </c>
      <c r="AV167" s="1" t="s">
        <v>42</v>
      </c>
      <c r="AW167" s="1" t="s">
        <v>4121</v>
      </c>
      <c r="AX167" s="1" t="s">
        <v>4121</v>
      </c>
      <c r="AY167" s="1" t="s">
        <v>4121</v>
      </c>
      <c r="AZ167" s="1" t="s">
        <v>4121</v>
      </c>
      <c r="BA167" s="1" t="s">
        <v>4121</v>
      </c>
      <c r="BB167" s="1" t="s">
        <v>4121</v>
      </c>
      <c r="BC167" s="1" t="s">
        <v>4121</v>
      </c>
      <c r="BD167" s="1" t="s">
        <v>4121</v>
      </c>
      <c r="BE167" s="1" t="s">
        <v>4121</v>
      </c>
      <c r="BF167" s="1" t="s">
        <v>4121</v>
      </c>
      <c r="BG167" s="1" t="s">
        <v>4121</v>
      </c>
      <c r="BH167" s="1" t="s">
        <v>4121</v>
      </c>
      <c r="BI167" s="1" t="s">
        <v>4121</v>
      </c>
      <c r="BJ167" s="1" t="s">
        <v>4121</v>
      </c>
      <c r="BK167" s="1" t="s">
        <v>4121</v>
      </c>
      <c r="BL167" s="1" t="s">
        <v>4121</v>
      </c>
      <c r="BM167" s="1" t="s">
        <v>4121</v>
      </c>
      <c r="BN167" s="1" t="s">
        <v>4121</v>
      </c>
      <c r="BO167" s="1" t="s">
        <v>37</v>
      </c>
      <c r="BP167" s="1" t="s">
        <v>38</v>
      </c>
      <c r="BQ167" s="5" t="s">
        <v>658</v>
      </c>
      <c r="BR167" s="1" t="s">
        <v>659</v>
      </c>
      <c r="BS167" s="1" t="s">
        <v>655</v>
      </c>
      <c r="BT167" s="1" t="s">
        <v>4121</v>
      </c>
      <c r="BU167" s="1" t="s">
        <v>4121</v>
      </c>
      <c r="BV167" s="8"/>
    </row>
    <row r="168" spans="1:74" ht="90" x14ac:dyDescent="0.25">
      <c r="A168" s="1" t="s">
        <v>26</v>
      </c>
      <c r="B168" s="1" t="s">
        <v>27</v>
      </c>
      <c r="C168" s="1" t="s">
        <v>28</v>
      </c>
      <c r="D168" s="1" t="s">
        <v>65</v>
      </c>
      <c r="E168" s="1">
        <v>1933111</v>
      </c>
      <c r="F168" s="1" t="s">
        <v>660</v>
      </c>
      <c r="G168" s="1" t="s">
        <v>661</v>
      </c>
      <c r="H168" s="1" t="s">
        <v>439</v>
      </c>
      <c r="I168" s="1" t="s">
        <v>33</v>
      </c>
      <c r="J168" s="2">
        <v>43595</v>
      </c>
      <c r="K168" s="2" t="s">
        <v>4121</v>
      </c>
      <c r="L168" s="1">
        <v>0</v>
      </c>
      <c r="M168" s="1">
        <v>187.95</v>
      </c>
      <c r="N168" s="1">
        <v>3</v>
      </c>
      <c r="O168" s="1" t="s">
        <v>34</v>
      </c>
      <c r="P168" s="1" t="s">
        <v>35</v>
      </c>
      <c r="Q168" s="1" t="s">
        <v>49</v>
      </c>
      <c r="R168" s="1" t="s">
        <v>49</v>
      </c>
      <c r="S168" s="1" t="s">
        <v>4121</v>
      </c>
      <c r="T168" s="1">
        <v>0</v>
      </c>
      <c r="U168" s="1" t="s">
        <v>4121</v>
      </c>
      <c r="V168" s="1" t="s">
        <v>38</v>
      </c>
      <c r="W168" s="1" t="s">
        <v>4121</v>
      </c>
      <c r="X168" s="1">
        <v>0</v>
      </c>
      <c r="Y168" s="1" t="s">
        <v>37</v>
      </c>
      <c r="Z168" s="1" t="s">
        <v>4121</v>
      </c>
      <c r="AA168" s="1" t="s">
        <v>4121</v>
      </c>
      <c r="AB168" s="1" t="s">
        <v>4121</v>
      </c>
      <c r="AC168" s="1">
        <v>0</v>
      </c>
      <c r="AD168" s="1" t="s">
        <v>4121</v>
      </c>
      <c r="AE168" s="1">
        <v>0</v>
      </c>
      <c r="AF168" s="1">
        <v>0</v>
      </c>
      <c r="AG168" s="1">
        <v>0</v>
      </c>
      <c r="AH168" s="1">
        <v>0</v>
      </c>
      <c r="AI168" s="1">
        <v>0</v>
      </c>
      <c r="AJ168" s="1">
        <v>0</v>
      </c>
      <c r="AK168" s="1">
        <v>0</v>
      </c>
      <c r="AL168" s="1">
        <v>0</v>
      </c>
      <c r="AM168" s="1">
        <v>0</v>
      </c>
      <c r="AN168" s="1" t="s">
        <v>4121</v>
      </c>
      <c r="AO168" s="1" t="s">
        <v>4121</v>
      </c>
      <c r="AP168" s="1" t="s">
        <v>69</v>
      </c>
      <c r="AQ168" s="1" t="s">
        <v>40</v>
      </c>
      <c r="AR168" s="1" t="s">
        <v>4121</v>
      </c>
      <c r="AS168" s="1" t="s">
        <v>38</v>
      </c>
      <c r="AT168" s="1" t="s">
        <v>4121</v>
      </c>
      <c r="AU168" s="1" t="s">
        <v>4121</v>
      </c>
      <c r="AV168" s="1" t="s">
        <v>42</v>
      </c>
      <c r="AW168" s="1" t="s">
        <v>4121</v>
      </c>
      <c r="AX168" s="1" t="s">
        <v>4121</v>
      </c>
      <c r="AY168" s="1" t="s">
        <v>4121</v>
      </c>
      <c r="AZ168" s="1" t="s">
        <v>4121</v>
      </c>
      <c r="BA168" s="1" t="s">
        <v>4121</v>
      </c>
      <c r="BB168" s="1" t="s">
        <v>4121</v>
      </c>
      <c r="BC168" s="1" t="s">
        <v>4121</v>
      </c>
      <c r="BD168" s="1" t="s">
        <v>4121</v>
      </c>
      <c r="BE168" s="1" t="s">
        <v>4121</v>
      </c>
      <c r="BF168" s="1" t="s">
        <v>4121</v>
      </c>
      <c r="BG168" s="1" t="s">
        <v>4121</v>
      </c>
      <c r="BH168" s="1" t="s">
        <v>4121</v>
      </c>
      <c r="BI168" s="1" t="s">
        <v>4121</v>
      </c>
      <c r="BJ168" s="1" t="s">
        <v>4121</v>
      </c>
      <c r="BK168" s="1" t="s">
        <v>4121</v>
      </c>
      <c r="BL168" s="1" t="s">
        <v>4121</v>
      </c>
      <c r="BM168" s="1" t="s">
        <v>4121</v>
      </c>
      <c r="BN168" s="1" t="s">
        <v>4121</v>
      </c>
      <c r="BO168" s="1" t="s">
        <v>37</v>
      </c>
      <c r="BP168" s="1" t="s">
        <v>38</v>
      </c>
      <c r="BQ168" s="5" t="s">
        <v>662</v>
      </c>
      <c r="BR168" s="1" t="s">
        <v>663</v>
      </c>
      <c r="BS168" s="1" t="s">
        <v>655</v>
      </c>
      <c r="BT168" s="1" t="s">
        <v>4121</v>
      </c>
      <c r="BU168" s="1" t="s">
        <v>4121</v>
      </c>
      <c r="BV168" s="8"/>
    </row>
    <row r="169" spans="1:74" ht="30" x14ac:dyDescent="0.25">
      <c r="A169" s="1" t="s">
        <v>26</v>
      </c>
      <c r="B169" s="1" t="s">
        <v>27</v>
      </c>
      <c r="C169" s="1" t="s">
        <v>28</v>
      </c>
      <c r="D169" s="1" t="s">
        <v>29</v>
      </c>
      <c r="E169" s="1">
        <v>1931122</v>
      </c>
      <c r="F169" s="1" t="s">
        <v>664</v>
      </c>
      <c r="G169" s="1" t="s">
        <v>665</v>
      </c>
      <c r="H169" s="1" t="s">
        <v>32</v>
      </c>
      <c r="I169" s="1" t="s">
        <v>145</v>
      </c>
      <c r="J169" s="2">
        <v>43595</v>
      </c>
      <c r="K169" s="2" t="s">
        <v>4121</v>
      </c>
      <c r="L169" s="1">
        <v>94.284999999999997</v>
      </c>
      <c r="M169" s="1">
        <v>94.284999999999997</v>
      </c>
      <c r="N169" s="1">
        <v>0</v>
      </c>
      <c r="O169" s="1" t="s">
        <v>34</v>
      </c>
      <c r="P169" s="1" t="s">
        <v>35</v>
      </c>
      <c r="Q169" s="1" t="s">
        <v>49</v>
      </c>
      <c r="R169" s="1" t="s">
        <v>50</v>
      </c>
      <c r="S169" s="1" t="s">
        <v>4121</v>
      </c>
      <c r="T169" s="1">
        <v>0</v>
      </c>
      <c r="U169" s="1" t="s">
        <v>37</v>
      </c>
      <c r="V169" s="1" t="s">
        <v>38</v>
      </c>
      <c r="W169" s="1" t="s">
        <v>4121</v>
      </c>
      <c r="X169" s="1">
        <v>30</v>
      </c>
      <c r="Y169" s="1" t="s">
        <v>37</v>
      </c>
      <c r="Z169" s="1" t="s">
        <v>4121</v>
      </c>
      <c r="AA169" s="1" t="s">
        <v>4121</v>
      </c>
      <c r="AB169" s="1" t="s">
        <v>4121</v>
      </c>
      <c r="AC169" s="1">
        <v>0</v>
      </c>
      <c r="AD169" s="1" t="s">
        <v>4121</v>
      </c>
      <c r="AE169" s="1">
        <v>0</v>
      </c>
      <c r="AF169" s="1">
        <v>0.55000000000000004</v>
      </c>
      <c r="AG169" s="1">
        <v>0</v>
      </c>
      <c r="AH169" s="1">
        <v>0.55000000000000004</v>
      </c>
      <c r="AI169" s="1">
        <v>1</v>
      </c>
      <c r="AJ169" s="1">
        <v>0.55000000000000004</v>
      </c>
      <c r="AK169" s="1">
        <v>0.55000000000000004</v>
      </c>
      <c r="AL169" s="1">
        <v>0</v>
      </c>
      <c r="AM169" s="1">
        <v>0.55000000000000004</v>
      </c>
      <c r="AN169" s="1" t="s">
        <v>35</v>
      </c>
      <c r="AO169" s="1" t="s">
        <v>35</v>
      </c>
      <c r="AP169" s="1" t="s">
        <v>39</v>
      </c>
      <c r="AQ169" s="1" t="s">
        <v>40</v>
      </c>
      <c r="AR169" s="1" t="s">
        <v>41</v>
      </c>
      <c r="AS169" s="1" t="s">
        <v>38</v>
      </c>
      <c r="AT169" s="1" t="s">
        <v>4121</v>
      </c>
      <c r="AU169" s="1" t="s">
        <v>4121</v>
      </c>
      <c r="AV169" s="1" t="s">
        <v>42</v>
      </c>
      <c r="AW169" s="1" t="s">
        <v>4121</v>
      </c>
      <c r="AX169" s="1" t="s">
        <v>4121</v>
      </c>
      <c r="AY169" s="1" t="s">
        <v>4121</v>
      </c>
      <c r="AZ169" s="1" t="s">
        <v>4121</v>
      </c>
      <c r="BA169" s="1" t="s">
        <v>4121</v>
      </c>
      <c r="BB169" s="1" t="s">
        <v>4121</v>
      </c>
      <c r="BC169" s="1" t="s">
        <v>4121</v>
      </c>
      <c r="BD169" s="1" t="s">
        <v>4121</v>
      </c>
      <c r="BE169" s="1" t="s">
        <v>4121</v>
      </c>
      <c r="BF169" s="1" t="s">
        <v>4121</v>
      </c>
      <c r="BG169" s="1" t="s">
        <v>4121</v>
      </c>
      <c r="BH169" s="1" t="s">
        <v>4121</v>
      </c>
      <c r="BI169" s="1" t="s">
        <v>4121</v>
      </c>
      <c r="BJ169" s="1" t="s">
        <v>4121</v>
      </c>
      <c r="BK169" s="1" t="s">
        <v>4121</v>
      </c>
      <c r="BL169" s="1" t="s">
        <v>4121</v>
      </c>
      <c r="BM169" s="1" t="s">
        <v>4121</v>
      </c>
      <c r="BN169" s="1" t="s">
        <v>4121</v>
      </c>
      <c r="BO169" s="1" t="s">
        <v>37</v>
      </c>
      <c r="BP169" s="1" t="s">
        <v>38</v>
      </c>
      <c r="BQ169" s="5" t="s">
        <v>666</v>
      </c>
      <c r="BR169" s="1" t="s">
        <v>667</v>
      </c>
      <c r="BS169" s="1" t="s">
        <v>668</v>
      </c>
      <c r="BT169" s="1" t="s">
        <v>4121</v>
      </c>
      <c r="BU169" s="1" t="s">
        <v>4121</v>
      </c>
      <c r="BV169" s="8"/>
    </row>
    <row r="170" spans="1:74" ht="195" x14ac:dyDescent="0.25">
      <c r="A170" s="1" t="s">
        <v>26</v>
      </c>
      <c r="B170" s="1" t="s">
        <v>179</v>
      </c>
      <c r="C170" s="1" t="s">
        <v>28</v>
      </c>
      <c r="D170" s="1" t="s">
        <v>29</v>
      </c>
      <c r="E170" s="1">
        <v>1921101</v>
      </c>
      <c r="F170" s="1" t="s">
        <v>669</v>
      </c>
      <c r="G170" s="1" t="s">
        <v>670</v>
      </c>
      <c r="H170" s="1" t="s">
        <v>32</v>
      </c>
      <c r="I170" s="1" t="s">
        <v>33</v>
      </c>
      <c r="J170" s="2">
        <v>43902</v>
      </c>
      <c r="K170" s="2" t="s">
        <v>4121</v>
      </c>
      <c r="L170" s="1">
        <v>0</v>
      </c>
      <c r="M170" s="1">
        <v>220</v>
      </c>
      <c r="N170" s="1">
        <v>0</v>
      </c>
      <c r="O170" s="1" t="s">
        <v>34</v>
      </c>
      <c r="P170" s="1" t="s">
        <v>35</v>
      </c>
      <c r="Q170" s="1" t="s">
        <v>49</v>
      </c>
      <c r="R170" s="1" t="s">
        <v>49</v>
      </c>
      <c r="S170" s="1" t="s">
        <v>49</v>
      </c>
      <c r="T170" s="1">
        <v>0</v>
      </c>
      <c r="U170" s="1" t="s">
        <v>37</v>
      </c>
      <c r="V170" s="1" t="s">
        <v>38</v>
      </c>
      <c r="W170" s="1" t="s">
        <v>4121</v>
      </c>
      <c r="X170" s="1">
        <v>1</v>
      </c>
      <c r="Y170" s="1" t="s">
        <v>37</v>
      </c>
      <c r="Z170" s="1" t="s">
        <v>4121</v>
      </c>
      <c r="AA170" s="1" t="s">
        <v>4121</v>
      </c>
      <c r="AB170" s="1" t="s">
        <v>4121</v>
      </c>
      <c r="AC170" s="1">
        <v>0</v>
      </c>
      <c r="AD170" s="1" t="s">
        <v>4121</v>
      </c>
      <c r="AE170" s="1">
        <v>0</v>
      </c>
      <c r="AF170" s="1">
        <v>0</v>
      </c>
      <c r="AG170" s="1">
        <v>0</v>
      </c>
      <c r="AH170" s="1">
        <v>0</v>
      </c>
      <c r="AI170" s="1">
        <v>0</v>
      </c>
      <c r="AJ170" s="1">
        <v>0</v>
      </c>
      <c r="AK170" s="1">
        <v>0</v>
      </c>
      <c r="AL170" s="1">
        <v>0</v>
      </c>
      <c r="AM170" s="1">
        <v>0</v>
      </c>
      <c r="AN170" s="1" t="s">
        <v>245</v>
      </c>
      <c r="AO170" s="1" t="s">
        <v>245</v>
      </c>
      <c r="AP170" s="1" t="s">
        <v>39</v>
      </c>
      <c r="AQ170" s="1" t="s">
        <v>40</v>
      </c>
      <c r="AR170" s="1" t="s">
        <v>41</v>
      </c>
      <c r="AS170" s="1" t="s">
        <v>38</v>
      </c>
      <c r="AT170" s="1" t="s">
        <v>4121</v>
      </c>
      <c r="AU170" s="1" t="s">
        <v>4121</v>
      </c>
      <c r="AV170" s="1" t="s">
        <v>42</v>
      </c>
      <c r="AW170" s="1">
        <v>0</v>
      </c>
      <c r="AX170" s="1">
        <v>0</v>
      </c>
      <c r="AY170" s="1">
        <v>0</v>
      </c>
      <c r="AZ170" s="1">
        <v>0</v>
      </c>
      <c r="BA170" s="1">
        <v>0</v>
      </c>
      <c r="BB170" s="1">
        <v>0</v>
      </c>
      <c r="BC170" s="1">
        <v>0</v>
      </c>
      <c r="BD170" s="1">
        <v>0</v>
      </c>
      <c r="BE170" s="1">
        <v>0</v>
      </c>
      <c r="BF170" s="1">
        <v>0</v>
      </c>
      <c r="BG170" s="1">
        <v>0</v>
      </c>
      <c r="BH170" s="1">
        <v>0</v>
      </c>
      <c r="BI170" s="1">
        <v>0</v>
      </c>
      <c r="BJ170" s="1">
        <v>0</v>
      </c>
      <c r="BK170" s="1">
        <v>0</v>
      </c>
      <c r="BL170" s="1">
        <v>0</v>
      </c>
      <c r="BM170" s="1">
        <v>0</v>
      </c>
      <c r="BN170" s="1">
        <v>0</v>
      </c>
      <c r="BO170" s="1" t="s">
        <v>37</v>
      </c>
      <c r="BP170" s="1" t="s">
        <v>38</v>
      </c>
      <c r="BQ170" s="5" t="s">
        <v>671</v>
      </c>
      <c r="BR170" s="1" t="s">
        <v>672</v>
      </c>
      <c r="BS170" s="1" t="s">
        <v>673</v>
      </c>
      <c r="BT170" s="1" t="s">
        <v>674</v>
      </c>
      <c r="BU170" s="1" t="s">
        <v>4121</v>
      </c>
      <c r="BV170" s="1" t="s">
        <v>4121</v>
      </c>
    </row>
    <row r="171" spans="1:74" ht="90" x14ac:dyDescent="0.25">
      <c r="A171" s="1" t="s">
        <v>26</v>
      </c>
      <c r="B171" s="1" t="s">
        <v>27</v>
      </c>
      <c r="C171" s="1" t="s">
        <v>28</v>
      </c>
      <c r="D171" s="1" t="s">
        <v>65</v>
      </c>
      <c r="E171" s="1">
        <v>1933112</v>
      </c>
      <c r="F171" s="1" t="s">
        <v>675</v>
      </c>
      <c r="G171" s="1" t="s">
        <v>676</v>
      </c>
      <c r="H171" s="1" t="s">
        <v>439</v>
      </c>
      <c r="I171" s="1" t="s">
        <v>33</v>
      </c>
      <c r="J171" s="2">
        <v>43595</v>
      </c>
      <c r="K171" s="2" t="s">
        <v>4121</v>
      </c>
      <c r="L171" s="1">
        <v>0</v>
      </c>
      <c r="M171" s="1">
        <v>628.95000000000005</v>
      </c>
      <c r="N171" s="1">
        <v>15</v>
      </c>
      <c r="O171" s="1" t="s">
        <v>34</v>
      </c>
      <c r="P171" s="1" t="s">
        <v>35</v>
      </c>
      <c r="Q171" s="1" t="s">
        <v>49</v>
      </c>
      <c r="R171" s="1" t="s">
        <v>49</v>
      </c>
      <c r="S171" s="1" t="s">
        <v>4121</v>
      </c>
      <c r="T171" s="1">
        <v>0</v>
      </c>
      <c r="U171" s="1" t="s">
        <v>37</v>
      </c>
      <c r="V171" s="1" t="s">
        <v>38</v>
      </c>
      <c r="W171" s="1" t="s">
        <v>4121</v>
      </c>
      <c r="X171" s="1">
        <v>0</v>
      </c>
      <c r="Y171" s="1" t="s">
        <v>37</v>
      </c>
      <c r="Z171" s="1" t="s">
        <v>4121</v>
      </c>
      <c r="AA171" s="1" t="s">
        <v>4121</v>
      </c>
      <c r="AB171" s="1" t="s">
        <v>4121</v>
      </c>
      <c r="AC171" s="1">
        <v>0</v>
      </c>
      <c r="AD171" s="1" t="s">
        <v>4121</v>
      </c>
      <c r="AE171" s="1">
        <v>0</v>
      </c>
      <c r="AF171" s="1">
        <v>0</v>
      </c>
      <c r="AG171" s="1">
        <v>0</v>
      </c>
      <c r="AH171" s="1">
        <v>0</v>
      </c>
      <c r="AI171" s="1">
        <v>0</v>
      </c>
      <c r="AJ171" s="1">
        <v>0</v>
      </c>
      <c r="AK171" s="1">
        <v>0</v>
      </c>
      <c r="AL171" s="1">
        <v>0</v>
      </c>
      <c r="AM171" s="1">
        <v>0</v>
      </c>
      <c r="AN171" s="1" t="s">
        <v>4121</v>
      </c>
      <c r="AO171" s="1" t="s">
        <v>4121</v>
      </c>
      <c r="AP171" s="1" t="s">
        <v>69</v>
      </c>
      <c r="AQ171" s="1" t="s">
        <v>40</v>
      </c>
      <c r="AR171" s="1" t="s">
        <v>4121</v>
      </c>
      <c r="AS171" s="1" t="s">
        <v>38</v>
      </c>
      <c r="AT171" s="1" t="s">
        <v>4121</v>
      </c>
      <c r="AU171" s="1" t="s">
        <v>4121</v>
      </c>
      <c r="AV171" s="1" t="s">
        <v>42</v>
      </c>
      <c r="AW171" s="1" t="s">
        <v>4121</v>
      </c>
      <c r="AX171" s="1" t="s">
        <v>4121</v>
      </c>
      <c r="AY171" s="1" t="s">
        <v>4121</v>
      </c>
      <c r="AZ171" s="1" t="s">
        <v>4121</v>
      </c>
      <c r="BA171" s="1" t="s">
        <v>4121</v>
      </c>
      <c r="BB171" s="1" t="s">
        <v>4121</v>
      </c>
      <c r="BC171" s="1" t="s">
        <v>4121</v>
      </c>
      <c r="BD171" s="1" t="s">
        <v>4121</v>
      </c>
      <c r="BE171" s="1" t="s">
        <v>4121</v>
      </c>
      <c r="BF171" s="1" t="s">
        <v>4121</v>
      </c>
      <c r="BG171" s="1" t="s">
        <v>4121</v>
      </c>
      <c r="BH171" s="1" t="s">
        <v>4121</v>
      </c>
      <c r="BI171" s="1" t="s">
        <v>4121</v>
      </c>
      <c r="BJ171" s="1" t="s">
        <v>4121</v>
      </c>
      <c r="BK171" s="1" t="s">
        <v>4121</v>
      </c>
      <c r="BL171" s="1" t="s">
        <v>4121</v>
      </c>
      <c r="BM171" s="1" t="s">
        <v>4121</v>
      </c>
      <c r="BN171" s="1" t="s">
        <v>4121</v>
      </c>
      <c r="BO171" s="1" t="s">
        <v>37</v>
      </c>
      <c r="BP171" s="1" t="s">
        <v>38</v>
      </c>
      <c r="BQ171" s="5" t="s">
        <v>677</v>
      </c>
      <c r="BR171" s="1" t="s">
        <v>678</v>
      </c>
      <c r="BS171" s="1" t="s">
        <v>655</v>
      </c>
      <c r="BT171" s="1" t="s">
        <v>4121</v>
      </c>
      <c r="BU171" s="1" t="s">
        <v>4121</v>
      </c>
      <c r="BV171" s="8" t="s">
        <v>4148</v>
      </c>
    </row>
    <row r="172" spans="1:74" ht="90" x14ac:dyDescent="0.25">
      <c r="A172" s="1" t="s">
        <v>26</v>
      </c>
      <c r="B172" s="1" t="s">
        <v>27</v>
      </c>
      <c r="C172" s="1" t="s">
        <v>28</v>
      </c>
      <c r="D172" s="1" t="s">
        <v>65</v>
      </c>
      <c r="E172" s="1">
        <v>1933113</v>
      </c>
      <c r="F172" s="1" t="s">
        <v>679</v>
      </c>
      <c r="G172" s="1" t="s">
        <v>652</v>
      </c>
      <c r="H172" s="1" t="s">
        <v>439</v>
      </c>
      <c r="I172" s="1" t="s">
        <v>33</v>
      </c>
      <c r="J172" s="2">
        <v>43595</v>
      </c>
      <c r="K172" s="2" t="s">
        <v>4121</v>
      </c>
      <c r="L172" s="1">
        <v>0</v>
      </c>
      <c r="M172" s="1">
        <v>366.45</v>
      </c>
      <c r="N172" s="1">
        <v>7</v>
      </c>
      <c r="O172" s="1" t="s">
        <v>34</v>
      </c>
      <c r="P172" s="1" t="s">
        <v>35</v>
      </c>
      <c r="Q172" s="1" t="s">
        <v>49</v>
      </c>
      <c r="R172" s="1" t="s">
        <v>49</v>
      </c>
      <c r="S172" s="1" t="s">
        <v>4121</v>
      </c>
      <c r="T172" s="1">
        <v>0</v>
      </c>
      <c r="U172" s="1" t="s">
        <v>37</v>
      </c>
      <c r="V172" s="1" t="s">
        <v>38</v>
      </c>
      <c r="W172" s="1" t="s">
        <v>4121</v>
      </c>
      <c r="X172" s="1">
        <v>0</v>
      </c>
      <c r="Y172" s="1" t="s">
        <v>37</v>
      </c>
      <c r="Z172" s="1" t="s">
        <v>4121</v>
      </c>
      <c r="AA172" s="1" t="s">
        <v>4121</v>
      </c>
      <c r="AB172" s="1" t="s">
        <v>4121</v>
      </c>
      <c r="AC172" s="1">
        <v>0</v>
      </c>
      <c r="AD172" s="1" t="s">
        <v>4121</v>
      </c>
      <c r="AE172" s="1">
        <v>0</v>
      </c>
      <c r="AF172" s="1">
        <v>0</v>
      </c>
      <c r="AG172" s="1">
        <v>0</v>
      </c>
      <c r="AH172" s="1">
        <v>0</v>
      </c>
      <c r="AI172" s="1">
        <v>0</v>
      </c>
      <c r="AJ172" s="1">
        <v>0</v>
      </c>
      <c r="AK172" s="1">
        <v>0</v>
      </c>
      <c r="AL172" s="1">
        <v>0</v>
      </c>
      <c r="AM172" s="1">
        <v>0</v>
      </c>
      <c r="AN172" s="1" t="s">
        <v>4121</v>
      </c>
      <c r="AO172" s="1" t="s">
        <v>4121</v>
      </c>
      <c r="AP172" s="1" t="s">
        <v>69</v>
      </c>
      <c r="AQ172" s="1" t="s">
        <v>40</v>
      </c>
      <c r="AR172" s="1" t="s">
        <v>4121</v>
      </c>
      <c r="AS172" s="1" t="s">
        <v>38</v>
      </c>
      <c r="AT172" s="1" t="s">
        <v>4121</v>
      </c>
      <c r="AU172" s="1" t="s">
        <v>4121</v>
      </c>
      <c r="AV172" s="1" t="s">
        <v>42</v>
      </c>
      <c r="AW172" s="1" t="s">
        <v>4121</v>
      </c>
      <c r="AX172" s="1" t="s">
        <v>4121</v>
      </c>
      <c r="AY172" s="1" t="s">
        <v>4121</v>
      </c>
      <c r="AZ172" s="1" t="s">
        <v>4121</v>
      </c>
      <c r="BA172" s="1" t="s">
        <v>4121</v>
      </c>
      <c r="BB172" s="1" t="s">
        <v>4121</v>
      </c>
      <c r="BC172" s="1" t="s">
        <v>4121</v>
      </c>
      <c r="BD172" s="1" t="s">
        <v>4121</v>
      </c>
      <c r="BE172" s="1" t="s">
        <v>4121</v>
      </c>
      <c r="BF172" s="1" t="s">
        <v>4121</v>
      </c>
      <c r="BG172" s="1" t="s">
        <v>4121</v>
      </c>
      <c r="BH172" s="1" t="s">
        <v>4121</v>
      </c>
      <c r="BI172" s="1" t="s">
        <v>4121</v>
      </c>
      <c r="BJ172" s="1" t="s">
        <v>4121</v>
      </c>
      <c r="BK172" s="1" t="s">
        <v>4121</v>
      </c>
      <c r="BL172" s="1" t="s">
        <v>4121</v>
      </c>
      <c r="BM172" s="1" t="s">
        <v>4121</v>
      </c>
      <c r="BN172" s="1" t="s">
        <v>4121</v>
      </c>
      <c r="BO172" s="1" t="s">
        <v>37</v>
      </c>
      <c r="BP172" s="1" t="s">
        <v>38</v>
      </c>
      <c r="BQ172" s="5" t="s">
        <v>680</v>
      </c>
      <c r="BR172" s="1" t="s">
        <v>681</v>
      </c>
      <c r="BS172" s="1" t="s">
        <v>655</v>
      </c>
      <c r="BT172" s="1" t="s">
        <v>4121</v>
      </c>
      <c r="BU172" s="1" t="s">
        <v>4121</v>
      </c>
      <c r="BV172" s="8" t="s">
        <v>682</v>
      </c>
    </row>
    <row r="173" spans="1:74" ht="135" x14ac:dyDescent="0.25">
      <c r="A173" s="1" t="s">
        <v>26</v>
      </c>
      <c r="B173" s="1" t="s">
        <v>179</v>
      </c>
      <c r="C173" s="1" t="s">
        <v>28</v>
      </c>
      <c r="D173" s="1" t="s">
        <v>29</v>
      </c>
      <c r="E173" s="1">
        <v>19231061</v>
      </c>
      <c r="F173" s="1" t="s">
        <v>683</v>
      </c>
      <c r="G173" s="1" t="s">
        <v>92</v>
      </c>
      <c r="H173" s="1" t="s">
        <v>32</v>
      </c>
      <c r="I173" s="1" t="s">
        <v>33</v>
      </c>
      <c r="J173" s="2">
        <v>43871</v>
      </c>
      <c r="K173" s="2" t="s">
        <v>4121</v>
      </c>
      <c r="L173" s="1">
        <v>0</v>
      </c>
      <c r="M173" s="1">
        <v>0</v>
      </c>
      <c r="N173" s="1">
        <v>0</v>
      </c>
      <c r="O173" s="1" t="s">
        <v>34</v>
      </c>
      <c r="P173" s="1" t="s">
        <v>37</v>
      </c>
      <c r="Q173" s="1" t="s">
        <v>4121</v>
      </c>
      <c r="R173" s="1" t="s">
        <v>4121</v>
      </c>
      <c r="S173" s="1" t="s">
        <v>4121</v>
      </c>
      <c r="T173" s="1">
        <v>0</v>
      </c>
      <c r="U173" s="1" t="s">
        <v>4121</v>
      </c>
      <c r="V173" s="1" t="s">
        <v>38</v>
      </c>
      <c r="W173" s="1" t="s">
        <v>4121</v>
      </c>
      <c r="X173" s="1">
        <v>0</v>
      </c>
      <c r="Y173" s="1" t="s">
        <v>37</v>
      </c>
      <c r="Z173" s="1" t="s">
        <v>4121</v>
      </c>
      <c r="AA173" s="1" t="s">
        <v>4121</v>
      </c>
      <c r="AB173" s="1" t="s">
        <v>4121</v>
      </c>
      <c r="AC173" s="1">
        <v>0</v>
      </c>
      <c r="AD173" s="1" t="s">
        <v>4121</v>
      </c>
      <c r="AE173" s="1">
        <v>0</v>
      </c>
      <c r="AF173" s="1">
        <v>0</v>
      </c>
      <c r="AG173" s="1">
        <v>0</v>
      </c>
      <c r="AH173" s="1">
        <v>0</v>
      </c>
      <c r="AI173" s="1">
        <v>0</v>
      </c>
      <c r="AJ173" s="1">
        <v>0</v>
      </c>
      <c r="AK173" s="1">
        <v>0</v>
      </c>
      <c r="AL173" s="1">
        <v>0</v>
      </c>
      <c r="AM173" s="1">
        <v>0</v>
      </c>
      <c r="AN173" s="1" t="s">
        <v>4121</v>
      </c>
      <c r="AO173" s="1" t="s">
        <v>4121</v>
      </c>
      <c r="AP173" s="1" t="s">
        <v>69</v>
      </c>
      <c r="AQ173" s="1" t="s">
        <v>40</v>
      </c>
      <c r="AR173" s="1" t="s">
        <v>4121</v>
      </c>
      <c r="AS173" s="1" t="s">
        <v>38</v>
      </c>
      <c r="AT173" s="1" t="s">
        <v>4121</v>
      </c>
      <c r="AU173" s="1" t="s">
        <v>4121</v>
      </c>
      <c r="AV173" s="1" t="s">
        <v>42</v>
      </c>
      <c r="AW173" s="1">
        <v>0</v>
      </c>
      <c r="AX173" s="1">
        <v>0</v>
      </c>
      <c r="AY173" s="1">
        <v>0</v>
      </c>
      <c r="AZ173" s="1">
        <v>0</v>
      </c>
      <c r="BA173" s="1">
        <v>0</v>
      </c>
      <c r="BB173" s="1">
        <v>0</v>
      </c>
      <c r="BC173" s="1">
        <v>0</v>
      </c>
      <c r="BD173" s="1">
        <v>0</v>
      </c>
      <c r="BE173" s="1">
        <v>0</v>
      </c>
      <c r="BF173" s="1">
        <v>0</v>
      </c>
      <c r="BG173" s="1">
        <v>0</v>
      </c>
      <c r="BH173" s="1">
        <v>0</v>
      </c>
      <c r="BI173" s="1">
        <v>0</v>
      </c>
      <c r="BJ173" s="1">
        <v>0</v>
      </c>
      <c r="BK173" s="1">
        <v>0</v>
      </c>
      <c r="BL173" s="1">
        <v>0</v>
      </c>
      <c r="BM173" s="1">
        <v>0</v>
      </c>
      <c r="BN173" s="1">
        <v>0</v>
      </c>
      <c r="BO173" s="1" t="s">
        <v>37</v>
      </c>
      <c r="BP173" s="1" t="s">
        <v>38</v>
      </c>
      <c r="BQ173" s="5" t="e">
        <f>-نقاطي هو برنامج الولاء لعملاء موبايلي    - يقوم البرنامج بمكافئة عملاء موبايلي بالنقاط  ومن خلال هذه النقاط -يستطيع العميل إستبدالها إما بخدمات موبايلي او مع أحد الشركاء لموبايلي.  -سيتم إجراء تعديل على المزايا كما هو مبين في المرفق باللون الأصفر.</f>
        <v>#NAME?</v>
      </c>
      <c r="BR173" s="1" t="s">
        <v>92</v>
      </c>
      <c r="BS173" s="1" t="s">
        <v>684</v>
      </c>
      <c r="BT173" s="1" t="s">
        <v>4121</v>
      </c>
      <c r="BU173" s="1" t="s">
        <v>4121</v>
      </c>
      <c r="BV173" s="8" t="s">
        <v>685</v>
      </c>
    </row>
    <row r="174" spans="1:74" ht="45" x14ac:dyDescent="0.25">
      <c r="A174" s="1" t="s">
        <v>26</v>
      </c>
      <c r="B174" s="1" t="s">
        <v>179</v>
      </c>
      <c r="C174" s="1" t="s">
        <v>28</v>
      </c>
      <c r="D174" s="1" t="s">
        <v>65</v>
      </c>
      <c r="E174" s="1">
        <v>19231062</v>
      </c>
      <c r="F174" s="1" t="s">
        <v>686</v>
      </c>
      <c r="G174" s="1" t="s">
        <v>92</v>
      </c>
      <c r="H174" s="1" t="s">
        <v>32</v>
      </c>
      <c r="I174" s="1" t="s">
        <v>33</v>
      </c>
      <c r="J174" s="2">
        <v>43871</v>
      </c>
      <c r="K174" s="2" t="s">
        <v>4121</v>
      </c>
      <c r="L174" s="1">
        <v>0</v>
      </c>
      <c r="M174" s="1">
        <v>0</v>
      </c>
      <c r="N174" s="1">
        <v>0</v>
      </c>
      <c r="O174" s="1" t="s">
        <v>34</v>
      </c>
      <c r="P174" s="1" t="s">
        <v>37</v>
      </c>
      <c r="Q174" s="1" t="s">
        <v>4121</v>
      </c>
      <c r="R174" s="1" t="s">
        <v>4121</v>
      </c>
      <c r="S174" s="1" t="s">
        <v>4121</v>
      </c>
      <c r="T174" s="1">
        <v>0</v>
      </c>
      <c r="U174" s="1" t="s">
        <v>4121</v>
      </c>
      <c r="V174" s="1" t="s">
        <v>38</v>
      </c>
      <c r="W174" s="1" t="s">
        <v>4121</v>
      </c>
      <c r="X174" s="1">
        <v>0</v>
      </c>
      <c r="Y174" s="1" t="s">
        <v>37</v>
      </c>
      <c r="Z174" s="1" t="s">
        <v>4121</v>
      </c>
      <c r="AA174" s="1" t="s">
        <v>4121</v>
      </c>
      <c r="AB174" s="1" t="s">
        <v>4121</v>
      </c>
      <c r="AC174" s="1">
        <v>0</v>
      </c>
      <c r="AD174" s="1" t="s">
        <v>4121</v>
      </c>
      <c r="AE174" s="1">
        <v>0</v>
      </c>
      <c r="AF174" s="1">
        <v>0</v>
      </c>
      <c r="AG174" s="1">
        <v>0</v>
      </c>
      <c r="AH174" s="1">
        <v>0</v>
      </c>
      <c r="AI174" s="1">
        <v>0</v>
      </c>
      <c r="AJ174" s="1">
        <v>0</v>
      </c>
      <c r="AK174" s="1">
        <v>0</v>
      </c>
      <c r="AL174" s="1">
        <v>0</v>
      </c>
      <c r="AM174" s="1">
        <v>0</v>
      </c>
      <c r="AN174" s="1" t="s">
        <v>4121</v>
      </c>
      <c r="AO174" s="1" t="s">
        <v>4121</v>
      </c>
      <c r="AP174" s="1" t="s">
        <v>69</v>
      </c>
      <c r="AQ174" s="1" t="s">
        <v>40</v>
      </c>
      <c r="AR174" s="1" t="s">
        <v>4121</v>
      </c>
      <c r="AS174" s="1" t="s">
        <v>38</v>
      </c>
      <c r="AT174" s="1" t="s">
        <v>4121</v>
      </c>
      <c r="AU174" s="1" t="s">
        <v>4121</v>
      </c>
      <c r="AV174" s="1" t="s">
        <v>42</v>
      </c>
      <c r="AW174" s="1">
        <v>0</v>
      </c>
      <c r="AX174" s="1">
        <v>0</v>
      </c>
      <c r="AY174" s="1">
        <v>0</v>
      </c>
      <c r="AZ174" s="1">
        <v>0</v>
      </c>
      <c r="BA174" s="1">
        <v>0</v>
      </c>
      <c r="BB174" s="1">
        <v>0</v>
      </c>
      <c r="BC174" s="1">
        <v>0</v>
      </c>
      <c r="BD174" s="1">
        <v>0</v>
      </c>
      <c r="BE174" s="1">
        <v>0</v>
      </c>
      <c r="BF174" s="1">
        <v>0</v>
      </c>
      <c r="BG174" s="1">
        <v>0</v>
      </c>
      <c r="BH174" s="1">
        <v>0</v>
      </c>
      <c r="BI174" s="1">
        <v>0</v>
      </c>
      <c r="BJ174" s="1">
        <v>0</v>
      </c>
      <c r="BK174" s="1">
        <v>0</v>
      </c>
      <c r="BL174" s="1">
        <v>0</v>
      </c>
      <c r="BM174" s="1">
        <v>0</v>
      </c>
      <c r="BN174" s="1">
        <v>0</v>
      </c>
      <c r="BO174" s="1" t="s">
        <v>37</v>
      </c>
      <c r="BP174" s="1" t="s">
        <v>38</v>
      </c>
      <c r="BQ174" s="5" t="e">
        <f>-نقاطي هو برنامج الولاء لعملاء موبايلي    -يقوم البرنامج بمكافئة عملاء موبايلي بالنقاط  ومن خلال هذه النقاط -يستطيع العميل إستبدالها إما بخدمات موبايلي او مع أحد الشركاء لموبايلي.  -سيتم تعديل المزايا كما هو موضح في المرفق باللون الأصفر.</f>
        <v>#NAME?</v>
      </c>
      <c r="BR174" s="1" t="s">
        <v>92</v>
      </c>
      <c r="BS174" s="1" t="s">
        <v>684</v>
      </c>
      <c r="BT174" s="1" t="s">
        <v>4121</v>
      </c>
      <c r="BU174" s="1" t="s">
        <v>4121</v>
      </c>
      <c r="BV174" s="1" t="s">
        <v>4121</v>
      </c>
    </row>
    <row r="175" spans="1:74" ht="60" x14ac:dyDescent="0.25">
      <c r="A175" s="1" t="s">
        <v>26</v>
      </c>
      <c r="B175" s="1" t="s">
        <v>27</v>
      </c>
      <c r="C175" s="1" t="s">
        <v>28</v>
      </c>
      <c r="D175" s="1" t="s">
        <v>29</v>
      </c>
      <c r="E175" s="1">
        <v>1931123</v>
      </c>
      <c r="F175" s="1" t="s">
        <v>687</v>
      </c>
      <c r="G175" s="1" t="s">
        <v>688</v>
      </c>
      <c r="H175" s="1" t="s">
        <v>32</v>
      </c>
      <c r="I175" s="1" t="s">
        <v>145</v>
      </c>
      <c r="J175" s="2">
        <v>43595</v>
      </c>
      <c r="K175" s="2" t="s">
        <v>4121</v>
      </c>
      <c r="L175" s="1">
        <v>0</v>
      </c>
      <c r="M175" s="1">
        <v>45</v>
      </c>
      <c r="N175" s="1">
        <v>0</v>
      </c>
      <c r="O175" s="1" t="s">
        <v>34</v>
      </c>
      <c r="P175" s="1" t="s">
        <v>37</v>
      </c>
      <c r="Q175" s="1" t="s">
        <v>4121</v>
      </c>
      <c r="R175" s="1" t="s">
        <v>4121</v>
      </c>
      <c r="S175" s="1" t="s">
        <v>4121</v>
      </c>
      <c r="T175" s="1">
        <v>0</v>
      </c>
      <c r="U175" s="1" t="s">
        <v>4121</v>
      </c>
      <c r="V175" s="1" t="s">
        <v>38</v>
      </c>
      <c r="W175" s="1" t="s">
        <v>4121</v>
      </c>
      <c r="X175" s="1">
        <v>30</v>
      </c>
      <c r="Y175" s="1" t="s">
        <v>37</v>
      </c>
      <c r="Z175" s="1" t="s">
        <v>4121</v>
      </c>
      <c r="AA175" s="1" t="s">
        <v>4121</v>
      </c>
      <c r="AB175" s="1" t="s">
        <v>4121</v>
      </c>
      <c r="AC175" s="1">
        <v>0</v>
      </c>
      <c r="AD175" s="1" t="s">
        <v>4121</v>
      </c>
      <c r="AE175" s="1">
        <v>0.55000000000000004</v>
      </c>
      <c r="AF175" s="1">
        <v>0.55000000000000004</v>
      </c>
      <c r="AG175" s="1">
        <v>0</v>
      </c>
      <c r="AH175" s="1">
        <v>0.55000000000000004</v>
      </c>
      <c r="AI175" s="1">
        <v>1</v>
      </c>
      <c r="AJ175" s="1">
        <v>0.55000000000000004</v>
      </c>
      <c r="AK175" s="1">
        <v>0.55000000000000004</v>
      </c>
      <c r="AL175" s="1">
        <v>0</v>
      </c>
      <c r="AM175" s="1">
        <v>0.55000000000000004</v>
      </c>
      <c r="AN175" s="1" t="s">
        <v>35</v>
      </c>
      <c r="AO175" s="1" t="s">
        <v>35</v>
      </c>
      <c r="AP175" s="1" t="s">
        <v>39</v>
      </c>
      <c r="AQ175" s="1" t="s">
        <v>40</v>
      </c>
      <c r="AR175" s="1" t="s">
        <v>41</v>
      </c>
      <c r="AS175" s="1" t="s">
        <v>38</v>
      </c>
      <c r="AT175" s="1" t="s">
        <v>4121</v>
      </c>
      <c r="AU175" s="1" t="s">
        <v>4121</v>
      </c>
      <c r="AV175" s="1" t="s">
        <v>42</v>
      </c>
      <c r="AW175" s="1" t="s">
        <v>4121</v>
      </c>
      <c r="AX175" s="1" t="s">
        <v>4121</v>
      </c>
      <c r="AY175" s="1" t="s">
        <v>4121</v>
      </c>
      <c r="AZ175" s="1" t="s">
        <v>4121</v>
      </c>
      <c r="BA175" s="1" t="s">
        <v>4121</v>
      </c>
      <c r="BB175" s="1" t="s">
        <v>4121</v>
      </c>
      <c r="BC175" s="1" t="s">
        <v>4121</v>
      </c>
      <c r="BD175" s="1" t="s">
        <v>4121</v>
      </c>
      <c r="BE175" s="1" t="s">
        <v>4121</v>
      </c>
      <c r="BF175" s="1" t="s">
        <v>4121</v>
      </c>
      <c r="BG175" s="1" t="s">
        <v>4121</v>
      </c>
      <c r="BH175" s="1" t="s">
        <v>4121</v>
      </c>
      <c r="BI175" s="1" t="s">
        <v>4121</v>
      </c>
      <c r="BJ175" s="1" t="s">
        <v>4121</v>
      </c>
      <c r="BK175" s="1" t="s">
        <v>4121</v>
      </c>
      <c r="BL175" s="1" t="s">
        <v>4121</v>
      </c>
      <c r="BM175" s="1" t="s">
        <v>4121</v>
      </c>
      <c r="BN175" s="1" t="s">
        <v>4121</v>
      </c>
      <c r="BO175" s="1" t="s">
        <v>37</v>
      </c>
      <c r="BP175" s="1" t="s">
        <v>38</v>
      </c>
      <c r="BQ175" s="5" t="s">
        <v>689</v>
      </c>
      <c r="BR175" s="1" t="s">
        <v>690</v>
      </c>
      <c r="BS175" s="1" t="s">
        <v>691</v>
      </c>
      <c r="BT175" s="1" t="s">
        <v>4121</v>
      </c>
      <c r="BU175" s="1" t="s">
        <v>4121</v>
      </c>
      <c r="BV175" s="8" t="s">
        <v>4150</v>
      </c>
    </row>
    <row r="176" spans="1:74" ht="150" x14ac:dyDescent="0.25">
      <c r="A176" s="1" t="s">
        <v>26</v>
      </c>
      <c r="B176" s="1" t="s">
        <v>179</v>
      </c>
      <c r="C176" s="1" t="s">
        <v>28</v>
      </c>
      <c r="D176" s="1" t="s">
        <v>29</v>
      </c>
      <c r="E176" s="1">
        <v>1921102</v>
      </c>
      <c r="F176" s="1" t="s">
        <v>692</v>
      </c>
      <c r="G176" s="1" t="s">
        <v>693</v>
      </c>
      <c r="H176" s="1" t="s">
        <v>32</v>
      </c>
      <c r="I176" s="1" t="s">
        <v>33</v>
      </c>
      <c r="J176" s="2">
        <v>43823</v>
      </c>
      <c r="K176" s="2" t="s">
        <v>4121</v>
      </c>
      <c r="L176" s="1">
        <v>0</v>
      </c>
      <c r="M176" s="1">
        <v>199</v>
      </c>
      <c r="N176" s="1">
        <v>0</v>
      </c>
      <c r="O176" s="1" t="s">
        <v>34</v>
      </c>
      <c r="P176" s="1" t="s">
        <v>37</v>
      </c>
      <c r="Q176" s="1" t="s">
        <v>4121</v>
      </c>
      <c r="R176" s="1" t="s">
        <v>4121</v>
      </c>
      <c r="S176" s="1" t="s">
        <v>4121</v>
      </c>
      <c r="T176" s="1">
        <v>0</v>
      </c>
      <c r="U176" s="1" t="s">
        <v>4121</v>
      </c>
      <c r="V176" s="1" t="s">
        <v>38</v>
      </c>
      <c r="W176" s="1" t="s">
        <v>4121</v>
      </c>
      <c r="X176" s="1">
        <v>0</v>
      </c>
      <c r="Y176" s="1" t="s">
        <v>37</v>
      </c>
      <c r="Z176" s="1" t="s">
        <v>4121</v>
      </c>
      <c r="AA176" s="1" t="s">
        <v>4121</v>
      </c>
      <c r="AB176" s="1" t="s">
        <v>4121</v>
      </c>
      <c r="AC176" s="1">
        <v>0</v>
      </c>
      <c r="AD176" s="1" t="s">
        <v>4121</v>
      </c>
      <c r="AE176" s="1">
        <v>0</v>
      </c>
      <c r="AF176" s="1">
        <v>0</v>
      </c>
      <c r="AG176" s="1">
        <v>0</v>
      </c>
      <c r="AH176" s="1">
        <v>0</v>
      </c>
      <c r="AI176" s="1">
        <v>0</v>
      </c>
      <c r="AJ176" s="1">
        <v>0</v>
      </c>
      <c r="AK176" s="1">
        <v>0</v>
      </c>
      <c r="AL176" s="1">
        <v>0</v>
      </c>
      <c r="AM176" s="1">
        <v>0</v>
      </c>
      <c r="AN176" s="1" t="s">
        <v>4121</v>
      </c>
      <c r="AO176" s="1" t="s">
        <v>4121</v>
      </c>
      <c r="AP176" s="1" t="s">
        <v>69</v>
      </c>
      <c r="AQ176" s="1" t="s">
        <v>40</v>
      </c>
      <c r="AR176" s="1" t="s">
        <v>41</v>
      </c>
      <c r="AS176" s="1" t="s">
        <v>38</v>
      </c>
      <c r="AT176" s="1" t="s">
        <v>4121</v>
      </c>
      <c r="AU176" s="1" t="s">
        <v>4121</v>
      </c>
      <c r="AV176" s="1" t="s">
        <v>42</v>
      </c>
      <c r="AW176" s="1">
        <v>0</v>
      </c>
      <c r="AX176" s="1">
        <v>0</v>
      </c>
      <c r="AY176" s="1">
        <v>0</v>
      </c>
      <c r="AZ176" s="1">
        <v>0</v>
      </c>
      <c r="BA176" s="1">
        <v>0</v>
      </c>
      <c r="BB176" s="1">
        <v>0</v>
      </c>
      <c r="BC176" s="1">
        <v>0</v>
      </c>
      <c r="BD176" s="1">
        <v>0</v>
      </c>
      <c r="BE176" s="1">
        <v>0</v>
      </c>
      <c r="BF176" s="1">
        <v>0</v>
      </c>
      <c r="BG176" s="1">
        <v>0</v>
      </c>
      <c r="BH176" s="1">
        <v>0</v>
      </c>
      <c r="BI176" s="1">
        <v>0</v>
      </c>
      <c r="BJ176" s="1">
        <v>0</v>
      </c>
      <c r="BK176" s="1">
        <v>0</v>
      </c>
      <c r="BL176" s="1">
        <v>0</v>
      </c>
      <c r="BM176" s="1">
        <v>0</v>
      </c>
      <c r="BN176" s="1">
        <v>0</v>
      </c>
      <c r="BO176" s="1" t="s">
        <v>37</v>
      </c>
      <c r="BP176" s="1" t="s">
        <v>38</v>
      </c>
      <c r="BQ176" s="5" t="s">
        <v>694</v>
      </c>
      <c r="BR176" s="1" t="s">
        <v>695</v>
      </c>
      <c r="BS176" s="1" t="s">
        <v>696</v>
      </c>
      <c r="BT176" s="1" t="s">
        <v>4121</v>
      </c>
      <c r="BU176" s="1" t="s">
        <v>4121</v>
      </c>
      <c r="BV176" s="8"/>
    </row>
    <row r="177" spans="1:74" ht="120" x14ac:dyDescent="0.25">
      <c r="A177" s="1" t="s">
        <v>26</v>
      </c>
      <c r="B177" s="1" t="s">
        <v>179</v>
      </c>
      <c r="C177" s="1" t="s">
        <v>28</v>
      </c>
      <c r="D177" s="1" t="s">
        <v>29</v>
      </c>
      <c r="E177" s="1">
        <v>1921103</v>
      </c>
      <c r="F177" s="1" t="s">
        <v>697</v>
      </c>
      <c r="G177" s="1" t="s">
        <v>698</v>
      </c>
      <c r="H177" s="1" t="s">
        <v>32</v>
      </c>
      <c r="I177" s="1" t="s">
        <v>33</v>
      </c>
      <c r="J177" s="2">
        <v>43871</v>
      </c>
      <c r="K177" s="2" t="s">
        <v>4121</v>
      </c>
      <c r="L177" s="1">
        <v>0</v>
      </c>
      <c r="M177" s="1">
        <v>549</v>
      </c>
      <c r="N177" s="1">
        <v>0</v>
      </c>
      <c r="O177" s="1" t="s">
        <v>34</v>
      </c>
      <c r="P177" s="1" t="s">
        <v>37</v>
      </c>
      <c r="Q177" s="1" t="s">
        <v>4121</v>
      </c>
      <c r="R177" s="1" t="s">
        <v>4121</v>
      </c>
      <c r="S177" s="1" t="s">
        <v>4121</v>
      </c>
      <c r="T177" s="1">
        <v>0</v>
      </c>
      <c r="U177" s="1" t="s">
        <v>4121</v>
      </c>
      <c r="V177" s="1" t="s">
        <v>38</v>
      </c>
      <c r="W177" s="1" t="s">
        <v>4121</v>
      </c>
      <c r="X177" s="1">
        <v>0</v>
      </c>
      <c r="Y177" s="1" t="s">
        <v>37</v>
      </c>
      <c r="Z177" s="1" t="s">
        <v>4121</v>
      </c>
      <c r="AA177" s="1" t="s">
        <v>4121</v>
      </c>
      <c r="AB177" s="1" t="s">
        <v>4121</v>
      </c>
      <c r="AC177" s="1">
        <v>0</v>
      </c>
      <c r="AD177" s="1" t="s">
        <v>4121</v>
      </c>
      <c r="AE177" s="1">
        <v>0</v>
      </c>
      <c r="AF177" s="1">
        <v>0</v>
      </c>
      <c r="AG177" s="1">
        <v>0</v>
      </c>
      <c r="AH177" s="1">
        <v>0</v>
      </c>
      <c r="AI177" s="1">
        <v>0</v>
      </c>
      <c r="AJ177" s="1">
        <v>0</v>
      </c>
      <c r="AK177" s="1">
        <v>0</v>
      </c>
      <c r="AL177" s="1">
        <v>0</v>
      </c>
      <c r="AM177" s="1">
        <v>0</v>
      </c>
      <c r="AN177" s="1" t="s">
        <v>4121</v>
      </c>
      <c r="AO177" s="1" t="s">
        <v>4121</v>
      </c>
      <c r="AP177" s="1" t="s">
        <v>69</v>
      </c>
      <c r="AQ177" s="1" t="s">
        <v>40</v>
      </c>
      <c r="AR177" s="1" t="s">
        <v>41</v>
      </c>
      <c r="AS177" s="1" t="s">
        <v>38</v>
      </c>
      <c r="AT177" s="1" t="s">
        <v>4121</v>
      </c>
      <c r="AU177" s="1" t="s">
        <v>4121</v>
      </c>
      <c r="AV177" s="1" t="s">
        <v>42</v>
      </c>
      <c r="AW177" s="1">
        <v>0</v>
      </c>
      <c r="AX177" s="1">
        <v>0</v>
      </c>
      <c r="AY177" s="1">
        <v>0</v>
      </c>
      <c r="AZ177" s="1">
        <v>0</v>
      </c>
      <c r="BA177" s="1">
        <v>0</v>
      </c>
      <c r="BB177" s="1">
        <v>0</v>
      </c>
      <c r="BC177" s="1">
        <v>0</v>
      </c>
      <c r="BD177" s="1">
        <v>0</v>
      </c>
      <c r="BE177" s="1">
        <v>0</v>
      </c>
      <c r="BF177" s="1">
        <v>0</v>
      </c>
      <c r="BG177" s="1">
        <v>0</v>
      </c>
      <c r="BH177" s="1">
        <v>0</v>
      </c>
      <c r="BI177" s="1">
        <v>0</v>
      </c>
      <c r="BJ177" s="1">
        <v>0</v>
      </c>
      <c r="BK177" s="1">
        <v>0</v>
      </c>
      <c r="BL177" s="1">
        <v>0</v>
      </c>
      <c r="BM177" s="1">
        <v>0</v>
      </c>
      <c r="BN177" s="1">
        <v>0</v>
      </c>
      <c r="BO177" s="1" t="s">
        <v>37</v>
      </c>
      <c r="BP177" s="1" t="s">
        <v>38</v>
      </c>
      <c r="BQ177" s="5" t="s">
        <v>699</v>
      </c>
      <c r="BR177" s="1" t="s">
        <v>700</v>
      </c>
      <c r="BS177" s="1" t="s">
        <v>701</v>
      </c>
      <c r="BT177" s="1" t="s">
        <v>4121</v>
      </c>
      <c r="BU177" s="1" t="s">
        <v>4121</v>
      </c>
      <c r="BV177" s="1" t="s">
        <v>4121</v>
      </c>
    </row>
    <row r="178" spans="1:74" ht="135" x14ac:dyDescent="0.25">
      <c r="A178" s="1" t="s">
        <v>26</v>
      </c>
      <c r="B178" s="1" t="s">
        <v>179</v>
      </c>
      <c r="C178" s="1" t="s">
        <v>28</v>
      </c>
      <c r="D178" s="1" t="s">
        <v>65</v>
      </c>
      <c r="E178" s="1">
        <v>1923163</v>
      </c>
      <c r="F178" s="1" t="s">
        <v>702</v>
      </c>
      <c r="G178" s="1" t="s">
        <v>703</v>
      </c>
      <c r="H178" s="1" t="s">
        <v>32</v>
      </c>
      <c r="I178" s="1" t="s">
        <v>33</v>
      </c>
      <c r="J178" s="2">
        <v>43608</v>
      </c>
      <c r="K178" s="2" t="s">
        <v>4121</v>
      </c>
      <c r="L178" s="1">
        <v>0</v>
      </c>
      <c r="M178" s="1">
        <v>549</v>
      </c>
      <c r="N178" s="1">
        <v>30</v>
      </c>
      <c r="O178" s="1" t="s">
        <v>34</v>
      </c>
      <c r="P178" s="1" t="s">
        <v>37</v>
      </c>
      <c r="Q178" s="1" t="s">
        <v>4121</v>
      </c>
      <c r="R178" s="1" t="s">
        <v>4121</v>
      </c>
      <c r="S178" s="1" t="s">
        <v>4121</v>
      </c>
      <c r="T178" s="1">
        <v>0</v>
      </c>
      <c r="U178" s="1" t="s">
        <v>4121</v>
      </c>
      <c r="V178" s="1" t="s">
        <v>38</v>
      </c>
      <c r="W178" s="1" t="s">
        <v>4121</v>
      </c>
      <c r="X178" s="1">
        <v>0</v>
      </c>
      <c r="Y178" s="1" t="s">
        <v>37</v>
      </c>
      <c r="Z178" s="1" t="s">
        <v>4121</v>
      </c>
      <c r="AA178" s="1" t="s">
        <v>4121</v>
      </c>
      <c r="AB178" s="1" t="s">
        <v>4121</v>
      </c>
      <c r="AC178" s="1">
        <v>0</v>
      </c>
      <c r="AD178" s="1" t="s">
        <v>4121</v>
      </c>
      <c r="AE178" s="1">
        <v>0</v>
      </c>
      <c r="AF178" s="1">
        <v>0</v>
      </c>
      <c r="AG178" s="1">
        <v>0</v>
      </c>
      <c r="AH178" s="1">
        <v>0</v>
      </c>
      <c r="AI178" s="1">
        <v>0</v>
      </c>
      <c r="AJ178" s="1">
        <v>0</v>
      </c>
      <c r="AK178" s="1">
        <v>0</v>
      </c>
      <c r="AL178" s="1">
        <v>0</v>
      </c>
      <c r="AM178" s="1">
        <v>0</v>
      </c>
      <c r="AN178" s="1" t="s">
        <v>4121</v>
      </c>
      <c r="AO178" s="1" t="s">
        <v>4121</v>
      </c>
      <c r="AP178" s="1" t="s">
        <v>69</v>
      </c>
      <c r="AQ178" s="1" t="s">
        <v>40</v>
      </c>
      <c r="AR178" s="1" t="s">
        <v>41</v>
      </c>
      <c r="AS178" s="1" t="s">
        <v>38</v>
      </c>
      <c r="AT178" s="1" t="s">
        <v>4121</v>
      </c>
      <c r="AU178" s="1" t="s">
        <v>4121</v>
      </c>
      <c r="AV178" s="1" t="s">
        <v>42</v>
      </c>
      <c r="AW178" s="1" t="s">
        <v>4121</v>
      </c>
      <c r="AX178" s="1" t="s">
        <v>4121</v>
      </c>
      <c r="AY178" s="1" t="s">
        <v>4121</v>
      </c>
      <c r="AZ178" s="1" t="s">
        <v>4121</v>
      </c>
      <c r="BA178" s="1" t="s">
        <v>4121</v>
      </c>
      <c r="BB178" s="1" t="s">
        <v>4121</v>
      </c>
      <c r="BC178" s="1" t="s">
        <v>4121</v>
      </c>
      <c r="BD178" s="1" t="s">
        <v>4121</v>
      </c>
      <c r="BE178" s="1" t="s">
        <v>4121</v>
      </c>
      <c r="BF178" s="1" t="s">
        <v>4121</v>
      </c>
      <c r="BG178" s="1" t="s">
        <v>4121</v>
      </c>
      <c r="BH178" s="1" t="s">
        <v>4121</v>
      </c>
      <c r="BI178" s="1" t="s">
        <v>4121</v>
      </c>
      <c r="BJ178" s="1" t="s">
        <v>4121</v>
      </c>
      <c r="BK178" s="1" t="s">
        <v>4121</v>
      </c>
      <c r="BL178" s="1" t="s">
        <v>4121</v>
      </c>
      <c r="BM178" s="1" t="s">
        <v>4121</v>
      </c>
      <c r="BN178" s="1" t="s">
        <v>4121</v>
      </c>
      <c r="BO178" s="1" t="s">
        <v>37</v>
      </c>
      <c r="BP178" s="1" t="s">
        <v>38</v>
      </c>
      <c r="BQ178" s="5" t="s">
        <v>704</v>
      </c>
      <c r="BR178" s="1" t="s">
        <v>705</v>
      </c>
      <c r="BS178" s="1" t="s">
        <v>706</v>
      </c>
      <c r="BT178" s="1" t="s">
        <v>4121</v>
      </c>
      <c r="BU178" s="1" t="s">
        <v>4121</v>
      </c>
      <c r="BV178" s="1" t="s">
        <v>4121</v>
      </c>
    </row>
    <row r="179" spans="1:74" ht="135" x14ac:dyDescent="0.25">
      <c r="A179" s="1" t="s">
        <v>26</v>
      </c>
      <c r="B179" s="1" t="s">
        <v>179</v>
      </c>
      <c r="C179" s="1" t="s">
        <v>28</v>
      </c>
      <c r="D179" s="1" t="s">
        <v>65</v>
      </c>
      <c r="E179" s="1">
        <v>1923166</v>
      </c>
      <c r="F179" s="1" t="s">
        <v>707</v>
      </c>
      <c r="G179" s="1" t="s">
        <v>708</v>
      </c>
      <c r="H179" s="1" t="s">
        <v>32</v>
      </c>
      <c r="I179" s="1" t="s">
        <v>33</v>
      </c>
      <c r="J179" s="2">
        <v>43823</v>
      </c>
      <c r="K179" s="2" t="s">
        <v>4121</v>
      </c>
      <c r="L179" s="1">
        <v>0</v>
      </c>
      <c r="M179" s="1">
        <v>349</v>
      </c>
      <c r="N179" s="1">
        <v>7</v>
      </c>
      <c r="O179" s="1" t="s">
        <v>34</v>
      </c>
      <c r="P179" s="1" t="s">
        <v>37</v>
      </c>
      <c r="Q179" s="1" t="s">
        <v>4121</v>
      </c>
      <c r="R179" s="1" t="s">
        <v>4121</v>
      </c>
      <c r="S179" s="1" t="s">
        <v>4121</v>
      </c>
      <c r="T179" s="1">
        <v>0</v>
      </c>
      <c r="U179" s="1" t="s">
        <v>4121</v>
      </c>
      <c r="V179" s="1" t="s">
        <v>38</v>
      </c>
      <c r="W179" s="1" t="s">
        <v>4121</v>
      </c>
      <c r="X179" s="1">
        <v>0</v>
      </c>
      <c r="Y179" s="1" t="s">
        <v>37</v>
      </c>
      <c r="Z179" s="1" t="s">
        <v>4121</v>
      </c>
      <c r="AA179" s="1" t="s">
        <v>4121</v>
      </c>
      <c r="AB179" s="1" t="s">
        <v>4121</v>
      </c>
      <c r="AC179" s="1">
        <v>0</v>
      </c>
      <c r="AD179" s="1" t="s">
        <v>4121</v>
      </c>
      <c r="AE179" s="1">
        <v>0</v>
      </c>
      <c r="AF179" s="1">
        <v>0</v>
      </c>
      <c r="AG179" s="1">
        <v>0</v>
      </c>
      <c r="AH179" s="1">
        <v>0</v>
      </c>
      <c r="AI179" s="1">
        <v>0</v>
      </c>
      <c r="AJ179" s="1">
        <v>0</v>
      </c>
      <c r="AK179" s="1">
        <v>0</v>
      </c>
      <c r="AL179" s="1">
        <v>0</v>
      </c>
      <c r="AM179" s="1">
        <v>0</v>
      </c>
      <c r="AN179" s="1" t="s">
        <v>4121</v>
      </c>
      <c r="AO179" s="1" t="s">
        <v>4121</v>
      </c>
      <c r="AP179" s="1" t="s">
        <v>69</v>
      </c>
      <c r="AQ179" s="1" t="s">
        <v>40</v>
      </c>
      <c r="AR179" s="1" t="s">
        <v>41</v>
      </c>
      <c r="AS179" s="1" t="s">
        <v>38</v>
      </c>
      <c r="AT179" s="1" t="s">
        <v>4121</v>
      </c>
      <c r="AU179" s="1" t="s">
        <v>4121</v>
      </c>
      <c r="AV179" s="1" t="s">
        <v>42</v>
      </c>
      <c r="AW179" s="1">
        <v>0</v>
      </c>
      <c r="AX179" s="1">
        <v>0</v>
      </c>
      <c r="AY179" s="1">
        <v>0</v>
      </c>
      <c r="AZ179" s="1">
        <v>0</v>
      </c>
      <c r="BA179" s="1">
        <v>0</v>
      </c>
      <c r="BB179" s="1">
        <v>0</v>
      </c>
      <c r="BC179" s="1">
        <v>0</v>
      </c>
      <c r="BD179" s="1">
        <v>0</v>
      </c>
      <c r="BE179" s="1">
        <v>0</v>
      </c>
      <c r="BF179" s="1">
        <v>0</v>
      </c>
      <c r="BG179" s="1">
        <v>0</v>
      </c>
      <c r="BH179" s="1">
        <v>0</v>
      </c>
      <c r="BI179" s="1">
        <v>0</v>
      </c>
      <c r="BJ179" s="1">
        <v>0</v>
      </c>
      <c r="BK179" s="1">
        <v>0</v>
      </c>
      <c r="BL179" s="1">
        <v>0</v>
      </c>
      <c r="BM179" s="1">
        <v>0</v>
      </c>
      <c r="BN179" s="1">
        <v>0</v>
      </c>
      <c r="BO179" s="1" t="s">
        <v>37</v>
      </c>
      <c r="BP179" s="1" t="s">
        <v>38</v>
      </c>
      <c r="BQ179" s="5" t="s">
        <v>709</v>
      </c>
      <c r="BR179" s="1" t="s">
        <v>710</v>
      </c>
      <c r="BS179" s="1" t="s">
        <v>711</v>
      </c>
      <c r="BT179" s="1" t="s">
        <v>4121</v>
      </c>
      <c r="BU179" s="1" t="s">
        <v>4121</v>
      </c>
      <c r="BV179" s="8"/>
    </row>
    <row r="180" spans="1:74" ht="150" x14ac:dyDescent="0.25">
      <c r="A180" s="1" t="s">
        <v>26</v>
      </c>
      <c r="B180" s="1" t="s">
        <v>179</v>
      </c>
      <c r="C180" s="1" t="s">
        <v>28</v>
      </c>
      <c r="D180" s="1" t="s">
        <v>65</v>
      </c>
      <c r="E180" s="1">
        <v>1923167</v>
      </c>
      <c r="F180" s="1" t="s">
        <v>712</v>
      </c>
      <c r="G180" s="1" t="s">
        <v>713</v>
      </c>
      <c r="H180" s="1" t="s">
        <v>32</v>
      </c>
      <c r="I180" s="1" t="s">
        <v>33</v>
      </c>
      <c r="J180" s="2">
        <v>43823</v>
      </c>
      <c r="K180" s="2" t="s">
        <v>4121</v>
      </c>
      <c r="L180" s="1">
        <v>0</v>
      </c>
      <c r="M180" s="1">
        <v>199</v>
      </c>
      <c r="N180" s="1">
        <v>3</v>
      </c>
      <c r="O180" s="1" t="s">
        <v>34</v>
      </c>
      <c r="P180" s="1" t="s">
        <v>37</v>
      </c>
      <c r="Q180" s="1" t="s">
        <v>4121</v>
      </c>
      <c r="R180" s="1" t="s">
        <v>4121</v>
      </c>
      <c r="S180" s="1" t="s">
        <v>4121</v>
      </c>
      <c r="T180" s="1">
        <v>0</v>
      </c>
      <c r="U180" s="1" t="s">
        <v>4121</v>
      </c>
      <c r="V180" s="1" t="s">
        <v>38</v>
      </c>
      <c r="W180" s="1" t="s">
        <v>4121</v>
      </c>
      <c r="X180" s="1">
        <v>0</v>
      </c>
      <c r="Y180" s="1" t="s">
        <v>37</v>
      </c>
      <c r="Z180" s="1" t="s">
        <v>4121</v>
      </c>
      <c r="AA180" s="1" t="s">
        <v>4121</v>
      </c>
      <c r="AB180" s="1" t="s">
        <v>4121</v>
      </c>
      <c r="AC180" s="1">
        <v>0</v>
      </c>
      <c r="AD180" s="1" t="s">
        <v>4121</v>
      </c>
      <c r="AE180" s="1">
        <v>0</v>
      </c>
      <c r="AF180" s="1">
        <v>0</v>
      </c>
      <c r="AG180" s="1">
        <v>0</v>
      </c>
      <c r="AH180" s="1">
        <v>0</v>
      </c>
      <c r="AI180" s="1">
        <v>0</v>
      </c>
      <c r="AJ180" s="1">
        <v>0</v>
      </c>
      <c r="AK180" s="1">
        <v>0</v>
      </c>
      <c r="AL180" s="1">
        <v>0</v>
      </c>
      <c r="AM180" s="1">
        <v>0</v>
      </c>
      <c r="AN180" s="1" t="s">
        <v>4121</v>
      </c>
      <c r="AO180" s="1" t="s">
        <v>4121</v>
      </c>
      <c r="AP180" s="1" t="s">
        <v>69</v>
      </c>
      <c r="AQ180" s="1" t="s">
        <v>40</v>
      </c>
      <c r="AR180" s="1" t="s">
        <v>41</v>
      </c>
      <c r="AS180" s="1" t="s">
        <v>38</v>
      </c>
      <c r="AT180" s="1" t="s">
        <v>4121</v>
      </c>
      <c r="AU180" s="1" t="s">
        <v>4121</v>
      </c>
      <c r="AV180" s="1" t="s">
        <v>42</v>
      </c>
      <c r="AW180" s="1">
        <v>0</v>
      </c>
      <c r="AX180" s="1">
        <v>0</v>
      </c>
      <c r="AY180" s="1">
        <v>0</v>
      </c>
      <c r="AZ180" s="1">
        <v>0</v>
      </c>
      <c r="BA180" s="1">
        <v>0</v>
      </c>
      <c r="BB180" s="1">
        <v>0</v>
      </c>
      <c r="BC180" s="1">
        <v>0</v>
      </c>
      <c r="BD180" s="1">
        <v>0</v>
      </c>
      <c r="BE180" s="1">
        <v>0</v>
      </c>
      <c r="BF180" s="1">
        <v>0</v>
      </c>
      <c r="BG180" s="1">
        <v>0</v>
      </c>
      <c r="BH180" s="1">
        <v>0</v>
      </c>
      <c r="BI180" s="1">
        <v>0</v>
      </c>
      <c r="BJ180" s="1">
        <v>0</v>
      </c>
      <c r="BK180" s="1">
        <v>0</v>
      </c>
      <c r="BL180" s="1">
        <v>0</v>
      </c>
      <c r="BM180" s="1">
        <v>0</v>
      </c>
      <c r="BN180" s="1">
        <v>0</v>
      </c>
      <c r="BO180" s="1" t="s">
        <v>37</v>
      </c>
      <c r="BP180" s="1" t="s">
        <v>38</v>
      </c>
      <c r="BQ180" s="5" t="s">
        <v>714</v>
      </c>
      <c r="BR180" s="1" t="s">
        <v>715</v>
      </c>
      <c r="BS180" s="1" t="s">
        <v>716</v>
      </c>
      <c r="BT180" s="1" t="s">
        <v>4121</v>
      </c>
      <c r="BU180" s="1" t="s">
        <v>4121</v>
      </c>
      <c r="BV180" s="8"/>
    </row>
    <row r="181" spans="1:74" ht="120" x14ac:dyDescent="0.25">
      <c r="A181" s="1" t="s">
        <v>26</v>
      </c>
      <c r="B181" s="1" t="s">
        <v>27</v>
      </c>
      <c r="C181" s="1" t="s">
        <v>28</v>
      </c>
      <c r="D181" s="1" t="s">
        <v>65</v>
      </c>
      <c r="E181" s="1">
        <v>1937110</v>
      </c>
      <c r="F181" s="1" t="s">
        <v>717</v>
      </c>
      <c r="G181" s="1" t="s">
        <v>718</v>
      </c>
      <c r="H181" s="1" t="s">
        <v>32</v>
      </c>
      <c r="I181" s="1" t="s">
        <v>33</v>
      </c>
      <c r="J181" s="2">
        <v>43609</v>
      </c>
      <c r="K181" s="2" t="s">
        <v>4121</v>
      </c>
      <c r="L181" s="1">
        <v>0</v>
      </c>
      <c r="M181" s="1">
        <v>99</v>
      </c>
      <c r="N181" s="1">
        <v>1</v>
      </c>
      <c r="O181" s="1" t="s">
        <v>83</v>
      </c>
      <c r="P181" s="1" t="s">
        <v>37</v>
      </c>
      <c r="Q181" s="1" t="s">
        <v>4121</v>
      </c>
      <c r="R181" s="1" t="s">
        <v>4121</v>
      </c>
      <c r="S181" s="1" t="s">
        <v>4121</v>
      </c>
      <c r="T181" s="1">
        <v>0</v>
      </c>
      <c r="U181" s="1" t="s">
        <v>4121</v>
      </c>
      <c r="V181" s="1" t="s">
        <v>38</v>
      </c>
      <c r="W181" s="1" t="s">
        <v>4121</v>
      </c>
      <c r="X181" s="1">
        <v>0</v>
      </c>
      <c r="Y181" s="1" t="s">
        <v>37</v>
      </c>
      <c r="Z181" s="1" t="s">
        <v>4121</v>
      </c>
      <c r="AA181" s="1" t="s">
        <v>4121</v>
      </c>
      <c r="AB181" s="1" t="s">
        <v>4121</v>
      </c>
      <c r="AC181" s="1">
        <v>0</v>
      </c>
      <c r="AD181" s="1" t="s">
        <v>4121</v>
      </c>
      <c r="AE181" s="1">
        <v>0</v>
      </c>
      <c r="AF181" s="1">
        <v>0</v>
      </c>
      <c r="AG181" s="1">
        <v>0</v>
      </c>
      <c r="AH181" s="1">
        <v>0</v>
      </c>
      <c r="AI181" s="1">
        <v>0</v>
      </c>
      <c r="AJ181" s="1">
        <v>0</v>
      </c>
      <c r="AK181" s="1">
        <v>0</v>
      </c>
      <c r="AL181" s="1">
        <v>0</v>
      </c>
      <c r="AM181" s="1">
        <v>0</v>
      </c>
      <c r="AN181" s="1" t="s">
        <v>4121</v>
      </c>
      <c r="AO181" s="1" t="s">
        <v>4121</v>
      </c>
      <c r="AP181" s="1" t="s">
        <v>39</v>
      </c>
      <c r="AQ181" s="1" t="s">
        <v>40</v>
      </c>
      <c r="AR181" s="1" t="s">
        <v>41</v>
      </c>
      <c r="AS181" s="1" t="s">
        <v>38</v>
      </c>
      <c r="AT181" s="1" t="s">
        <v>4121</v>
      </c>
      <c r="AU181" s="1" t="s">
        <v>4121</v>
      </c>
      <c r="AV181" s="1" t="s">
        <v>42</v>
      </c>
      <c r="AW181" s="1" t="s">
        <v>4121</v>
      </c>
      <c r="AX181" s="1" t="s">
        <v>4121</v>
      </c>
      <c r="AY181" s="1" t="s">
        <v>4121</v>
      </c>
      <c r="AZ181" s="1" t="s">
        <v>4121</v>
      </c>
      <c r="BA181" s="1" t="s">
        <v>4121</v>
      </c>
      <c r="BB181" s="1" t="s">
        <v>4121</v>
      </c>
      <c r="BC181" s="1" t="s">
        <v>4121</v>
      </c>
      <c r="BD181" s="1" t="s">
        <v>4121</v>
      </c>
      <c r="BE181" s="1" t="s">
        <v>4121</v>
      </c>
      <c r="BF181" s="1" t="s">
        <v>4121</v>
      </c>
      <c r="BG181" s="1" t="s">
        <v>4121</v>
      </c>
      <c r="BH181" s="1" t="s">
        <v>4121</v>
      </c>
      <c r="BI181" s="1" t="s">
        <v>4121</v>
      </c>
      <c r="BJ181" s="1" t="s">
        <v>4121</v>
      </c>
      <c r="BK181" s="1" t="s">
        <v>4121</v>
      </c>
      <c r="BL181" s="1" t="s">
        <v>4121</v>
      </c>
      <c r="BM181" s="1" t="s">
        <v>4121</v>
      </c>
      <c r="BN181" s="1" t="s">
        <v>4121</v>
      </c>
      <c r="BO181" s="1" t="s">
        <v>35</v>
      </c>
      <c r="BP181" s="1" t="s">
        <v>68</v>
      </c>
      <c r="BQ181" s="5" t="s">
        <v>719</v>
      </c>
      <c r="BR181" s="1" t="s">
        <v>720</v>
      </c>
      <c r="BS181" s="1" t="s">
        <v>721</v>
      </c>
      <c r="BT181" s="1" t="s">
        <v>4121</v>
      </c>
      <c r="BU181" s="1" t="s">
        <v>721</v>
      </c>
      <c r="BV181" s="1" t="s">
        <v>4121</v>
      </c>
    </row>
    <row r="182" spans="1:74" ht="75" x14ac:dyDescent="0.25">
      <c r="A182" s="1" t="s">
        <v>26</v>
      </c>
      <c r="B182" s="1" t="s">
        <v>179</v>
      </c>
      <c r="C182" s="1" t="s">
        <v>28</v>
      </c>
      <c r="D182" s="1" t="s">
        <v>65</v>
      </c>
      <c r="E182" s="1">
        <v>1927105</v>
      </c>
      <c r="F182" s="1" t="s">
        <v>722</v>
      </c>
      <c r="G182" s="1" t="s">
        <v>723</v>
      </c>
      <c r="H182" s="1" t="s">
        <v>32</v>
      </c>
      <c r="I182" s="1" t="s">
        <v>33</v>
      </c>
      <c r="J182" s="2">
        <v>43871</v>
      </c>
      <c r="K182" s="2" t="s">
        <v>4121</v>
      </c>
      <c r="L182" s="1">
        <v>0</v>
      </c>
      <c r="M182" s="1">
        <v>599</v>
      </c>
      <c r="N182" s="1">
        <v>60</v>
      </c>
      <c r="O182" s="1" t="s">
        <v>83</v>
      </c>
      <c r="P182" s="1" t="s">
        <v>37</v>
      </c>
      <c r="Q182" s="1" t="s">
        <v>4121</v>
      </c>
      <c r="R182" s="1" t="s">
        <v>4121</v>
      </c>
      <c r="S182" s="1" t="s">
        <v>4121</v>
      </c>
      <c r="T182" s="1">
        <v>0</v>
      </c>
      <c r="U182" s="1" t="s">
        <v>4121</v>
      </c>
      <c r="V182" s="1" t="s">
        <v>38</v>
      </c>
      <c r="W182" s="1" t="s">
        <v>4121</v>
      </c>
      <c r="X182" s="1">
        <v>0</v>
      </c>
      <c r="Y182" s="1" t="s">
        <v>37</v>
      </c>
      <c r="Z182" s="1" t="s">
        <v>4121</v>
      </c>
      <c r="AA182" s="1" t="s">
        <v>4121</v>
      </c>
      <c r="AB182" s="1" t="s">
        <v>4121</v>
      </c>
      <c r="AC182" s="1">
        <v>0</v>
      </c>
      <c r="AD182" s="1" t="s">
        <v>4121</v>
      </c>
      <c r="AE182" s="1">
        <v>0</v>
      </c>
      <c r="AF182" s="1">
        <v>0</v>
      </c>
      <c r="AG182" s="1">
        <v>0</v>
      </c>
      <c r="AH182" s="1">
        <v>0</v>
      </c>
      <c r="AI182" s="1">
        <v>0</v>
      </c>
      <c r="AJ182" s="1">
        <v>0</v>
      </c>
      <c r="AK182" s="1">
        <v>0</v>
      </c>
      <c r="AL182" s="1">
        <v>0</v>
      </c>
      <c r="AM182" s="1">
        <v>0</v>
      </c>
      <c r="AN182" s="1" t="s">
        <v>4121</v>
      </c>
      <c r="AO182" s="1" t="s">
        <v>4121</v>
      </c>
      <c r="AP182" s="1" t="s">
        <v>39</v>
      </c>
      <c r="AQ182" s="1" t="s">
        <v>40</v>
      </c>
      <c r="AR182" s="1" t="s">
        <v>41</v>
      </c>
      <c r="AS182" s="1" t="s">
        <v>38</v>
      </c>
      <c r="AT182" s="1" t="s">
        <v>4121</v>
      </c>
      <c r="AU182" s="1" t="s">
        <v>4121</v>
      </c>
      <c r="AV182" s="1" t="s">
        <v>42</v>
      </c>
      <c r="AW182" s="1">
        <v>0</v>
      </c>
      <c r="AX182" s="1">
        <v>0</v>
      </c>
      <c r="AY182" s="1">
        <v>0</v>
      </c>
      <c r="AZ182" s="1">
        <v>0</v>
      </c>
      <c r="BA182" s="1">
        <v>0</v>
      </c>
      <c r="BB182" s="1">
        <v>0</v>
      </c>
      <c r="BC182" s="1">
        <v>0</v>
      </c>
      <c r="BD182" s="1">
        <v>0</v>
      </c>
      <c r="BE182" s="1">
        <v>0</v>
      </c>
      <c r="BF182" s="1">
        <v>0</v>
      </c>
      <c r="BG182" s="1">
        <v>0</v>
      </c>
      <c r="BH182" s="1">
        <v>0</v>
      </c>
      <c r="BI182" s="1">
        <v>0</v>
      </c>
      <c r="BJ182" s="1">
        <v>0</v>
      </c>
      <c r="BK182" s="1">
        <v>0</v>
      </c>
      <c r="BL182" s="1">
        <v>0</v>
      </c>
      <c r="BM182" s="1">
        <v>0</v>
      </c>
      <c r="BN182" s="1">
        <v>0</v>
      </c>
      <c r="BO182" s="1" t="s">
        <v>37</v>
      </c>
      <c r="BP182" s="1" t="s">
        <v>38</v>
      </c>
      <c r="BQ182" s="5" t="s">
        <v>724</v>
      </c>
      <c r="BR182" s="1" t="s">
        <v>725</v>
      </c>
      <c r="BS182" s="1" t="s">
        <v>726</v>
      </c>
      <c r="BT182" s="1" t="s">
        <v>4121</v>
      </c>
      <c r="BU182" s="1" t="s">
        <v>4121</v>
      </c>
      <c r="BV182" s="1" t="s">
        <v>4121</v>
      </c>
    </row>
    <row r="183" spans="1:74" ht="135" x14ac:dyDescent="0.25">
      <c r="A183" s="1" t="s">
        <v>26</v>
      </c>
      <c r="B183" s="1" t="s">
        <v>179</v>
      </c>
      <c r="C183" s="1" t="s">
        <v>28</v>
      </c>
      <c r="D183" s="1" t="s">
        <v>29</v>
      </c>
      <c r="E183" s="1">
        <v>1921105</v>
      </c>
      <c r="F183" s="1" t="s">
        <v>727</v>
      </c>
      <c r="G183" s="1" t="s">
        <v>728</v>
      </c>
      <c r="H183" s="1" t="s">
        <v>32</v>
      </c>
      <c r="I183" s="1" t="s">
        <v>33</v>
      </c>
      <c r="J183" s="2">
        <v>43823</v>
      </c>
      <c r="K183" s="2" t="s">
        <v>4121</v>
      </c>
      <c r="L183" s="1">
        <v>0</v>
      </c>
      <c r="M183" s="1">
        <v>349</v>
      </c>
      <c r="N183" s="1">
        <v>0</v>
      </c>
      <c r="O183" s="1" t="s">
        <v>34</v>
      </c>
      <c r="P183" s="1" t="s">
        <v>37</v>
      </c>
      <c r="Q183" s="1" t="s">
        <v>4121</v>
      </c>
      <c r="R183" s="1" t="s">
        <v>4121</v>
      </c>
      <c r="S183" s="1" t="s">
        <v>4121</v>
      </c>
      <c r="T183" s="1">
        <v>0</v>
      </c>
      <c r="U183" s="1" t="s">
        <v>4121</v>
      </c>
      <c r="V183" s="1" t="s">
        <v>38</v>
      </c>
      <c r="W183" s="1" t="s">
        <v>4121</v>
      </c>
      <c r="X183" s="1">
        <v>0</v>
      </c>
      <c r="Y183" s="1" t="s">
        <v>37</v>
      </c>
      <c r="Z183" s="1" t="s">
        <v>4121</v>
      </c>
      <c r="AA183" s="1" t="s">
        <v>4121</v>
      </c>
      <c r="AB183" s="1" t="s">
        <v>4121</v>
      </c>
      <c r="AC183" s="1">
        <v>0</v>
      </c>
      <c r="AD183" s="1" t="s">
        <v>4121</v>
      </c>
      <c r="AE183" s="1">
        <v>0</v>
      </c>
      <c r="AF183" s="1">
        <v>0</v>
      </c>
      <c r="AG183" s="1">
        <v>0</v>
      </c>
      <c r="AH183" s="1">
        <v>0</v>
      </c>
      <c r="AI183" s="1">
        <v>0</v>
      </c>
      <c r="AJ183" s="1">
        <v>0</v>
      </c>
      <c r="AK183" s="1">
        <v>0</v>
      </c>
      <c r="AL183" s="1">
        <v>0</v>
      </c>
      <c r="AM183" s="1">
        <v>0</v>
      </c>
      <c r="AN183" s="1" t="s">
        <v>4121</v>
      </c>
      <c r="AO183" s="1" t="s">
        <v>4121</v>
      </c>
      <c r="AP183" s="1" t="s">
        <v>69</v>
      </c>
      <c r="AQ183" s="1" t="s">
        <v>40</v>
      </c>
      <c r="AR183" s="1" t="s">
        <v>41</v>
      </c>
      <c r="AS183" s="1" t="s">
        <v>38</v>
      </c>
      <c r="AT183" s="1" t="s">
        <v>4121</v>
      </c>
      <c r="AU183" s="1" t="s">
        <v>4121</v>
      </c>
      <c r="AV183" s="1" t="s">
        <v>42</v>
      </c>
      <c r="AW183" s="1">
        <v>0</v>
      </c>
      <c r="AX183" s="1">
        <v>0</v>
      </c>
      <c r="AY183" s="1">
        <v>0</v>
      </c>
      <c r="AZ183" s="1">
        <v>0</v>
      </c>
      <c r="BA183" s="1">
        <v>0</v>
      </c>
      <c r="BB183" s="1">
        <v>0</v>
      </c>
      <c r="BC183" s="1">
        <v>0</v>
      </c>
      <c r="BD183" s="1">
        <v>0</v>
      </c>
      <c r="BE183" s="1">
        <v>0</v>
      </c>
      <c r="BF183" s="1">
        <v>0</v>
      </c>
      <c r="BG183" s="1">
        <v>0</v>
      </c>
      <c r="BH183" s="1">
        <v>0</v>
      </c>
      <c r="BI183" s="1">
        <v>0</v>
      </c>
      <c r="BJ183" s="1">
        <v>0</v>
      </c>
      <c r="BK183" s="1">
        <v>0</v>
      </c>
      <c r="BL183" s="1">
        <v>0</v>
      </c>
      <c r="BM183" s="1">
        <v>0</v>
      </c>
      <c r="BN183" s="1">
        <v>0</v>
      </c>
      <c r="BO183" s="1" t="s">
        <v>37</v>
      </c>
      <c r="BP183" s="1" t="s">
        <v>38</v>
      </c>
      <c r="BQ183" s="5" t="s">
        <v>729</v>
      </c>
      <c r="BR183" s="1" t="s">
        <v>730</v>
      </c>
      <c r="BS183" s="1" t="s">
        <v>731</v>
      </c>
      <c r="BT183" s="1" t="s">
        <v>4121</v>
      </c>
      <c r="BU183" s="1" t="s">
        <v>4121</v>
      </c>
      <c r="BV183" s="8"/>
    </row>
    <row r="184" spans="1:74" ht="60" x14ac:dyDescent="0.25">
      <c r="A184" s="1" t="s">
        <v>26</v>
      </c>
      <c r="B184" s="1" t="s">
        <v>179</v>
      </c>
      <c r="C184" s="1" t="s">
        <v>28</v>
      </c>
      <c r="D184" s="1" t="s">
        <v>65</v>
      </c>
      <c r="E184" s="1">
        <v>1927106</v>
      </c>
      <c r="F184" s="1" t="s">
        <v>732</v>
      </c>
      <c r="G184" s="1" t="s">
        <v>733</v>
      </c>
      <c r="H184" s="1" t="s">
        <v>32</v>
      </c>
      <c r="I184" s="1" t="s">
        <v>33</v>
      </c>
      <c r="J184" s="2">
        <v>43871</v>
      </c>
      <c r="K184" s="2" t="s">
        <v>4121</v>
      </c>
      <c r="L184" s="1">
        <v>0</v>
      </c>
      <c r="M184" s="1">
        <v>199</v>
      </c>
      <c r="N184" s="1">
        <v>7</v>
      </c>
      <c r="O184" s="1" t="s">
        <v>83</v>
      </c>
      <c r="P184" s="1" t="s">
        <v>37</v>
      </c>
      <c r="Q184" s="1" t="s">
        <v>4121</v>
      </c>
      <c r="R184" s="1" t="s">
        <v>4121</v>
      </c>
      <c r="S184" s="1" t="s">
        <v>4121</v>
      </c>
      <c r="T184" s="1">
        <v>0</v>
      </c>
      <c r="U184" s="1" t="s">
        <v>4121</v>
      </c>
      <c r="V184" s="1" t="s">
        <v>38</v>
      </c>
      <c r="W184" s="1" t="s">
        <v>4121</v>
      </c>
      <c r="X184" s="1">
        <v>0</v>
      </c>
      <c r="Y184" s="1" t="s">
        <v>37</v>
      </c>
      <c r="Z184" s="1" t="s">
        <v>4121</v>
      </c>
      <c r="AA184" s="1" t="s">
        <v>4121</v>
      </c>
      <c r="AB184" s="1" t="s">
        <v>4121</v>
      </c>
      <c r="AC184" s="1">
        <v>0</v>
      </c>
      <c r="AD184" s="1" t="s">
        <v>4121</v>
      </c>
      <c r="AE184" s="1">
        <v>0</v>
      </c>
      <c r="AF184" s="1">
        <v>0</v>
      </c>
      <c r="AG184" s="1">
        <v>0</v>
      </c>
      <c r="AH184" s="1">
        <v>0</v>
      </c>
      <c r="AI184" s="1">
        <v>0</v>
      </c>
      <c r="AJ184" s="1">
        <v>0</v>
      </c>
      <c r="AK184" s="1">
        <v>0</v>
      </c>
      <c r="AL184" s="1">
        <v>0</v>
      </c>
      <c r="AM184" s="1">
        <v>0</v>
      </c>
      <c r="AN184" s="1" t="s">
        <v>4121</v>
      </c>
      <c r="AO184" s="1" t="s">
        <v>4121</v>
      </c>
      <c r="AP184" s="1" t="s">
        <v>39</v>
      </c>
      <c r="AQ184" s="1" t="s">
        <v>40</v>
      </c>
      <c r="AR184" s="1" t="s">
        <v>41</v>
      </c>
      <c r="AS184" s="1" t="s">
        <v>38</v>
      </c>
      <c r="AT184" s="1" t="s">
        <v>4121</v>
      </c>
      <c r="AU184" s="1" t="s">
        <v>4121</v>
      </c>
      <c r="AV184" s="1" t="s">
        <v>42</v>
      </c>
      <c r="AW184" s="1">
        <v>0</v>
      </c>
      <c r="AX184" s="1">
        <v>0</v>
      </c>
      <c r="AY184" s="1">
        <v>0</v>
      </c>
      <c r="AZ184" s="1">
        <v>0</v>
      </c>
      <c r="BA184" s="1">
        <v>0</v>
      </c>
      <c r="BB184" s="1">
        <v>0</v>
      </c>
      <c r="BC184" s="1">
        <v>0</v>
      </c>
      <c r="BD184" s="1">
        <v>0</v>
      </c>
      <c r="BE184" s="1">
        <v>0</v>
      </c>
      <c r="BF184" s="1">
        <v>0</v>
      </c>
      <c r="BG184" s="1">
        <v>0</v>
      </c>
      <c r="BH184" s="1">
        <v>0</v>
      </c>
      <c r="BI184" s="1">
        <v>0</v>
      </c>
      <c r="BJ184" s="1">
        <v>0</v>
      </c>
      <c r="BK184" s="1">
        <v>0</v>
      </c>
      <c r="BL184" s="1">
        <v>0</v>
      </c>
      <c r="BM184" s="1">
        <v>0</v>
      </c>
      <c r="BN184" s="1">
        <v>0</v>
      </c>
      <c r="BO184" s="1" t="s">
        <v>37</v>
      </c>
      <c r="BP184" s="1" t="s">
        <v>38</v>
      </c>
      <c r="BQ184" s="5" t="s">
        <v>734</v>
      </c>
      <c r="BR184" s="1" t="s">
        <v>735</v>
      </c>
      <c r="BS184" s="1" t="s">
        <v>736</v>
      </c>
      <c r="BT184" s="1" t="s">
        <v>4121</v>
      </c>
      <c r="BU184" s="1" t="s">
        <v>4121</v>
      </c>
      <c r="BV184" s="1" t="s">
        <v>4121</v>
      </c>
    </row>
    <row r="185" spans="1:74" ht="60" x14ac:dyDescent="0.25">
      <c r="A185" s="1" t="s">
        <v>26</v>
      </c>
      <c r="B185" s="1" t="s">
        <v>179</v>
      </c>
      <c r="C185" s="1" t="s">
        <v>28</v>
      </c>
      <c r="D185" s="1" t="s">
        <v>65</v>
      </c>
      <c r="E185" s="1">
        <v>1927107</v>
      </c>
      <c r="F185" s="1" t="s">
        <v>737</v>
      </c>
      <c r="G185" s="1" t="s">
        <v>738</v>
      </c>
      <c r="H185" s="1" t="s">
        <v>32</v>
      </c>
      <c r="I185" s="1" t="s">
        <v>33</v>
      </c>
      <c r="J185" s="2">
        <v>43608</v>
      </c>
      <c r="K185" s="2" t="s">
        <v>4121</v>
      </c>
      <c r="L185" s="1">
        <v>0</v>
      </c>
      <c r="M185" s="1">
        <v>49</v>
      </c>
      <c r="N185" s="1">
        <v>1</v>
      </c>
      <c r="O185" s="1" t="s">
        <v>83</v>
      </c>
      <c r="P185" s="1" t="s">
        <v>37</v>
      </c>
      <c r="Q185" s="1" t="s">
        <v>4121</v>
      </c>
      <c r="R185" s="1" t="s">
        <v>4121</v>
      </c>
      <c r="S185" s="1" t="s">
        <v>4121</v>
      </c>
      <c r="T185" s="1">
        <v>0</v>
      </c>
      <c r="U185" s="1" t="s">
        <v>4121</v>
      </c>
      <c r="V185" s="1" t="s">
        <v>38</v>
      </c>
      <c r="W185" s="1" t="s">
        <v>4121</v>
      </c>
      <c r="X185" s="1">
        <v>0</v>
      </c>
      <c r="Y185" s="1" t="s">
        <v>37</v>
      </c>
      <c r="Z185" s="1" t="s">
        <v>4121</v>
      </c>
      <c r="AA185" s="1" t="s">
        <v>4121</v>
      </c>
      <c r="AB185" s="1" t="s">
        <v>4121</v>
      </c>
      <c r="AC185" s="1">
        <v>0</v>
      </c>
      <c r="AD185" s="1" t="s">
        <v>4121</v>
      </c>
      <c r="AE185" s="1">
        <v>0</v>
      </c>
      <c r="AF185" s="1">
        <v>0</v>
      </c>
      <c r="AG185" s="1">
        <v>0</v>
      </c>
      <c r="AH185" s="1">
        <v>0</v>
      </c>
      <c r="AI185" s="1">
        <v>0</v>
      </c>
      <c r="AJ185" s="1">
        <v>0</v>
      </c>
      <c r="AK185" s="1">
        <v>0</v>
      </c>
      <c r="AL185" s="1">
        <v>0</v>
      </c>
      <c r="AM185" s="1">
        <v>0</v>
      </c>
      <c r="AN185" s="1" t="s">
        <v>4121</v>
      </c>
      <c r="AO185" s="1" t="s">
        <v>4121</v>
      </c>
      <c r="AP185" s="1" t="s">
        <v>39</v>
      </c>
      <c r="AQ185" s="1" t="s">
        <v>40</v>
      </c>
      <c r="AR185" s="1" t="s">
        <v>41</v>
      </c>
      <c r="AS185" s="1" t="s">
        <v>38</v>
      </c>
      <c r="AT185" s="1" t="s">
        <v>4121</v>
      </c>
      <c r="AU185" s="1" t="s">
        <v>4121</v>
      </c>
      <c r="AV185" s="1" t="s">
        <v>42</v>
      </c>
      <c r="AW185" s="1" t="s">
        <v>4121</v>
      </c>
      <c r="AX185" s="1" t="s">
        <v>4121</v>
      </c>
      <c r="AY185" s="1" t="s">
        <v>4121</v>
      </c>
      <c r="AZ185" s="1" t="s">
        <v>4121</v>
      </c>
      <c r="BA185" s="1" t="s">
        <v>4121</v>
      </c>
      <c r="BB185" s="1" t="s">
        <v>4121</v>
      </c>
      <c r="BC185" s="1" t="s">
        <v>4121</v>
      </c>
      <c r="BD185" s="1" t="s">
        <v>4121</v>
      </c>
      <c r="BE185" s="1" t="s">
        <v>4121</v>
      </c>
      <c r="BF185" s="1" t="s">
        <v>4121</v>
      </c>
      <c r="BG185" s="1" t="s">
        <v>4121</v>
      </c>
      <c r="BH185" s="1" t="s">
        <v>4121</v>
      </c>
      <c r="BI185" s="1" t="s">
        <v>4121</v>
      </c>
      <c r="BJ185" s="1" t="s">
        <v>4121</v>
      </c>
      <c r="BK185" s="1" t="s">
        <v>4121</v>
      </c>
      <c r="BL185" s="1" t="s">
        <v>4121</v>
      </c>
      <c r="BM185" s="1" t="s">
        <v>4121</v>
      </c>
      <c r="BN185" s="1" t="s">
        <v>4121</v>
      </c>
      <c r="BO185" s="1" t="s">
        <v>37</v>
      </c>
      <c r="BP185" s="1" t="s">
        <v>38</v>
      </c>
      <c r="BQ185" s="5" t="s">
        <v>739</v>
      </c>
      <c r="BR185" s="1" t="s">
        <v>740</v>
      </c>
      <c r="BS185" s="1" t="s">
        <v>741</v>
      </c>
      <c r="BT185" s="1" t="s">
        <v>4121</v>
      </c>
      <c r="BU185" s="1" t="s">
        <v>4121</v>
      </c>
      <c r="BV185" s="1" t="s">
        <v>4121</v>
      </c>
    </row>
    <row r="186" spans="1:74" ht="90" x14ac:dyDescent="0.25">
      <c r="A186" s="1" t="s">
        <v>26</v>
      </c>
      <c r="B186" s="1" t="s">
        <v>179</v>
      </c>
      <c r="C186" s="1" t="s">
        <v>28</v>
      </c>
      <c r="D186" s="1" t="s">
        <v>29</v>
      </c>
      <c r="E186" s="1">
        <v>1928102</v>
      </c>
      <c r="F186" s="1" t="s">
        <v>742</v>
      </c>
      <c r="G186" s="1" t="s">
        <v>743</v>
      </c>
      <c r="H186" s="1" t="s">
        <v>32</v>
      </c>
      <c r="I186" s="1" t="s">
        <v>33</v>
      </c>
      <c r="J186" s="2">
        <v>43871</v>
      </c>
      <c r="K186" s="2" t="s">
        <v>4121</v>
      </c>
      <c r="L186" s="1">
        <v>0</v>
      </c>
      <c r="M186" s="1">
        <v>599</v>
      </c>
      <c r="N186" s="1">
        <v>0</v>
      </c>
      <c r="O186" s="1" t="s">
        <v>83</v>
      </c>
      <c r="P186" s="1" t="s">
        <v>37</v>
      </c>
      <c r="Q186" s="1" t="s">
        <v>4121</v>
      </c>
      <c r="R186" s="1" t="s">
        <v>4121</v>
      </c>
      <c r="S186" s="1" t="s">
        <v>4121</v>
      </c>
      <c r="T186" s="1">
        <v>0</v>
      </c>
      <c r="U186" s="1" t="s">
        <v>4121</v>
      </c>
      <c r="V186" s="1" t="s">
        <v>38</v>
      </c>
      <c r="W186" s="1" t="s">
        <v>4121</v>
      </c>
      <c r="X186" s="1">
        <v>0</v>
      </c>
      <c r="Y186" s="1" t="s">
        <v>37</v>
      </c>
      <c r="Z186" s="1" t="s">
        <v>4121</v>
      </c>
      <c r="AA186" s="1" t="s">
        <v>4121</v>
      </c>
      <c r="AB186" s="1" t="s">
        <v>4121</v>
      </c>
      <c r="AC186" s="1">
        <v>0</v>
      </c>
      <c r="AD186" s="1" t="s">
        <v>4121</v>
      </c>
      <c r="AE186" s="1">
        <v>0</v>
      </c>
      <c r="AF186" s="1">
        <v>0</v>
      </c>
      <c r="AG186" s="1">
        <v>0</v>
      </c>
      <c r="AH186" s="1">
        <v>0</v>
      </c>
      <c r="AI186" s="1">
        <v>0</v>
      </c>
      <c r="AJ186" s="1">
        <v>0</v>
      </c>
      <c r="AK186" s="1">
        <v>0</v>
      </c>
      <c r="AL186" s="1">
        <v>0</v>
      </c>
      <c r="AM186" s="1">
        <v>0</v>
      </c>
      <c r="AN186" s="1" t="s">
        <v>4121</v>
      </c>
      <c r="AO186" s="1" t="s">
        <v>4121</v>
      </c>
      <c r="AP186" s="1" t="s">
        <v>39</v>
      </c>
      <c r="AQ186" s="1" t="s">
        <v>40</v>
      </c>
      <c r="AR186" s="1" t="s">
        <v>41</v>
      </c>
      <c r="AS186" s="1" t="s">
        <v>38</v>
      </c>
      <c r="AT186" s="1" t="s">
        <v>4121</v>
      </c>
      <c r="AU186" s="1" t="s">
        <v>4121</v>
      </c>
      <c r="AV186" s="1" t="s">
        <v>42</v>
      </c>
      <c r="AW186" s="1">
        <v>0</v>
      </c>
      <c r="AX186" s="1">
        <v>0</v>
      </c>
      <c r="AY186" s="1">
        <v>0</v>
      </c>
      <c r="AZ186" s="1">
        <v>0</v>
      </c>
      <c r="BA186" s="1">
        <v>0</v>
      </c>
      <c r="BB186" s="1">
        <v>0</v>
      </c>
      <c r="BC186" s="1">
        <v>0</v>
      </c>
      <c r="BD186" s="1">
        <v>0</v>
      </c>
      <c r="BE186" s="1">
        <v>0</v>
      </c>
      <c r="BF186" s="1">
        <v>0</v>
      </c>
      <c r="BG186" s="1">
        <v>0</v>
      </c>
      <c r="BH186" s="1">
        <v>0</v>
      </c>
      <c r="BI186" s="1">
        <v>0</v>
      </c>
      <c r="BJ186" s="1">
        <v>0</v>
      </c>
      <c r="BK186" s="1">
        <v>0</v>
      </c>
      <c r="BL186" s="1">
        <v>0</v>
      </c>
      <c r="BM186" s="1">
        <v>0</v>
      </c>
      <c r="BN186" s="1">
        <v>0</v>
      </c>
      <c r="BO186" s="1" t="s">
        <v>37</v>
      </c>
      <c r="BP186" s="1" t="s">
        <v>38</v>
      </c>
      <c r="BQ186" s="5" t="s">
        <v>744</v>
      </c>
      <c r="BR186" s="1" t="s">
        <v>745</v>
      </c>
      <c r="BS186" s="1" t="s">
        <v>746</v>
      </c>
      <c r="BT186" s="1" t="s">
        <v>4121</v>
      </c>
      <c r="BU186" s="1" t="s">
        <v>4121</v>
      </c>
      <c r="BV186" s="1" t="s">
        <v>4121</v>
      </c>
    </row>
    <row r="187" spans="1:74" ht="90" x14ac:dyDescent="0.25">
      <c r="A187" s="1" t="s">
        <v>26</v>
      </c>
      <c r="B187" s="1" t="s">
        <v>179</v>
      </c>
      <c r="C187" s="1" t="s">
        <v>28</v>
      </c>
      <c r="D187" s="1" t="s">
        <v>29</v>
      </c>
      <c r="E187" s="1">
        <v>1928103</v>
      </c>
      <c r="F187" s="1" t="s">
        <v>747</v>
      </c>
      <c r="G187" s="1" t="s">
        <v>748</v>
      </c>
      <c r="H187" s="1" t="s">
        <v>32</v>
      </c>
      <c r="I187" s="1" t="s">
        <v>33</v>
      </c>
      <c r="J187" s="2">
        <v>43608</v>
      </c>
      <c r="K187" s="2" t="s">
        <v>4121</v>
      </c>
      <c r="L187" s="1">
        <v>0</v>
      </c>
      <c r="M187" s="1">
        <v>49</v>
      </c>
      <c r="N187" s="1">
        <v>0</v>
      </c>
      <c r="O187" s="1" t="s">
        <v>83</v>
      </c>
      <c r="P187" s="1" t="s">
        <v>37</v>
      </c>
      <c r="Q187" s="1" t="s">
        <v>4121</v>
      </c>
      <c r="R187" s="1" t="s">
        <v>4121</v>
      </c>
      <c r="S187" s="1" t="s">
        <v>4121</v>
      </c>
      <c r="T187" s="1">
        <v>0</v>
      </c>
      <c r="U187" s="1" t="s">
        <v>4121</v>
      </c>
      <c r="V187" s="1" t="s">
        <v>38</v>
      </c>
      <c r="W187" s="1" t="s">
        <v>4121</v>
      </c>
      <c r="X187" s="1">
        <v>0</v>
      </c>
      <c r="Y187" s="1" t="s">
        <v>37</v>
      </c>
      <c r="Z187" s="1" t="s">
        <v>4121</v>
      </c>
      <c r="AA187" s="1" t="s">
        <v>4121</v>
      </c>
      <c r="AB187" s="1" t="s">
        <v>4121</v>
      </c>
      <c r="AC187" s="1">
        <v>0</v>
      </c>
      <c r="AD187" s="1" t="s">
        <v>4121</v>
      </c>
      <c r="AE187" s="1">
        <v>0</v>
      </c>
      <c r="AF187" s="1">
        <v>0</v>
      </c>
      <c r="AG187" s="1">
        <v>0</v>
      </c>
      <c r="AH187" s="1">
        <v>0</v>
      </c>
      <c r="AI187" s="1">
        <v>0</v>
      </c>
      <c r="AJ187" s="1">
        <v>0</v>
      </c>
      <c r="AK187" s="1">
        <v>0</v>
      </c>
      <c r="AL187" s="1">
        <v>0</v>
      </c>
      <c r="AM187" s="1">
        <v>0</v>
      </c>
      <c r="AN187" s="1" t="s">
        <v>4121</v>
      </c>
      <c r="AO187" s="1" t="s">
        <v>4121</v>
      </c>
      <c r="AP187" s="1" t="s">
        <v>39</v>
      </c>
      <c r="AQ187" s="1" t="s">
        <v>40</v>
      </c>
      <c r="AR187" s="1" t="s">
        <v>41</v>
      </c>
      <c r="AS187" s="1" t="s">
        <v>38</v>
      </c>
      <c r="AT187" s="1" t="s">
        <v>4121</v>
      </c>
      <c r="AU187" s="1" t="s">
        <v>4121</v>
      </c>
      <c r="AV187" s="1" t="s">
        <v>42</v>
      </c>
      <c r="AW187" s="1" t="s">
        <v>4121</v>
      </c>
      <c r="AX187" s="1" t="s">
        <v>4121</v>
      </c>
      <c r="AY187" s="1" t="s">
        <v>4121</v>
      </c>
      <c r="AZ187" s="1" t="s">
        <v>4121</v>
      </c>
      <c r="BA187" s="1" t="s">
        <v>4121</v>
      </c>
      <c r="BB187" s="1" t="s">
        <v>4121</v>
      </c>
      <c r="BC187" s="1" t="s">
        <v>4121</v>
      </c>
      <c r="BD187" s="1" t="s">
        <v>4121</v>
      </c>
      <c r="BE187" s="1" t="s">
        <v>4121</v>
      </c>
      <c r="BF187" s="1" t="s">
        <v>4121</v>
      </c>
      <c r="BG187" s="1" t="s">
        <v>4121</v>
      </c>
      <c r="BH187" s="1" t="s">
        <v>4121</v>
      </c>
      <c r="BI187" s="1" t="s">
        <v>4121</v>
      </c>
      <c r="BJ187" s="1" t="s">
        <v>4121</v>
      </c>
      <c r="BK187" s="1" t="s">
        <v>4121</v>
      </c>
      <c r="BL187" s="1" t="s">
        <v>4121</v>
      </c>
      <c r="BM187" s="1" t="s">
        <v>4121</v>
      </c>
      <c r="BN187" s="1" t="s">
        <v>4121</v>
      </c>
      <c r="BO187" s="1" t="s">
        <v>37</v>
      </c>
      <c r="BP187" s="1" t="s">
        <v>38</v>
      </c>
      <c r="BQ187" s="5" t="s">
        <v>749</v>
      </c>
      <c r="BR187" s="1" t="s">
        <v>750</v>
      </c>
      <c r="BS187" s="1" t="s">
        <v>751</v>
      </c>
      <c r="BT187" s="1" t="s">
        <v>4121</v>
      </c>
      <c r="BU187" s="1" t="s">
        <v>4121</v>
      </c>
      <c r="BV187" s="1" t="s">
        <v>4121</v>
      </c>
    </row>
    <row r="188" spans="1:74" ht="60" x14ac:dyDescent="0.25">
      <c r="A188" s="1" t="s">
        <v>26</v>
      </c>
      <c r="B188" s="1" t="s">
        <v>242</v>
      </c>
      <c r="C188" s="1" t="s">
        <v>28</v>
      </c>
      <c r="D188" s="1" t="s">
        <v>65</v>
      </c>
      <c r="E188" s="1">
        <v>1917103</v>
      </c>
      <c r="F188" s="1" t="s">
        <v>752</v>
      </c>
      <c r="G188" s="1" t="s">
        <v>753</v>
      </c>
      <c r="H188" s="1" t="s">
        <v>144</v>
      </c>
      <c r="I188" s="1" t="s">
        <v>145</v>
      </c>
      <c r="J188" s="2">
        <v>43617</v>
      </c>
      <c r="K188" s="2" t="s">
        <v>4121</v>
      </c>
      <c r="L188" s="1">
        <v>10</v>
      </c>
      <c r="M188" s="1">
        <v>6</v>
      </c>
      <c r="N188" s="1">
        <v>1</v>
      </c>
      <c r="O188" s="1" t="s">
        <v>83</v>
      </c>
      <c r="P188" s="1" t="s">
        <v>37</v>
      </c>
      <c r="Q188" s="1" t="s">
        <v>4121</v>
      </c>
      <c r="R188" s="1" t="s">
        <v>4121</v>
      </c>
      <c r="S188" s="1" t="s">
        <v>4121</v>
      </c>
      <c r="T188" s="1">
        <v>0</v>
      </c>
      <c r="U188" s="1" t="s">
        <v>4121</v>
      </c>
      <c r="V188" s="1" t="s">
        <v>38</v>
      </c>
      <c r="W188" s="1" t="s">
        <v>4121</v>
      </c>
      <c r="X188" s="1">
        <v>0</v>
      </c>
      <c r="Y188" s="1" t="s">
        <v>37</v>
      </c>
      <c r="Z188" s="1" t="s">
        <v>4121</v>
      </c>
      <c r="AA188" s="1" t="s">
        <v>4121</v>
      </c>
      <c r="AB188" s="1" t="s">
        <v>4121</v>
      </c>
      <c r="AC188" s="1">
        <v>0</v>
      </c>
      <c r="AD188" s="1" t="s">
        <v>4121</v>
      </c>
      <c r="AE188" s="1">
        <v>0</v>
      </c>
      <c r="AF188" s="1">
        <v>0</v>
      </c>
      <c r="AG188" s="1">
        <v>0</v>
      </c>
      <c r="AH188" s="1">
        <v>0</v>
      </c>
      <c r="AI188" s="1">
        <v>0</v>
      </c>
      <c r="AJ188" s="1">
        <v>0</v>
      </c>
      <c r="AK188" s="1">
        <v>0</v>
      </c>
      <c r="AL188" s="1">
        <v>0</v>
      </c>
      <c r="AM188" s="1">
        <v>0</v>
      </c>
      <c r="AN188" s="1" t="s">
        <v>4121</v>
      </c>
      <c r="AO188" s="1" t="s">
        <v>4121</v>
      </c>
      <c r="AP188" s="1" t="s">
        <v>69</v>
      </c>
      <c r="AQ188" s="1" t="s">
        <v>40</v>
      </c>
      <c r="AR188" s="1" t="s">
        <v>41</v>
      </c>
      <c r="AS188" s="1" t="s">
        <v>38</v>
      </c>
      <c r="AT188" s="1" t="s">
        <v>4121</v>
      </c>
      <c r="AU188" s="1" t="s">
        <v>4121</v>
      </c>
      <c r="AV188" s="1" t="s">
        <v>42</v>
      </c>
      <c r="AW188" s="1" t="s">
        <v>4121</v>
      </c>
      <c r="AX188" s="1" t="s">
        <v>4121</v>
      </c>
      <c r="AY188" s="1" t="s">
        <v>4121</v>
      </c>
      <c r="AZ188" s="1" t="s">
        <v>4121</v>
      </c>
      <c r="BA188" s="1" t="s">
        <v>4121</v>
      </c>
      <c r="BB188" s="1" t="s">
        <v>4121</v>
      </c>
      <c r="BC188" s="1" t="s">
        <v>4121</v>
      </c>
      <c r="BD188" s="1" t="s">
        <v>4121</v>
      </c>
      <c r="BE188" s="1" t="s">
        <v>4121</v>
      </c>
      <c r="BF188" s="1" t="s">
        <v>4121</v>
      </c>
      <c r="BG188" s="1" t="s">
        <v>4121</v>
      </c>
      <c r="BH188" s="1" t="s">
        <v>4121</v>
      </c>
      <c r="BI188" s="1" t="s">
        <v>4121</v>
      </c>
      <c r="BJ188" s="1" t="s">
        <v>4121</v>
      </c>
      <c r="BK188" s="1" t="s">
        <v>4121</v>
      </c>
      <c r="BL188" s="1" t="s">
        <v>4121</v>
      </c>
      <c r="BM188" s="1" t="s">
        <v>4121</v>
      </c>
      <c r="BN188" s="1" t="s">
        <v>4121</v>
      </c>
      <c r="BO188" s="1" t="s">
        <v>37</v>
      </c>
      <c r="BP188" s="1" t="s">
        <v>38</v>
      </c>
      <c r="BQ188" s="5" t="s">
        <v>754</v>
      </c>
      <c r="BR188" s="1" t="s">
        <v>255</v>
      </c>
      <c r="BS188" s="1" t="s">
        <v>755</v>
      </c>
      <c r="BT188" s="1" t="s">
        <v>4121</v>
      </c>
      <c r="BU188" s="1" t="s">
        <v>4121</v>
      </c>
      <c r="BV188" s="1" t="s">
        <v>4121</v>
      </c>
    </row>
    <row r="189" spans="1:74" ht="60" x14ac:dyDescent="0.25">
      <c r="A189" s="1" t="s">
        <v>26</v>
      </c>
      <c r="B189" s="1" t="s">
        <v>242</v>
      </c>
      <c r="C189" s="1" t="s">
        <v>28</v>
      </c>
      <c r="D189" s="1" t="s">
        <v>65</v>
      </c>
      <c r="E189" s="1">
        <v>1917104</v>
      </c>
      <c r="F189" s="1" t="s">
        <v>756</v>
      </c>
      <c r="G189" s="1" t="s">
        <v>757</v>
      </c>
      <c r="H189" s="1" t="s">
        <v>144</v>
      </c>
      <c r="I189" s="1" t="s">
        <v>145</v>
      </c>
      <c r="J189" s="2">
        <v>43617</v>
      </c>
      <c r="K189" s="2" t="s">
        <v>4121</v>
      </c>
      <c r="L189" s="1">
        <v>10</v>
      </c>
      <c r="M189" s="1">
        <v>39</v>
      </c>
      <c r="N189" s="1">
        <v>1</v>
      </c>
      <c r="O189" s="1" t="s">
        <v>83</v>
      </c>
      <c r="P189" s="1" t="s">
        <v>37</v>
      </c>
      <c r="Q189" s="1" t="s">
        <v>4121</v>
      </c>
      <c r="R189" s="1" t="s">
        <v>4121</v>
      </c>
      <c r="S189" s="1" t="s">
        <v>4121</v>
      </c>
      <c r="T189" s="1">
        <v>0</v>
      </c>
      <c r="U189" s="1" t="s">
        <v>4121</v>
      </c>
      <c r="V189" s="1" t="s">
        <v>38</v>
      </c>
      <c r="W189" s="1" t="s">
        <v>4121</v>
      </c>
      <c r="X189" s="1">
        <v>0</v>
      </c>
      <c r="Y189" s="1" t="s">
        <v>37</v>
      </c>
      <c r="Z189" s="1" t="s">
        <v>4121</v>
      </c>
      <c r="AA189" s="1" t="s">
        <v>4121</v>
      </c>
      <c r="AB189" s="1" t="s">
        <v>4121</v>
      </c>
      <c r="AC189" s="1">
        <v>0</v>
      </c>
      <c r="AD189" s="1" t="s">
        <v>4121</v>
      </c>
      <c r="AE189" s="1">
        <v>0</v>
      </c>
      <c r="AF189" s="1">
        <v>0</v>
      </c>
      <c r="AG189" s="1">
        <v>0</v>
      </c>
      <c r="AH189" s="1">
        <v>0</v>
      </c>
      <c r="AI189" s="1">
        <v>0</v>
      </c>
      <c r="AJ189" s="1">
        <v>0</v>
      </c>
      <c r="AK189" s="1">
        <v>0</v>
      </c>
      <c r="AL189" s="1">
        <v>0</v>
      </c>
      <c r="AM189" s="1">
        <v>0</v>
      </c>
      <c r="AN189" s="1" t="s">
        <v>4121</v>
      </c>
      <c r="AO189" s="1" t="s">
        <v>4121</v>
      </c>
      <c r="AP189" s="1" t="s">
        <v>69</v>
      </c>
      <c r="AQ189" s="1" t="s">
        <v>40</v>
      </c>
      <c r="AR189" s="1" t="s">
        <v>41</v>
      </c>
      <c r="AS189" s="1" t="s">
        <v>38</v>
      </c>
      <c r="AT189" s="1" t="s">
        <v>4121</v>
      </c>
      <c r="AU189" s="1" t="s">
        <v>4121</v>
      </c>
      <c r="AV189" s="1" t="s">
        <v>42</v>
      </c>
      <c r="AW189" s="1" t="s">
        <v>4121</v>
      </c>
      <c r="AX189" s="1" t="s">
        <v>4121</v>
      </c>
      <c r="AY189" s="1" t="s">
        <v>4121</v>
      </c>
      <c r="AZ189" s="1" t="s">
        <v>4121</v>
      </c>
      <c r="BA189" s="1" t="s">
        <v>4121</v>
      </c>
      <c r="BB189" s="1" t="s">
        <v>4121</v>
      </c>
      <c r="BC189" s="1" t="s">
        <v>4121</v>
      </c>
      <c r="BD189" s="1" t="s">
        <v>4121</v>
      </c>
      <c r="BE189" s="1" t="s">
        <v>4121</v>
      </c>
      <c r="BF189" s="1" t="s">
        <v>4121</v>
      </c>
      <c r="BG189" s="1" t="s">
        <v>4121</v>
      </c>
      <c r="BH189" s="1" t="s">
        <v>4121</v>
      </c>
      <c r="BI189" s="1" t="s">
        <v>4121</v>
      </c>
      <c r="BJ189" s="1" t="s">
        <v>4121</v>
      </c>
      <c r="BK189" s="1" t="s">
        <v>4121</v>
      </c>
      <c r="BL189" s="1" t="s">
        <v>4121</v>
      </c>
      <c r="BM189" s="1" t="s">
        <v>4121</v>
      </c>
      <c r="BN189" s="1" t="s">
        <v>4121</v>
      </c>
      <c r="BO189" s="1" t="s">
        <v>37</v>
      </c>
      <c r="BP189" s="1" t="s">
        <v>38</v>
      </c>
      <c r="BQ189" s="5" t="s">
        <v>758</v>
      </c>
      <c r="BR189" s="1" t="s">
        <v>255</v>
      </c>
      <c r="BS189" s="1" t="s">
        <v>755</v>
      </c>
      <c r="BT189" s="1" t="s">
        <v>4121</v>
      </c>
      <c r="BU189" s="1" t="s">
        <v>4121</v>
      </c>
      <c r="BV189" s="1" t="s">
        <v>4121</v>
      </c>
    </row>
    <row r="190" spans="1:74" ht="60" x14ac:dyDescent="0.25">
      <c r="A190" s="1" t="s">
        <v>26</v>
      </c>
      <c r="B190" s="1" t="s">
        <v>242</v>
      </c>
      <c r="C190" s="1" t="s">
        <v>28</v>
      </c>
      <c r="D190" s="1" t="s">
        <v>65</v>
      </c>
      <c r="E190" s="1">
        <v>1917105</v>
      </c>
      <c r="F190" s="1" t="s">
        <v>759</v>
      </c>
      <c r="G190" s="1" t="s">
        <v>760</v>
      </c>
      <c r="H190" s="1" t="s">
        <v>144</v>
      </c>
      <c r="I190" s="1" t="s">
        <v>145</v>
      </c>
      <c r="J190" s="2">
        <v>43617</v>
      </c>
      <c r="K190" s="2" t="s">
        <v>4121</v>
      </c>
      <c r="L190" s="1">
        <v>10</v>
      </c>
      <c r="M190" s="1">
        <v>59</v>
      </c>
      <c r="N190" s="1">
        <v>1</v>
      </c>
      <c r="O190" s="1" t="s">
        <v>83</v>
      </c>
      <c r="P190" s="1" t="s">
        <v>37</v>
      </c>
      <c r="Q190" s="1" t="s">
        <v>4121</v>
      </c>
      <c r="R190" s="1" t="s">
        <v>4121</v>
      </c>
      <c r="S190" s="1" t="s">
        <v>4121</v>
      </c>
      <c r="T190" s="1">
        <v>0</v>
      </c>
      <c r="U190" s="1" t="s">
        <v>4121</v>
      </c>
      <c r="V190" s="1" t="s">
        <v>38</v>
      </c>
      <c r="W190" s="1" t="s">
        <v>4121</v>
      </c>
      <c r="X190" s="1">
        <v>0</v>
      </c>
      <c r="Y190" s="1" t="s">
        <v>37</v>
      </c>
      <c r="Z190" s="1" t="s">
        <v>4121</v>
      </c>
      <c r="AA190" s="1" t="s">
        <v>4121</v>
      </c>
      <c r="AB190" s="1" t="s">
        <v>4121</v>
      </c>
      <c r="AC190" s="1">
        <v>0</v>
      </c>
      <c r="AD190" s="1" t="s">
        <v>4121</v>
      </c>
      <c r="AE190" s="1">
        <v>0</v>
      </c>
      <c r="AF190" s="1">
        <v>0</v>
      </c>
      <c r="AG190" s="1">
        <v>0</v>
      </c>
      <c r="AH190" s="1">
        <v>0</v>
      </c>
      <c r="AI190" s="1">
        <v>0</v>
      </c>
      <c r="AJ190" s="1">
        <v>0</v>
      </c>
      <c r="AK190" s="1">
        <v>0</v>
      </c>
      <c r="AL190" s="1">
        <v>0</v>
      </c>
      <c r="AM190" s="1">
        <v>0</v>
      </c>
      <c r="AN190" s="1" t="s">
        <v>4121</v>
      </c>
      <c r="AO190" s="1" t="s">
        <v>4121</v>
      </c>
      <c r="AP190" s="1" t="s">
        <v>69</v>
      </c>
      <c r="AQ190" s="1" t="s">
        <v>40</v>
      </c>
      <c r="AR190" s="1" t="s">
        <v>41</v>
      </c>
      <c r="AS190" s="1" t="s">
        <v>38</v>
      </c>
      <c r="AT190" s="1" t="s">
        <v>4121</v>
      </c>
      <c r="AU190" s="1" t="s">
        <v>4121</v>
      </c>
      <c r="AV190" s="1" t="s">
        <v>42</v>
      </c>
      <c r="AW190" s="1" t="s">
        <v>4121</v>
      </c>
      <c r="AX190" s="1" t="s">
        <v>4121</v>
      </c>
      <c r="AY190" s="1" t="s">
        <v>4121</v>
      </c>
      <c r="AZ190" s="1" t="s">
        <v>4121</v>
      </c>
      <c r="BA190" s="1" t="s">
        <v>4121</v>
      </c>
      <c r="BB190" s="1" t="s">
        <v>4121</v>
      </c>
      <c r="BC190" s="1" t="s">
        <v>4121</v>
      </c>
      <c r="BD190" s="1" t="s">
        <v>4121</v>
      </c>
      <c r="BE190" s="1" t="s">
        <v>4121</v>
      </c>
      <c r="BF190" s="1" t="s">
        <v>4121</v>
      </c>
      <c r="BG190" s="1" t="s">
        <v>4121</v>
      </c>
      <c r="BH190" s="1" t="s">
        <v>4121</v>
      </c>
      <c r="BI190" s="1" t="s">
        <v>4121</v>
      </c>
      <c r="BJ190" s="1" t="s">
        <v>4121</v>
      </c>
      <c r="BK190" s="1" t="s">
        <v>4121</v>
      </c>
      <c r="BL190" s="1" t="s">
        <v>4121</v>
      </c>
      <c r="BM190" s="1" t="s">
        <v>4121</v>
      </c>
      <c r="BN190" s="1" t="s">
        <v>4121</v>
      </c>
      <c r="BO190" s="1" t="s">
        <v>37</v>
      </c>
      <c r="BP190" s="1" t="s">
        <v>38</v>
      </c>
      <c r="BQ190" s="5" t="s">
        <v>761</v>
      </c>
      <c r="BR190" s="1" t="s">
        <v>255</v>
      </c>
      <c r="BS190" s="1" t="s">
        <v>755</v>
      </c>
      <c r="BT190" s="1" t="s">
        <v>110</v>
      </c>
      <c r="BU190" s="1" t="s">
        <v>4121</v>
      </c>
      <c r="BV190" s="1" t="s">
        <v>4121</v>
      </c>
    </row>
    <row r="191" spans="1:74" ht="60" x14ac:dyDescent="0.25">
      <c r="A191" s="1" t="s">
        <v>26</v>
      </c>
      <c r="B191" s="1" t="s">
        <v>242</v>
      </c>
      <c r="C191" s="1" t="s">
        <v>28</v>
      </c>
      <c r="D191" s="1" t="s">
        <v>65</v>
      </c>
      <c r="E191" s="1">
        <v>1917106</v>
      </c>
      <c r="F191" s="1" t="s">
        <v>762</v>
      </c>
      <c r="G191" s="1" t="s">
        <v>763</v>
      </c>
      <c r="H191" s="1" t="s">
        <v>144</v>
      </c>
      <c r="I191" s="1" t="s">
        <v>145</v>
      </c>
      <c r="J191" s="2">
        <v>43617</v>
      </c>
      <c r="K191" s="2" t="s">
        <v>4121</v>
      </c>
      <c r="L191" s="1">
        <v>10</v>
      </c>
      <c r="M191" s="1">
        <v>69</v>
      </c>
      <c r="N191" s="1">
        <v>1</v>
      </c>
      <c r="O191" s="1" t="s">
        <v>83</v>
      </c>
      <c r="P191" s="1" t="s">
        <v>37</v>
      </c>
      <c r="Q191" s="1" t="s">
        <v>4121</v>
      </c>
      <c r="R191" s="1" t="s">
        <v>4121</v>
      </c>
      <c r="S191" s="1" t="s">
        <v>4121</v>
      </c>
      <c r="T191" s="1">
        <v>0</v>
      </c>
      <c r="U191" s="1" t="s">
        <v>4121</v>
      </c>
      <c r="V191" s="1" t="s">
        <v>38</v>
      </c>
      <c r="W191" s="1" t="s">
        <v>4121</v>
      </c>
      <c r="X191" s="1">
        <v>0</v>
      </c>
      <c r="Y191" s="1" t="s">
        <v>37</v>
      </c>
      <c r="Z191" s="1" t="s">
        <v>4121</v>
      </c>
      <c r="AA191" s="1" t="s">
        <v>4121</v>
      </c>
      <c r="AB191" s="1" t="s">
        <v>4121</v>
      </c>
      <c r="AC191" s="1">
        <v>0</v>
      </c>
      <c r="AD191" s="1" t="s">
        <v>4121</v>
      </c>
      <c r="AE191" s="1">
        <v>0</v>
      </c>
      <c r="AF191" s="1">
        <v>0</v>
      </c>
      <c r="AG191" s="1">
        <v>0</v>
      </c>
      <c r="AH191" s="1">
        <v>0</v>
      </c>
      <c r="AI191" s="1">
        <v>0</v>
      </c>
      <c r="AJ191" s="1">
        <v>0</v>
      </c>
      <c r="AK191" s="1">
        <v>0</v>
      </c>
      <c r="AL191" s="1">
        <v>0</v>
      </c>
      <c r="AM191" s="1">
        <v>0</v>
      </c>
      <c r="AN191" s="1" t="s">
        <v>4121</v>
      </c>
      <c r="AO191" s="1" t="s">
        <v>4121</v>
      </c>
      <c r="AP191" s="1" t="s">
        <v>69</v>
      </c>
      <c r="AQ191" s="1" t="s">
        <v>40</v>
      </c>
      <c r="AR191" s="1" t="s">
        <v>41</v>
      </c>
      <c r="AS191" s="1" t="s">
        <v>38</v>
      </c>
      <c r="AT191" s="1" t="s">
        <v>4121</v>
      </c>
      <c r="AU191" s="1" t="s">
        <v>4121</v>
      </c>
      <c r="AV191" s="1" t="s">
        <v>42</v>
      </c>
      <c r="AW191" s="1" t="s">
        <v>4121</v>
      </c>
      <c r="AX191" s="1" t="s">
        <v>4121</v>
      </c>
      <c r="AY191" s="1" t="s">
        <v>4121</v>
      </c>
      <c r="AZ191" s="1" t="s">
        <v>4121</v>
      </c>
      <c r="BA191" s="1" t="s">
        <v>4121</v>
      </c>
      <c r="BB191" s="1" t="s">
        <v>4121</v>
      </c>
      <c r="BC191" s="1" t="s">
        <v>4121</v>
      </c>
      <c r="BD191" s="1" t="s">
        <v>4121</v>
      </c>
      <c r="BE191" s="1" t="s">
        <v>4121</v>
      </c>
      <c r="BF191" s="1" t="s">
        <v>4121</v>
      </c>
      <c r="BG191" s="1" t="s">
        <v>4121</v>
      </c>
      <c r="BH191" s="1" t="s">
        <v>4121</v>
      </c>
      <c r="BI191" s="1" t="s">
        <v>4121</v>
      </c>
      <c r="BJ191" s="1" t="s">
        <v>4121</v>
      </c>
      <c r="BK191" s="1" t="s">
        <v>4121</v>
      </c>
      <c r="BL191" s="1" t="s">
        <v>4121</v>
      </c>
      <c r="BM191" s="1" t="s">
        <v>4121</v>
      </c>
      <c r="BN191" s="1" t="s">
        <v>4121</v>
      </c>
      <c r="BO191" s="1" t="s">
        <v>37</v>
      </c>
      <c r="BP191" s="1" t="s">
        <v>38</v>
      </c>
      <c r="BQ191" s="5" t="s">
        <v>761</v>
      </c>
      <c r="BR191" s="1" t="s">
        <v>255</v>
      </c>
      <c r="BS191" s="1" t="s">
        <v>755</v>
      </c>
      <c r="BT191" s="1">
        <v>0</v>
      </c>
      <c r="BU191" s="1" t="s">
        <v>4121</v>
      </c>
      <c r="BV191" s="1" t="s">
        <v>4121</v>
      </c>
    </row>
    <row r="192" spans="1:74" ht="90" x14ac:dyDescent="0.25">
      <c r="A192" s="1" t="s">
        <v>26</v>
      </c>
      <c r="B192" s="1" t="s">
        <v>27</v>
      </c>
      <c r="C192" s="1" t="s">
        <v>28</v>
      </c>
      <c r="D192" s="1" t="s">
        <v>65</v>
      </c>
      <c r="E192" s="1">
        <v>1934104</v>
      </c>
      <c r="F192" s="1" t="s">
        <v>764</v>
      </c>
      <c r="G192" s="1" t="s">
        <v>765</v>
      </c>
      <c r="H192" s="1" t="s">
        <v>32</v>
      </c>
      <c r="I192" s="1" t="s">
        <v>33</v>
      </c>
      <c r="J192" s="2">
        <v>43614</v>
      </c>
      <c r="K192" s="2" t="s">
        <v>4121</v>
      </c>
      <c r="L192" s="1">
        <v>0</v>
      </c>
      <c r="M192" s="1">
        <v>1</v>
      </c>
      <c r="N192" s="1">
        <v>1</v>
      </c>
      <c r="O192" s="1" t="s">
        <v>109</v>
      </c>
      <c r="P192" s="1" t="s">
        <v>37</v>
      </c>
      <c r="Q192" s="1" t="s">
        <v>4121</v>
      </c>
      <c r="R192" s="1" t="s">
        <v>4121</v>
      </c>
      <c r="S192" s="1" t="s">
        <v>4121</v>
      </c>
      <c r="T192" s="1">
        <v>0</v>
      </c>
      <c r="U192" s="1" t="s">
        <v>4121</v>
      </c>
      <c r="V192" s="1" t="s">
        <v>38</v>
      </c>
      <c r="W192" s="1" t="s">
        <v>4121</v>
      </c>
      <c r="X192" s="1">
        <v>0</v>
      </c>
      <c r="Y192" s="1" t="s">
        <v>37</v>
      </c>
      <c r="Z192" s="1" t="s">
        <v>4121</v>
      </c>
      <c r="AA192" s="1" t="s">
        <v>4121</v>
      </c>
      <c r="AB192" s="1" t="s">
        <v>4121</v>
      </c>
      <c r="AC192" s="1">
        <v>0</v>
      </c>
      <c r="AD192" s="1" t="s">
        <v>4121</v>
      </c>
      <c r="AE192" s="1">
        <v>0</v>
      </c>
      <c r="AF192" s="1">
        <v>0</v>
      </c>
      <c r="AG192" s="1">
        <v>0</v>
      </c>
      <c r="AH192" s="1">
        <v>0</v>
      </c>
      <c r="AI192" s="1">
        <v>0</v>
      </c>
      <c r="AJ192" s="1">
        <v>0</v>
      </c>
      <c r="AK192" s="1">
        <v>0</v>
      </c>
      <c r="AL192" s="1">
        <v>0</v>
      </c>
      <c r="AM192" s="1">
        <v>0</v>
      </c>
      <c r="AN192" s="1" t="s">
        <v>4121</v>
      </c>
      <c r="AO192" s="1" t="s">
        <v>4121</v>
      </c>
      <c r="AP192" s="1" t="s">
        <v>69</v>
      </c>
      <c r="AQ192" s="1" t="s">
        <v>40</v>
      </c>
      <c r="AR192" s="1" t="s">
        <v>4121</v>
      </c>
      <c r="AS192" s="1" t="s">
        <v>38</v>
      </c>
      <c r="AT192" s="1" t="s">
        <v>4121</v>
      </c>
      <c r="AU192" s="1" t="s">
        <v>4121</v>
      </c>
      <c r="AV192" s="1" t="s">
        <v>42</v>
      </c>
      <c r="AW192" s="1" t="s">
        <v>4121</v>
      </c>
      <c r="AX192" s="1" t="s">
        <v>4121</v>
      </c>
      <c r="AY192" s="1" t="s">
        <v>4121</v>
      </c>
      <c r="AZ192" s="1" t="s">
        <v>4121</v>
      </c>
      <c r="BA192" s="1" t="s">
        <v>4121</v>
      </c>
      <c r="BB192" s="1" t="s">
        <v>4121</v>
      </c>
      <c r="BC192" s="1" t="s">
        <v>4121</v>
      </c>
      <c r="BD192" s="1" t="s">
        <v>4121</v>
      </c>
      <c r="BE192" s="1" t="s">
        <v>4121</v>
      </c>
      <c r="BF192" s="1" t="s">
        <v>4121</v>
      </c>
      <c r="BG192" s="1" t="s">
        <v>4121</v>
      </c>
      <c r="BH192" s="1" t="s">
        <v>4121</v>
      </c>
      <c r="BI192" s="1" t="s">
        <v>4121</v>
      </c>
      <c r="BJ192" s="1" t="s">
        <v>4121</v>
      </c>
      <c r="BK192" s="1" t="s">
        <v>4121</v>
      </c>
      <c r="BL192" s="1" t="s">
        <v>4121</v>
      </c>
      <c r="BM192" s="1" t="s">
        <v>4121</v>
      </c>
      <c r="BN192" s="1" t="s">
        <v>4121</v>
      </c>
      <c r="BO192" s="1" t="s">
        <v>37</v>
      </c>
      <c r="BP192" s="1" t="s">
        <v>38</v>
      </c>
      <c r="BQ192" s="5" t="s">
        <v>766</v>
      </c>
      <c r="BR192" s="1" t="s">
        <v>767</v>
      </c>
      <c r="BS192" s="1" t="s">
        <v>768</v>
      </c>
      <c r="BT192" s="1" t="s">
        <v>4121</v>
      </c>
      <c r="BU192" s="1" t="s">
        <v>4121</v>
      </c>
      <c r="BV192" s="1" t="s">
        <v>4121</v>
      </c>
    </row>
    <row r="193" spans="1:74" ht="90" x14ac:dyDescent="0.25">
      <c r="A193" s="1" t="s">
        <v>26</v>
      </c>
      <c r="B193" s="1" t="s">
        <v>27</v>
      </c>
      <c r="C193" s="1" t="s">
        <v>28</v>
      </c>
      <c r="D193" s="1" t="s">
        <v>65</v>
      </c>
      <c r="E193" s="1">
        <v>1933114</v>
      </c>
      <c r="F193" s="1" t="s">
        <v>769</v>
      </c>
      <c r="G193" s="1" t="s">
        <v>770</v>
      </c>
      <c r="H193" s="1" t="s">
        <v>439</v>
      </c>
      <c r="I193" s="1" t="s">
        <v>33</v>
      </c>
      <c r="J193" s="2">
        <v>43636</v>
      </c>
      <c r="K193" s="2" t="s">
        <v>4121</v>
      </c>
      <c r="L193" s="1">
        <v>0</v>
      </c>
      <c r="M193" s="1">
        <v>179</v>
      </c>
      <c r="N193" s="1">
        <v>3</v>
      </c>
      <c r="O193" s="1" t="s">
        <v>34</v>
      </c>
      <c r="P193" s="1" t="s">
        <v>35</v>
      </c>
      <c r="Q193" s="1" t="s">
        <v>49</v>
      </c>
      <c r="R193" s="1" t="s">
        <v>49</v>
      </c>
      <c r="S193" s="1" t="s">
        <v>4121</v>
      </c>
      <c r="T193" s="1">
        <v>0</v>
      </c>
      <c r="U193" s="1" t="s">
        <v>4121</v>
      </c>
      <c r="V193" s="1" t="s">
        <v>38</v>
      </c>
      <c r="W193" s="1" t="s">
        <v>4121</v>
      </c>
      <c r="X193" s="1">
        <v>60</v>
      </c>
      <c r="Y193" s="1" t="s">
        <v>37</v>
      </c>
      <c r="Z193" s="1" t="s">
        <v>4121</v>
      </c>
      <c r="AA193" s="1" t="s">
        <v>4121</v>
      </c>
      <c r="AB193" s="1" t="s">
        <v>4121</v>
      </c>
      <c r="AC193" s="1">
        <v>0</v>
      </c>
      <c r="AD193" s="1" t="s">
        <v>4121</v>
      </c>
      <c r="AE193" s="1">
        <v>0</v>
      </c>
      <c r="AF193" s="1">
        <v>0</v>
      </c>
      <c r="AG193" s="1">
        <v>0</v>
      </c>
      <c r="AH193" s="1">
        <v>0</v>
      </c>
      <c r="AI193" s="1">
        <v>0</v>
      </c>
      <c r="AJ193" s="1">
        <v>0</v>
      </c>
      <c r="AK193" s="1">
        <v>0</v>
      </c>
      <c r="AL193" s="1">
        <v>0</v>
      </c>
      <c r="AM193" s="1">
        <v>0</v>
      </c>
      <c r="AN193" s="1" t="s">
        <v>245</v>
      </c>
      <c r="AO193" s="1" t="s">
        <v>245</v>
      </c>
      <c r="AP193" s="1" t="s">
        <v>69</v>
      </c>
      <c r="AQ193" s="1" t="s">
        <v>40</v>
      </c>
      <c r="AR193" s="1" t="s">
        <v>41</v>
      </c>
      <c r="AS193" s="1" t="s">
        <v>38</v>
      </c>
      <c r="AT193" s="1" t="s">
        <v>4121</v>
      </c>
      <c r="AU193" s="1" t="s">
        <v>4121</v>
      </c>
      <c r="AV193" s="1" t="s">
        <v>42</v>
      </c>
      <c r="AW193" s="1" t="s">
        <v>4121</v>
      </c>
      <c r="AX193" s="1" t="s">
        <v>4121</v>
      </c>
      <c r="AY193" s="1" t="s">
        <v>4121</v>
      </c>
      <c r="AZ193" s="1" t="s">
        <v>4121</v>
      </c>
      <c r="BA193" s="1" t="s">
        <v>4121</v>
      </c>
      <c r="BB193" s="1" t="s">
        <v>4121</v>
      </c>
      <c r="BC193" s="1" t="s">
        <v>4121</v>
      </c>
      <c r="BD193" s="1" t="s">
        <v>4121</v>
      </c>
      <c r="BE193" s="1" t="s">
        <v>4121</v>
      </c>
      <c r="BF193" s="1" t="s">
        <v>4121</v>
      </c>
      <c r="BG193" s="1" t="s">
        <v>4121</v>
      </c>
      <c r="BH193" s="1" t="s">
        <v>4121</v>
      </c>
      <c r="BI193" s="1" t="s">
        <v>4121</v>
      </c>
      <c r="BJ193" s="1" t="s">
        <v>4121</v>
      </c>
      <c r="BK193" s="1" t="s">
        <v>4121</v>
      </c>
      <c r="BL193" s="1" t="s">
        <v>4121</v>
      </c>
      <c r="BM193" s="1" t="s">
        <v>4121</v>
      </c>
      <c r="BN193" s="1" t="s">
        <v>4121</v>
      </c>
      <c r="BO193" s="1" t="s">
        <v>37</v>
      </c>
      <c r="BP193" s="1" t="s">
        <v>38</v>
      </c>
      <c r="BQ193" s="5" t="s">
        <v>771</v>
      </c>
      <c r="BR193" s="1" t="s">
        <v>772</v>
      </c>
      <c r="BS193" s="1" t="s">
        <v>773</v>
      </c>
      <c r="BT193" s="1" t="s">
        <v>4121</v>
      </c>
      <c r="BU193" s="1" t="s">
        <v>4121</v>
      </c>
      <c r="BV193" s="1" t="s">
        <v>4121</v>
      </c>
    </row>
    <row r="194" spans="1:74" ht="75" x14ac:dyDescent="0.25">
      <c r="A194" s="1" t="s">
        <v>26</v>
      </c>
      <c r="B194" s="1" t="s">
        <v>242</v>
      </c>
      <c r="C194" s="1" t="s">
        <v>28</v>
      </c>
      <c r="D194" s="1" t="s">
        <v>65</v>
      </c>
      <c r="E194" s="1">
        <v>1913105</v>
      </c>
      <c r="F194" s="1" t="s">
        <v>774</v>
      </c>
      <c r="G194" s="1" t="s">
        <v>774</v>
      </c>
      <c r="H194" s="1" t="s">
        <v>32</v>
      </c>
      <c r="I194" s="1" t="s">
        <v>33</v>
      </c>
      <c r="J194" s="2">
        <v>44225</v>
      </c>
      <c r="K194" s="2" t="s">
        <v>4121</v>
      </c>
      <c r="L194" s="1">
        <v>0</v>
      </c>
      <c r="M194" s="1">
        <v>50</v>
      </c>
      <c r="N194" s="1">
        <v>0</v>
      </c>
      <c r="O194" s="1" t="s">
        <v>34</v>
      </c>
      <c r="P194" s="1" t="s">
        <v>35</v>
      </c>
      <c r="Q194" s="1" t="s">
        <v>4121</v>
      </c>
      <c r="R194" s="1" t="s">
        <v>4121</v>
      </c>
      <c r="S194" s="1" t="s">
        <v>4121</v>
      </c>
      <c r="T194" s="1">
        <v>0</v>
      </c>
      <c r="U194" s="1" t="s">
        <v>4121</v>
      </c>
      <c r="V194" s="1" t="s">
        <v>68</v>
      </c>
      <c r="W194" s="1" t="s">
        <v>775</v>
      </c>
      <c r="X194" s="1">
        <v>1</v>
      </c>
      <c r="Y194" s="1" t="s">
        <v>37</v>
      </c>
      <c r="Z194" s="1" t="s">
        <v>4121</v>
      </c>
      <c r="AA194" s="1" t="s">
        <v>4121</v>
      </c>
      <c r="AB194" s="1" t="s">
        <v>4121</v>
      </c>
      <c r="AC194" s="1">
        <v>0</v>
      </c>
      <c r="AD194" s="1" t="s">
        <v>4121</v>
      </c>
      <c r="AE194" s="1">
        <v>0.3</v>
      </c>
      <c r="AF194" s="1">
        <v>0.3</v>
      </c>
      <c r="AG194" s="1">
        <v>0.3</v>
      </c>
      <c r="AH194" s="1">
        <v>0</v>
      </c>
      <c r="AI194" s="1">
        <v>0</v>
      </c>
      <c r="AJ194" s="1">
        <v>0.25</v>
      </c>
      <c r="AK194" s="1">
        <v>0.25</v>
      </c>
      <c r="AL194" s="1">
        <v>0.25</v>
      </c>
      <c r="AM194" s="1">
        <v>0</v>
      </c>
      <c r="AN194" s="1" t="s">
        <v>4121</v>
      </c>
      <c r="AO194" s="1" t="s">
        <v>4121</v>
      </c>
      <c r="AP194" s="1" t="s">
        <v>69</v>
      </c>
      <c r="AQ194" s="1" t="s">
        <v>40</v>
      </c>
      <c r="AR194" s="1" t="s">
        <v>440</v>
      </c>
      <c r="AS194" s="1" t="s">
        <v>38</v>
      </c>
      <c r="AT194" s="1" t="s">
        <v>4121</v>
      </c>
      <c r="AU194" s="1" t="s">
        <v>4121</v>
      </c>
      <c r="AV194" s="1" t="s">
        <v>42</v>
      </c>
      <c r="AW194" s="1">
        <v>0</v>
      </c>
      <c r="AX194" s="1">
        <v>0</v>
      </c>
      <c r="AY194" s="1">
        <v>0</v>
      </c>
      <c r="AZ194" s="1">
        <v>0</v>
      </c>
      <c r="BA194" s="1">
        <v>0</v>
      </c>
      <c r="BB194" s="1">
        <v>0</v>
      </c>
      <c r="BC194" s="1">
        <v>0</v>
      </c>
      <c r="BD194" s="1">
        <v>0</v>
      </c>
      <c r="BE194" s="1">
        <v>0</v>
      </c>
      <c r="BF194" s="1">
        <v>0</v>
      </c>
      <c r="BG194" s="1">
        <v>0</v>
      </c>
      <c r="BH194" s="1">
        <v>0</v>
      </c>
      <c r="BI194" s="1">
        <v>0</v>
      </c>
      <c r="BJ194" s="1">
        <v>0</v>
      </c>
      <c r="BK194" s="1">
        <v>0</v>
      </c>
      <c r="BL194" s="1">
        <v>0</v>
      </c>
      <c r="BM194" s="1">
        <v>0</v>
      </c>
      <c r="BN194" s="1">
        <v>0</v>
      </c>
      <c r="BO194" s="1" t="s">
        <v>37</v>
      </c>
      <c r="BP194" s="1" t="s">
        <v>38</v>
      </c>
      <c r="BQ194" s="5" t="s">
        <v>776</v>
      </c>
      <c r="BR194" s="1" t="s">
        <v>255</v>
      </c>
      <c r="BS194" s="1" t="s">
        <v>777</v>
      </c>
      <c r="BT194" s="1" t="s">
        <v>4121</v>
      </c>
      <c r="BU194" s="1" t="s">
        <v>4121</v>
      </c>
      <c r="BV194" s="8" t="s">
        <v>778</v>
      </c>
    </row>
    <row r="195" spans="1:74" ht="90" x14ac:dyDescent="0.25">
      <c r="A195" s="1" t="s">
        <v>26</v>
      </c>
      <c r="B195" s="1" t="s">
        <v>27</v>
      </c>
      <c r="C195" s="1" t="s">
        <v>28</v>
      </c>
      <c r="D195" s="1" t="s">
        <v>29</v>
      </c>
      <c r="E195" s="1">
        <v>1931124</v>
      </c>
      <c r="F195" s="1" t="s">
        <v>779</v>
      </c>
      <c r="G195" s="1" t="s">
        <v>780</v>
      </c>
      <c r="H195" s="1" t="s">
        <v>439</v>
      </c>
      <c r="I195" s="1" t="s">
        <v>33</v>
      </c>
      <c r="J195" s="2">
        <v>43636</v>
      </c>
      <c r="K195" s="2" t="s">
        <v>4121</v>
      </c>
      <c r="L195" s="1">
        <v>0</v>
      </c>
      <c r="M195" s="1">
        <v>599</v>
      </c>
      <c r="N195" s="1">
        <v>0</v>
      </c>
      <c r="O195" s="1" t="s">
        <v>34</v>
      </c>
      <c r="P195" s="1" t="s">
        <v>35</v>
      </c>
      <c r="Q195" s="1" t="s">
        <v>49</v>
      </c>
      <c r="R195" s="1" t="s">
        <v>49</v>
      </c>
      <c r="S195" s="1" t="s">
        <v>4121</v>
      </c>
      <c r="T195" s="1">
        <v>0</v>
      </c>
      <c r="U195" s="1" t="s">
        <v>4121</v>
      </c>
      <c r="V195" s="1" t="s">
        <v>38</v>
      </c>
      <c r="W195" s="1" t="s">
        <v>4121</v>
      </c>
      <c r="X195" s="1">
        <v>60</v>
      </c>
      <c r="Y195" s="1" t="s">
        <v>37</v>
      </c>
      <c r="Z195" s="1" t="s">
        <v>4121</v>
      </c>
      <c r="AA195" s="1" t="s">
        <v>4121</v>
      </c>
      <c r="AB195" s="1" t="s">
        <v>4121</v>
      </c>
      <c r="AC195" s="1">
        <v>0</v>
      </c>
      <c r="AD195" s="1" t="s">
        <v>4121</v>
      </c>
      <c r="AE195" s="1">
        <v>0</v>
      </c>
      <c r="AF195" s="1">
        <v>0</v>
      </c>
      <c r="AG195" s="1">
        <v>0</v>
      </c>
      <c r="AH195" s="1">
        <v>0</v>
      </c>
      <c r="AI195" s="1">
        <v>0</v>
      </c>
      <c r="AJ195" s="1">
        <v>0</v>
      </c>
      <c r="AK195" s="1">
        <v>0</v>
      </c>
      <c r="AL195" s="1">
        <v>0</v>
      </c>
      <c r="AM195" s="1">
        <v>0</v>
      </c>
      <c r="AN195" s="1" t="s">
        <v>245</v>
      </c>
      <c r="AO195" s="1" t="s">
        <v>245</v>
      </c>
      <c r="AP195" s="1" t="s">
        <v>69</v>
      </c>
      <c r="AQ195" s="1" t="s">
        <v>40</v>
      </c>
      <c r="AR195" s="1" t="s">
        <v>41</v>
      </c>
      <c r="AS195" s="1" t="s">
        <v>38</v>
      </c>
      <c r="AT195" s="1" t="s">
        <v>4121</v>
      </c>
      <c r="AU195" s="1" t="s">
        <v>4121</v>
      </c>
      <c r="AV195" s="1" t="s">
        <v>42</v>
      </c>
      <c r="AW195" s="1" t="s">
        <v>4121</v>
      </c>
      <c r="AX195" s="1" t="s">
        <v>4121</v>
      </c>
      <c r="AY195" s="1" t="s">
        <v>4121</v>
      </c>
      <c r="AZ195" s="1" t="s">
        <v>4121</v>
      </c>
      <c r="BA195" s="1" t="s">
        <v>4121</v>
      </c>
      <c r="BB195" s="1" t="s">
        <v>4121</v>
      </c>
      <c r="BC195" s="1" t="s">
        <v>4121</v>
      </c>
      <c r="BD195" s="1" t="s">
        <v>4121</v>
      </c>
      <c r="BE195" s="1" t="s">
        <v>4121</v>
      </c>
      <c r="BF195" s="1" t="s">
        <v>4121</v>
      </c>
      <c r="BG195" s="1" t="s">
        <v>4121</v>
      </c>
      <c r="BH195" s="1" t="s">
        <v>4121</v>
      </c>
      <c r="BI195" s="1" t="s">
        <v>4121</v>
      </c>
      <c r="BJ195" s="1" t="s">
        <v>4121</v>
      </c>
      <c r="BK195" s="1" t="s">
        <v>4121</v>
      </c>
      <c r="BL195" s="1" t="s">
        <v>4121</v>
      </c>
      <c r="BM195" s="1" t="s">
        <v>4121</v>
      </c>
      <c r="BN195" s="1" t="s">
        <v>4121</v>
      </c>
      <c r="BO195" s="1" t="s">
        <v>37</v>
      </c>
      <c r="BP195" s="1" t="s">
        <v>38</v>
      </c>
      <c r="BQ195" s="5" t="s">
        <v>781</v>
      </c>
      <c r="BR195" s="1" t="s">
        <v>782</v>
      </c>
      <c r="BS195" s="1" t="s">
        <v>773</v>
      </c>
      <c r="BT195" s="1" t="s">
        <v>4121</v>
      </c>
      <c r="BU195" s="1" t="s">
        <v>4121</v>
      </c>
      <c r="BV195" s="1" t="s">
        <v>4121</v>
      </c>
    </row>
    <row r="196" spans="1:74" ht="90" x14ac:dyDescent="0.25">
      <c r="A196" s="1" t="s">
        <v>26</v>
      </c>
      <c r="B196" s="1" t="s">
        <v>27</v>
      </c>
      <c r="C196" s="1" t="s">
        <v>28</v>
      </c>
      <c r="D196" s="1" t="s">
        <v>29</v>
      </c>
      <c r="E196" s="1">
        <v>1931125</v>
      </c>
      <c r="F196" s="1" t="s">
        <v>783</v>
      </c>
      <c r="G196" s="1" t="s">
        <v>784</v>
      </c>
      <c r="H196" s="1" t="s">
        <v>439</v>
      </c>
      <c r="I196" s="1" t="s">
        <v>33</v>
      </c>
      <c r="J196" s="2">
        <v>43636</v>
      </c>
      <c r="K196" s="2" t="s">
        <v>4121</v>
      </c>
      <c r="L196" s="1">
        <v>0</v>
      </c>
      <c r="M196" s="1">
        <v>349</v>
      </c>
      <c r="N196" s="1">
        <v>0</v>
      </c>
      <c r="O196" s="1" t="s">
        <v>34</v>
      </c>
      <c r="P196" s="1" t="s">
        <v>35</v>
      </c>
      <c r="Q196" s="1" t="s">
        <v>49</v>
      </c>
      <c r="R196" s="1" t="s">
        <v>49</v>
      </c>
      <c r="S196" s="1" t="s">
        <v>4121</v>
      </c>
      <c r="T196" s="1">
        <v>0</v>
      </c>
      <c r="U196" s="1" t="s">
        <v>37</v>
      </c>
      <c r="V196" s="1" t="s">
        <v>38</v>
      </c>
      <c r="W196" s="1" t="s">
        <v>4121</v>
      </c>
      <c r="X196" s="1">
        <v>60</v>
      </c>
      <c r="Y196" s="1" t="s">
        <v>37</v>
      </c>
      <c r="Z196" s="1" t="s">
        <v>4121</v>
      </c>
      <c r="AA196" s="1" t="s">
        <v>4121</v>
      </c>
      <c r="AB196" s="1" t="s">
        <v>4121</v>
      </c>
      <c r="AC196" s="1">
        <v>0</v>
      </c>
      <c r="AD196" s="1" t="s">
        <v>4121</v>
      </c>
      <c r="AE196" s="1">
        <v>0</v>
      </c>
      <c r="AF196" s="1">
        <v>0</v>
      </c>
      <c r="AG196" s="1">
        <v>0</v>
      </c>
      <c r="AH196" s="1">
        <v>0</v>
      </c>
      <c r="AI196" s="1">
        <v>0</v>
      </c>
      <c r="AJ196" s="1">
        <v>0</v>
      </c>
      <c r="AK196" s="1">
        <v>0</v>
      </c>
      <c r="AL196" s="1">
        <v>0</v>
      </c>
      <c r="AM196" s="1">
        <v>0</v>
      </c>
      <c r="AN196" s="1" t="s">
        <v>245</v>
      </c>
      <c r="AO196" s="1" t="s">
        <v>245</v>
      </c>
      <c r="AP196" s="1" t="s">
        <v>69</v>
      </c>
      <c r="AQ196" s="1" t="s">
        <v>40</v>
      </c>
      <c r="AR196" s="1" t="s">
        <v>41</v>
      </c>
      <c r="AS196" s="1" t="s">
        <v>38</v>
      </c>
      <c r="AT196" s="1" t="s">
        <v>4121</v>
      </c>
      <c r="AU196" s="1" t="s">
        <v>4121</v>
      </c>
      <c r="AV196" s="1" t="s">
        <v>42</v>
      </c>
      <c r="AW196" s="1" t="s">
        <v>4121</v>
      </c>
      <c r="AX196" s="1" t="s">
        <v>4121</v>
      </c>
      <c r="AY196" s="1" t="s">
        <v>4121</v>
      </c>
      <c r="AZ196" s="1" t="s">
        <v>4121</v>
      </c>
      <c r="BA196" s="1" t="s">
        <v>4121</v>
      </c>
      <c r="BB196" s="1" t="s">
        <v>4121</v>
      </c>
      <c r="BC196" s="1" t="s">
        <v>4121</v>
      </c>
      <c r="BD196" s="1" t="s">
        <v>4121</v>
      </c>
      <c r="BE196" s="1" t="s">
        <v>4121</v>
      </c>
      <c r="BF196" s="1" t="s">
        <v>4121</v>
      </c>
      <c r="BG196" s="1" t="s">
        <v>4121</v>
      </c>
      <c r="BH196" s="1" t="s">
        <v>4121</v>
      </c>
      <c r="BI196" s="1" t="s">
        <v>4121</v>
      </c>
      <c r="BJ196" s="1" t="s">
        <v>4121</v>
      </c>
      <c r="BK196" s="1" t="s">
        <v>4121</v>
      </c>
      <c r="BL196" s="1" t="s">
        <v>4121</v>
      </c>
      <c r="BM196" s="1" t="s">
        <v>4121</v>
      </c>
      <c r="BN196" s="1" t="s">
        <v>4121</v>
      </c>
      <c r="BO196" s="1" t="s">
        <v>37</v>
      </c>
      <c r="BP196" s="1" t="s">
        <v>38</v>
      </c>
      <c r="BQ196" s="5" t="s">
        <v>785</v>
      </c>
      <c r="BR196" s="1" t="s">
        <v>786</v>
      </c>
      <c r="BS196" s="1" t="s">
        <v>773</v>
      </c>
      <c r="BT196" s="1" t="s">
        <v>4121</v>
      </c>
      <c r="BU196" s="1" t="s">
        <v>4121</v>
      </c>
      <c r="BV196" s="1" t="s">
        <v>4121</v>
      </c>
    </row>
    <row r="197" spans="1:74" ht="90" x14ac:dyDescent="0.25">
      <c r="A197" s="1" t="s">
        <v>26</v>
      </c>
      <c r="B197" s="1" t="s">
        <v>27</v>
      </c>
      <c r="C197" s="1" t="s">
        <v>28</v>
      </c>
      <c r="D197" s="1" t="s">
        <v>29</v>
      </c>
      <c r="E197" s="1">
        <v>1931126</v>
      </c>
      <c r="F197" s="1" t="s">
        <v>787</v>
      </c>
      <c r="G197" s="1" t="s">
        <v>788</v>
      </c>
      <c r="H197" s="1" t="s">
        <v>439</v>
      </c>
      <c r="I197" s="1" t="s">
        <v>33</v>
      </c>
      <c r="J197" s="2">
        <v>43636</v>
      </c>
      <c r="K197" s="2" t="s">
        <v>4121</v>
      </c>
      <c r="L197" s="1">
        <v>0</v>
      </c>
      <c r="M197" s="1">
        <v>179</v>
      </c>
      <c r="N197" s="1">
        <v>0</v>
      </c>
      <c r="O197" s="1" t="s">
        <v>34</v>
      </c>
      <c r="P197" s="1" t="s">
        <v>35</v>
      </c>
      <c r="Q197" s="1" t="s">
        <v>49</v>
      </c>
      <c r="R197" s="1" t="s">
        <v>49</v>
      </c>
      <c r="S197" s="1" t="s">
        <v>4121</v>
      </c>
      <c r="T197" s="1">
        <v>0</v>
      </c>
      <c r="U197" s="1" t="s">
        <v>37</v>
      </c>
      <c r="V197" s="1" t="s">
        <v>38</v>
      </c>
      <c r="W197" s="1" t="s">
        <v>4121</v>
      </c>
      <c r="X197" s="1">
        <v>60</v>
      </c>
      <c r="Y197" s="1" t="s">
        <v>37</v>
      </c>
      <c r="Z197" s="1" t="s">
        <v>4121</v>
      </c>
      <c r="AA197" s="1" t="s">
        <v>4121</v>
      </c>
      <c r="AB197" s="1" t="s">
        <v>4121</v>
      </c>
      <c r="AC197" s="1">
        <v>0</v>
      </c>
      <c r="AD197" s="1" t="s">
        <v>4121</v>
      </c>
      <c r="AE197" s="1">
        <v>0</v>
      </c>
      <c r="AF197" s="1">
        <v>0</v>
      </c>
      <c r="AG197" s="1">
        <v>0</v>
      </c>
      <c r="AH197" s="1">
        <v>0</v>
      </c>
      <c r="AI197" s="1">
        <v>0</v>
      </c>
      <c r="AJ197" s="1">
        <v>0</v>
      </c>
      <c r="AK197" s="1">
        <v>0</v>
      </c>
      <c r="AL197" s="1">
        <v>0</v>
      </c>
      <c r="AM197" s="1">
        <v>0</v>
      </c>
      <c r="AN197" s="1" t="s">
        <v>245</v>
      </c>
      <c r="AO197" s="1" t="s">
        <v>245</v>
      </c>
      <c r="AP197" s="1" t="s">
        <v>69</v>
      </c>
      <c r="AQ197" s="1" t="s">
        <v>40</v>
      </c>
      <c r="AR197" s="1" t="s">
        <v>41</v>
      </c>
      <c r="AS197" s="1" t="s">
        <v>38</v>
      </c>
      <c r="AT197" s="1" t="s">
        <v>4121</v>
      </c>
      <c r="AU197" s="1" t="s">
        <v>4121</v>
      </c>
      <c r="AV197" s="1" t="s">
        <v>42</v>
      </c>
      <c r="AW197" s="1" t="s">
        <v>4121</v>
      </c>
      <c r="AX197" s="1" t="s">
        <v>4121</v>
      </c>
      <c r="AY197" s="1" t="s">
        <v>4121</v>
      </c>
      <c r="AZ197" s="1" t="s">
        <v>4121</v>
      </c>
      <c r="BA197" s="1" t="s">
        <v>4121</v>
      </c>
      <c r="BB197" s="1" t="s">
        <v>4121</v>
      </c>
      <c r="BC197" s="1" t="s">
        <v>4121</v>
      </c>
      <c r="BD197" s="1" t="s">
        <v>4121</v>
      </c>
      <c r="BE197" s="1" t="s">
        <v>4121</v>
      </c>
      <c r="BF197" s="1" t="s">
        <v>4121</v>
      </c>
      <c r="BG197" s="1" t="s">
        <v>4121</v>
      </c>
      <c r="BH197" s="1" t="s">
        <v>4121</v>
      </c>
      <c r="BI197" s="1" t="s">
        <v>4121</v>
      </c>
      <c r="BJ197" s="1" t="s">
        <v>4121</v>
      </c>
      <c r="BK197" s="1" t="s">
        <v>4121</v>
      </c>
      <c r="BL197" s="1" t="s">
        <v>4121</v>
      </c>
      <c r="BM197" s="1" t="s">
        <v>4121</v>
      </c>
      <c r="BN197" s="1" t="s">
        <v>4121</v>
      </c>
      <c r="BO197" s="1" t="s">
        <v>37</v>
      </c>
      <c r="BP197" s="1" t="s">
        <v>38</v>
      </c>
      <c r="BQ197" s="5" t="s">
        <v>789</v>
      </c>
      <c r="BR197" s="1" t="s">
        <v>772</v>
      </c>
      <c r="BS197" s="1" t="s">
        <v>773</v>
      </c>
      <c r="BT197" s="1" t="s">
        <v>4121</v>
      </c>
      <c r="BU197" s="1" t="s">
        <v>4121</v>
      </c>
      <c r="BV197" s="1" t="s">
        <v>4121</v>
      </c>
    </row>
    <row r="198" spans="1:74" ht="90" x14ac:dyDescent="0.25">
      <c r="A198" s="1" t="s">
        <v>26</v>
      </c>
      <c r="B198" s="1" t="s">
        <v>27</v>
      </c>
      <c r="C198" s="1" t="s">
        <v>28</v>
      </c>
      <c r="D198" s="1" t="s">
        <v>65</v>
      </c>
      <c r="E198" s="1">
        <v>1933115</v>
      </c>
      <c r="F198" s="1" t="s">
        <v>790</v>
      </c>
      <c r="G198" s="1" t="s">
        <v>791</v>
      </c>
      <c r="H198" s="1" t="s">
        <v>439</v>
      </c>
      <c r="I198" s="1" t="s">
        <v>33</v>
      </c>
      <c r="J198" s="2">
        <v>43636</v>
      </c>
      <c r="K198" s="2" t="s">
        <v>4121</v>
      </c>
      <c r="L198" s="1">
        <v>0</v>
      </c>
      <c r="M198" s="1">
        <v>599</v>
      </c>
      <c r="N198" s="1">
        <v>15</v>
      </c>
      <c r="O198" s="1" t="s">
        <v>34</v>
      </c>
      <c r="P198" s="1" t="s">
        <v>35</v>
      </c>
      <c r="Q198" s="1" t="s">
        <v>49</v>
      </c>
      <c r="R198" s="1" t="s">
        <v>49</v>
      </c>
      <c r="S198" s="1" t="s">
        <v>4121</v>
      </c>
      <c r="T198" s="1">
        <v>0</v>
      </c>
      <c r="U198" s="1" t="s">
        <v>37</v>
      </c>
      <c r="V198" s="1" t="s">
        <v>38</v>
      </c>
      <c r="W198" s="1" t="s">
        <v>4121</v>
      </c>
      <c r="X198" s="1">
        <v>60</v>
      </c>
      <c r="Y198" s="1" t="s">
        <v>37</v>
      </c>
      <c r="Z198" s="1" t="s">
        <v>4121</v>
      </c>
      <c r="AA198" s="1" t="s">
        <v>4121</v>
      </c>
      <c r="AB198" s="1" t="s">
        <v>4121</v>
      </c>
      <c r="AC198" s="1">
        <v>0</v>
      </c>
      <c r="AD198" s="1" t="s">
        <v>4121</v>
      </c>
      <c r="AE198" s="1">
        <v>0</v>
      </c>
      <c r="AF198" s="1">
        <v>0</v>
      </c>
      <c r="AG198" s="1">
        <v>0</v>
      </c>
      <c r="AH198" s="1">
        <v>0</v>
      </c>
      <c r="AI198" s="1">
        <v>0</v>
      </c>
      <c r="AJ198" s="1">
        <v>0</v>
      </c>
      <c r="AK198" s="1">
        <v>0</v>
      </c>
      <c r="AL198" s="1">
        <v>0</v>
      </c>
      <c r="AM198" s="1">
        <v>0</v>
      </c>
      <c r="AN198" s="1" t="s">
        <v>245</v>
      </c>
      <c r="AO198" s="1" t="s">
        <v>245</v>
      </c>
      <c r="AP198" s="1" t="s">
        <v>69</v>
      </c>
      <c r="AQ198" s="1" t="s">
        <v>40</v>
      </c>
      <c r="AR198" s="1" t="s">
        <v>41</v>
      </c>
      <c r="AS198" s="1" t="s">
        <v>38</v>
      </c>
      <c r="AT198" s="1" t="s">
        <v>4121</v>
      </c>
      <c r="AU198" s="1" t="s">
        <v>4121</v>
      </c>
      <c r="AV198" s="1" t="s">
        <v>42</v>
      </c>
      <c r="AW198" s="1" t="s">
        <v>4121</v>
      </c>
      <c r="AX198" s="1" t="s">
        <v>4121</v>
      </c>
      <c r="AY198" s="1" t="s">
        <v>4121</v>
      </c>
      <c r="AZ198" s="1" t="s">
        <v>4121</v>
      </c>
      <c r="BA198" s="1" t="s">
        <v>4121</v>
      </c>
      <c r="BB198" s="1" t="s">
        <v>4121</v>
      </c>
      <c r="BC198" s="1" t="s">
        <v>4121</v>
      </c>
      <c r="BD198" s="1" t="s">
        <v>4121</v>
      </c>
      <c r="BE198" s="1" t="s">
        <v>4121</v>
      </c>
      <c r="BF198" s="1" t="s">
        <v>4121</v>
      </c>
      <c r="BG198" s="1" t="s">
        <v>4121</v>
      </c>
      <c r="BH198" s="1" t="s">
        <v>4121</v>
      </c>
      <c r="BI198" s="1" t="s">
        <v>4121</v>
      </c>
      <c r="BJ198" s="1" t="s">
        <v>4121</v>
      </c>
      <c r="BK198" s="1" t="s">
        <v>4121</v>
      </c>
      <c r="BL198" s="1" t="s">
        <v>4121</v>
      </c>
      <c r="BM198" s="1" t="s">
        <v>4121</v>
      </c>
      <c r="BN198" s="1" t="s">
        <v>4121</v>
      </c>
      <c r="BO198" s="1" t="s">
        <v>37</v>
      </c>
      <c r="BP198" s="1" t="s">
        <v>38</v>
      </c>
      <c r="BQ198" s="5" t="s">
        <v>781</v>
      </c>
      <c r="BR198" s="1" t="s">
        <v>782</v>
      </c>
      <c r="BS198" s="1" t="s">
        <v>773</v>
      </c>
      <c r="BT198" s="1" t="s">
        <v>4121</v>
      </c>
      <c r="BU198" s="1" t="s">
        <v>4121</v>
      </c>
      <c r="BV198" s="1" t="s">
        <v>4121</v>
      </c>
    </row>
    <row r="199" spans="1:74" ht="90" x14ac:dyDescent="0.25">
      <c r="A199" s="1" t="s">
        <v>26</v>
      </c>
      <c r="B199" s="1" t="s">
        <v>27</v>
      </c>
      <c r="C199" s="1" t="s">
        <v>28</v>
      </c>
      <c r="D199" s="1" t="s">
        <v>65</v>
      </c>
      <c r="E199" s="1">
        <v>1933116</v>
      </c>
      <c r="F199" s="1" t="s">
        <v>792</v>
      </c>
      <c r="G199" s="1" t="s">
        <v>793</v>
      </c>
      <c r="H199" s="1" t="s">
        <v>439</v>
      </c>
      <c r="I199" s="1" t="s">
        <v>33</v>
      </c>
      <c r="J199" s="2">
        <v>43636</v>
      </c>
      <c r="K199" s="2" t="s">
        <v>4121</v>
      </c>
      <c r="L199" s="1">
        <v>0</v>
      </c>
      <c r="M199" s="1">
        <v>349</v>
      </c>
      <c r="N199" s="1">
        <v>7</v>
      </c>
      <c r="O199" s="1" t="s">
        <v>34</v>
      </c>
      <c r="P199" s="1" t="s">
        <v>35</v>
      </c>
      <c r="Q199" s="1" t="s">
        <v>49</v>
      </c>
      <c r="R199" s="1" t="s">
        <v>49</v>
      </c>
      <c r="S199" s="1" t="s">
        <v>49</v>
      </c>
      <c r="T199" s="1">
        <v>0</v>
      </c>
      <c r="U199" s="1" t="s">
        <v>4121</v>
      </c>
      <c r="V199" s="1" t="s">
        <v>38</v>
      </c>
      <c r="W199" s="1" t="s">
        <v>4121</v>
      </c>
      <c r="X199" s="1">
        <v>60</v>
      </c>
      <c r="Y199" s="1" t="s">
        <v>37</v>
      </c>
      <c r="Z199" s="1" t="s">
        <v>4121</v>
      </c>
      <c r="AA199" s="1" t="s">
        <v>4121</v>
      </c>
      <c r="AB199" s="1" t="s">
        <v>4121</v>
      </c>
      <c r="AC199" s="1">
        <v>0</v>
      </c>
      <c r="AD199" s="1" t="s">
        <v>4121</v>
      </c>
      <c r="AE199" s="1">
        <v>0</v>
      </c>
      <c r="AF199" s="1">
        <v>0</v>
      </c>
      <c r="AG199" s="1">
        <v>0</v>
      </c>
      <c r="AH199" s="1">
        <v>0</v>
      </c>
      <c r="AI199" s="1">
        <v>0</v>
      </c>
      <c r="AJ199" s="1">
        <v>0</v>
      </c>
      <c r="AK199" s="1">
        <v>0</v>
      </c>
      <c r="AL199" s="1">
        <v>0</v>
      </c>
      <c r="AM199" s="1">
        <v>0</v>
      </c>
      <c r="AN199" s="1" t="s">
        <v>245</v>
      </c>
      <c r="AO199" s="1" t="s">
        <v>245</v>
      </c>
      <c r="AP199" s="1" t="s">
        <v>69</v>
      </c>
      <c r="AQ199" s="1" t="s">
        <v>40</v>
      </c>
      <c r="AR199" s="1" t="s">
        <v>41</v>
      </c>
      <c r="AS199" s="1" t="s">
        <v>38</v>
      </c>
      <c r="AT199" s="1" t="s">
        <v>4121</v>
      </c>
      <c r="AU199" s="1" t="s">
        <v>4121</v>
      </c>
      <c r="AV199" s="1" t="s">
        <v>42</v>
      </c>
      <c r="AW199" s="1" t="s">
        <v>4121</v>
      </c>
      <c r="AX199" s="1" t="s">
        <v>4121</v>
      </c>
      <c r="AY199" s="1" t="s">
        <v>4121</v>
      </c>
      <c r="AZ199" s="1" t="s">
        <v>4121</v>
      </c>
      <c r="BA199" s="1" t="s">
        <v>4121</v>
      </c>
      <c r="BB199" s="1" t="s">
        <v>4121</v>
      </c>
      <c r="BC199" s="1" t="s">
        <v>4121</v>
      </c>
      <c r="BD199" s="1" t="s">
        <v>4121</v>
      </c>
      <c r="BE199" s="1" t="s">
        <v>4121</v>
      </c>
      <c r="BF199" s="1" t="s">
        <v>4121</v>
      </c>
      <c r="BG199" s="1" t="s">
        <v>4121</v>
      </c>
      <c r="BH199" s="1" t="s">
        <v>4121</v>
      </c>
      <c r="BI199" s="1" t="s">
        <v>4121</v>
      </c>
      <c r="BJ199" s="1" t="s">
        <v>4121</v>
      </c>
      <c r="BK199" s="1" t="s">
        <v>4121</v>
      </c>
      <c r="BL199" s="1" t="s">
        <v>4121</v>
      </c>
      <c r="BM199" s="1" t="s">
        <v>4121</v>
      </c>
      <c r="BN199" s="1" t="s">
        <v>4121</v>
      </c>
      <c r="BO199" s="1" t="s">
        <v>37</v>
      </c>
      <c r="BP199" s="1" t="s">
        <v>38</v>
      </c>
      <c r="BQ199" s="5" t="s">
        <v>785</v>
      </c>
      <c r="BR199" s="1" t="s">
        <v>786</v>
      </c>
      <c r="BS199" s="1" t="s">
        <v>773</v>
      </c>
      <c r="BT199" s="1" t="s">
        <v>4121</v>
      </c>
      <c r="BU199" s="1" t="s">
        <v>4121</v>
      </c>
      <c r="BV199" s="1" t="s">
        <v>4121</v>
      </c>
    </row>
    <row r="200" spans="1:74" ht="45" x14ac:dyDescent="0.25">
      <c r="A200" s="1" t="s">
        <v>26</v>
      </c>
      <c r="B200" s="1" t="s">
        <v>179</v>
      </c>
      <c r="C200" s="1" t="s">
        <v>28</v>
      </c>
      <c r="D200" s="1" t="s">
        <v>29</v>
      </c>
      <c r="E200" s="1">
        <v>1926102</v>
      </c>
      <c r="F200" s="1" t="s">
        <v>794</v>
      </c>
      <c r="G200" s="1">
        <v>1</v>
      </c>
      <c r="H200" s="1" t="s">
        <v>144</v>
      </c>
      <c r="I200" s="1" t="s">
        <v>33</v>
      </c>
      <c r="J200" s="2">
        <v>43637</v>
      </c>
      <c r="K200" s="2" t="s">
        <v>4121</v>
      </c>
      <c r="L200" s="1">
        <v>0</v>
      </c>
      <c r="M200" s="1">
        <v>0</v>
      </c>
      <c r="N200" s="1">
        <v>0</v>
      </c>
      <c r="O200" s="1" t="s">
        <v>109</v>
      </c>
      <c r="P200" s="1" t="s">
        <v>35</v>
      </c>
      <c r="Q200" s="1" t="s">
        <v>4121</v>
      </c>
      <c r="R200" s="1" t="s">
        <v>4121</v>
      </c>
      <c r="S200" s="1" t="s">
        <v>4121</v>
      </c>
      <c r="T200" s="1">
        <v>0</v>
      </c>
      <c r="U200" s="1" t="s">
        <v>4121</v>
      </c>
      <c r="V200" s="1" t="s">
        <v>38</v>
      </c>
      <c r="W200" s="1" t="s">
        <v>4121</v>
      </c>
      <c r="X200" s="1">
        <v>0</v>
      </c>
      <c r="Y200" s="1" t="s">
        <v>37</v>
      </c>
      <c r="Z200" s="1" t="s">
        <v>4121</v>
      </c>
      <c r="AA200" s="1" t="s">
        <v>4121</v>
      </c>
      <c r="AB200" s="1" t="s">
        <v>4121</v>
      </c>
      <c r="AC200" s="1">
        <v>0</v>
      </c>
      <c r="AD200" s="1" t="s">
        <v>4121</v>
      </c>
      <c r="AE200" s="1">
        <v>0</v>
      </c>
      <c r="AF200" s="1">
        <v>0</v>
      </c>
      <c r="AG200" s="1">
        <v>0</v>
      </c>
      <c r="AH200" s="1">
        <v>0</v>
      </c>
      <c r="AI200" s="1">
        <v>0</v>
      </c>
      <c r="AJ200" s="1">
        <v>0.04</v>
      </c>
      <c r="AK200" s="1">
        <v>0.14000000000000001</v>
      </c>
      <c r="AL200" s="1">
        <v>0</v>
      </c>
      <c r="AM200" s="1">
        <v>0</v>
      </c>
      <c r="AN200" s="1" t="s">
        <v>4121</v>
      </c>
      <c r="AO200" s="1" t="s">
        <v>4121</v>
      </c>
      <c r="AP200" s="1" t="s">
        <v>69</v>
      </c>
      <c r="AQ200" s="1" t="s">
        <v>40</v>
      </c>
      <c r="AR200" s="1" t="s">
        <v>4121</v>
      </c>
      <c r="AS200" s="1" t="s">
        <v>38</v>
      </c>
      <c r="AT200" s="1" t="s">
        <v>4121</v>
      </c>
      <c r="AU200" s="1" t="s">
        <v>4121</v>
      </c>
      <c r="AV200" s="1" t="s">
        <v>42</v>
      </c>
      <c r="AW200" s="1" t="s">
        <v>4121</v>
      </c>
      <c r="AX200" s="1" t="s">
        <v>4121</v>
      </c>
      <c r="AY200" s="1" t="s">
        <v>4121</v>
      </c>
      <c r="AZ200" s="1" t="s">
        <v>4121</v>
      </c>
      <c r="BA200" s="1" t="s">
        <v>4121</v>
      </c>
      <c r="BB200" s="1" t="s">
        <v>4121</v>
      </c>
      <c r="BC200" s="1" t="s">
        <v>4121</v>
      </c>
      <c r="BD200" s="1" t="s">
        <v>4121</v>
      </c>
      <c r="BE200" s="1" t="s">
        <v>4121</v>
      </c>
      <c r="BF200" s="1" t="s">
        <v>4121</v>
      </c>
      <c r="BG200" s="1" t="s">
        <v>4121</v>
      </c>
      <c r="BH200" s="1" t="s">
        <v>4121</v>
      </c>
      <c r="BI200" s="1" t="s">
        <v>4121</v>
      </c>
      <c r="BJ200" s="1" t="s">
        <v>4121</v>
      </c>
      <c r="BK200" s="1" t="s">
        <v>4121</v>
      </c>
      <c r="BL200" s="1" t="s">
        <v>4121</v>
      </c>
      <c r="BM200" s="1" t="s">
        <v>4121</v>
      </c>
      <c r="BN200" s="1" t="s">
        <v>4121</v>
      </c>
      <c r="BO200" s="1" t="s">
        <v>37</v>
      </c>
      <c r="BP200" s="1" t="s">
        <v>38</v>
      </c>
      <c r="BQ200" s="5" t="s">
        <v>795</v>
      </c>
      <c r="BR200" s="1">
        <v>0</v>
      </c>
      <c r="BS200" s="1" t="s">
        <v>796</v>
      </c>
      <c r="BT200" s="1" t="s">
        <v>4121</v>
      </c>
      <c r="BU200" s="1" t="s">
        <v>4121</v>
      </c>
      <c r="BV200" s="1" t="s">
        <v>4121</v>
      </c>
    </row>
    <row r="201" spans="1:74" ht="60" x14ac:dyDescent="0.25">
      <c r="A201" s="1" t="s">
        <v>26</v>
      </c>
      <c r="B201" s="1" t="s">
        <v>27</v>
      </c>
      <c r="C201" s="1" t="s">
        <v>28</v>
      </c>
      <c r="D201" s="1" t="s">
        <v>29</v>
      </c>
      <c r="E201" s="1">
        <v>1931127</v>
      </c>
      <c r="F201" s="1" t="s">
        <v>797</v>
      </c>
      <c r="G201" s="1" t="s">
        <v>798</v>
      </c>
      <c r="H201" s="1" t="s">
        <v>32</v>
      </c>
      <c r="I201" s="1" t="s">
        <v>33</v>
      </c>
      <c r="J201" s="2">
        <v>43633</v>
      </c>
      <c r="K201" s="2" t="s">
        <v>4121</v>
      </c>
      <c r="L201" s="1">
        <v>55</v>
      </c>
      <c r="M201" s="1">
        <v>55</v>
      </c>
      <c r="N201" s="1">
        <v>0</v>
      </c>
      <c r="O201" s="1" t="s">
        <v>34</v>
      </c>
      <c r="P201" s="1" t="s">
        <v>35</v>
      </c>
      <c r="Q201" s="1" t="s">
        <v>49</v>
      </c>
      <c r="R201" s="1" t="s">
        <v>50</v>
      </c>
      <c r="S201" s="1" t="s">
        <v>4121</v>
      </c>
      <c r="T201" s="1">
        <v>0</v>
      </c>
      <c r="U201" s="1" t="s">
        <v>37</v>
      </c>
      <c r="V201" s="1" t="s">
        <v>38</v>
      </c>
      <c r="W201" s="1" t="s">
        <v>4121</v>
      </c>
      <c r="X201" s="1">
        <v>30</v>
      </c>
      <c r="Y201" s="1" t="s">
        <v>37</v>
      </c>
      <c r="Z201" s="1" t="s">
        <v>4121</v>
      </c>
      <c r="AA201" s="1" t="s">
        <v>4121</v>
      </c>
      <c r="AB201" s="1" t="s">
        <v>4121</v>
      </c>
      <c r="AC201" s="1">
        <v>0</v>
      </c>
      <c r="AD201" s="1" t="s">
        <v>4121</v>
      </c>
      <c r="AE201" s="1">
        <v>0.55000000000000004</v>
      </c>
      <c r="AF201" s="1">
        <v>0.55000000000000004</v>
      </c>
      <c r="AG201" s="1">
        <v>0</v>
      </c>
      <c r="AH201" s="1">
        <v>0.55000000000000004</v>
      </c>
      <c r="AI201" s="1">
        <v>1</v>
      </c>
      <c r="AJ201" s="1">
        <v>0.55000000000000004</v>
      </c>
      <c r="AK201" s="1">
        <v>0.55000000000000004</v>
      </c>
      <c r="AL201" s="1">
        <v>0</v>
      </c>
      <c r="AM201" s="1">
        <v>0.55000000000000004</v>
      </c>
      <c r="AN201" s="1" t="s">
        <v>35</v>
      </c>
      <c r="AO201" s="1" t="s">
        <v>35</v>
      </c>
      <c r="AP201" s="1" t="s">
        <v>39</v>
      </c>
      <c r="AQ201" s="1" t="s">
        <v>40</v>
      </c>
      <c r="AR201" s="1" t="s">
        <v>41</v>
      </c>
      <c r="AS201" s="1" t="s">
        <v>38</v>
      </c>
      <c r="AT201" s="1" t="s">
        <v>4121</v>
      </c>
      <c r="AU201" s="1" t="s">
        <v>4121</v>
      </c>
      <c r="AV201" s="1" t="s">
        <v>42</v>
      </c>
      <c r="AW201" s="1" t="s">
        <v>4121</v>
      </c>
      <c r="AX201" s="1" t="s">
        <v>4121</v>
      </c>
      <c r="AY201" s="1" t="s">
        <v>4121</v>
      </c>
      <c r="AZ201" s="1" t="s">
        <v>4121</v>
      </c>
      <c r="BA201" s="1" t="s">
        <v>4121</v>
      </c>
      <c r="BB201" s="1" t="s">
        <v>4121</v>
      </c>
      <c r="BC201" s="1" t="s">
        <v>4121</v>
      </c>
      <c r="BD201" s="1" t="s">
        <v>4121</v>
      </c>
      <c r="BE201" s="1" t="s">
        <v>4121</v>
      </c>
      <c r="BF201" s="1" t="s">
        <v>4121</v>
      </c>
      <c r="BG201" s="1" t="s">
        <v>4121</v>
      </c>
      <c r="BH201" s="1" t="s">
        <v>4121</v>
      </c>
      <c r="BI201" s="1" t="s">
        <v>4121</v>
      </c>
      <c r="BJ201" s="1" t="s">
        <v>4121</v>
      </c>
      <c r="BK201" s="1" t="s">
        <v>4121</v>
      </c>
      <c r="BL201" s="1" t="s">
        <v>4121</v>
      </c>
      <c r="BM201" s="1" t="s">
        <v>4121</v>
      </c>
      <c r="BN201" s="1" t="s">
        <v>4121</v>
      </c>
      <c r="BO201" s="1" t="s">
        <v>37</v>
      </c>
      <c r="BP201" s="1" t="s">
        <v>38</v>
      </c>
      <c r="BQ201" s="5" t="s">
        <v>799</v>
      </c>
      <c r="BR201" s="1" t="s">
        <v>800</v>
      </c>
      <c r="BS201" s="1" t="s">
        <v>801</v>
      </c>
      <c r="BT201" s="1" t="s">
        <v>4121</v>
      </c>
      <c r="BU201" s="1" t="s">
        <v>4121</v>
      </c>
      <c r="BV201" s="8" t="s">
        <v>4149</v>
      </c>
    </row>
    <row r="202" spans="1:74" ht="45" x14ac:dyDescent="0.25">
      <c r="A202" s="1" t="s">
        <v>26</v>
      </c>
      <c r="B202" s="1" t="s">
        <v>179</v>
      </c>
      <c r="C202" s="1" t="s">
        <v>28</v>
      </c>
      <c r="D202" s="1" t="s">
        <v>65</v>
      </c>
      <c r="E202" s="1">
        <v>1924104</v>
      </c>
      <c r="F202" s="8" t="s">
        <v>4181</v>
      </c>
      <c r="G202" s="1" t="s">
        <v>92</v>
      </c>
      <c r="H202" s="1" t="s">
        <v>32</v>
      </c>
      <c r="I202" s="1" t="s">
        <v>33</v>
      </c>
      <c r="J202" s="2">
        <v>44355</v>
      </c>
      <c r="K202" s="2" t="s">
        <v>4121</v>
      </c>
      <c r="L202" s="1">
        <v>0</v>
      </c>
      <c r="M202" s="1">
        <v>99</v>
      </c>
      <c r="N202" s="1">
        <v>30</v>
      </c>
      <c r="O202" s="1" t="s">
        <v>109</v>
      </c>
      <c r="P202" s="1" t="s">
        <v>35</v>
      </c>
      <c r="Q202" s="1" t="s">
        <v>4121</v>
      </c>
      <c r="R202" s="1" t="s">
        <v>4121</v>
      </c>
      <c r="S202" s="1" t="s">
        <v>4121</v>
      </c>
      <c r="T202" s="1">
        <v>0</v>
      </c>
      <c r="U202" s="1" t="s">
        <v>39</v>
      </c>
      <c r="V202" s="1" t="s">
        <v>38</v>
      </c>
      <c r="W202" s="1" t="s">
        <v>4121</v>
      </c>
      <c r="X202" s="1">
        <v>0</v>
      </c>
      <c r="Y202" s="1" t="s">
        <v>37</v>
      </c>
      <c r="Z202" s="1" t="s">
        <v>4121</v>
      </c>
      <c r="AA202" s="1" t="s">
        <v>4121</v>
      </c>
      <c r="AB202" s="1" t="s">
        <v>4121</v>
      </c>
      <c r="AC202" s="1">
        <v>0</v>
      </c>
      <c r="AD202" s="1" t="s">
        <v>4121</v>
      </c>
      <c r="AE202" s="1">
        <v>0</v>
      </c>
      <c r="AF202" s="1">
        <v>0</v>
      </c>
      <c r="AG202" s="1">
        <v>0</v>
      </c>
      <c r="AH202" s="1">
        <v>0</v>
      </c>
      <c r="AI202" s="1">
        <v>0</v>
      </c>
      <c r="AJ202" s="1">
        <v>0</v>
      </c>
      <c r="AK202" s="1">
        <v>0</v>
      </c>
      <c r="AL202" s="1">
        <v>0</v>
      </c>
      <c r="AM202" s="1">
        <v>0</v>
      </c>
      <c r="AN202" s="1" t="s">
        <v>4121</v>
      </c>
      <c r="AO202" s="1" t="s">
        <v>4121</v>
      </c>
      <c r="AP202" s="1" t="s">
        <v>69</v>
      </c>
      <c r="AQ202" s="1" t="s">
        <v>40</v>
      </c>
      <c r="AR202" s="1" t="s">
        <v>4121</v>
      </c>
      <c r="AS202" s="1" t="s">
        <v>38</v>
      </c>
      <c r="AT202" s="1" t="s">
        <v>4121</v>
      </c>
      <c r="AU202" s="1" t="s">
        <v>4121</v>
      </c>
      <c r="AV202" s="1" t="s">
        <v>42</v>
      </c>
      <c r="AW202" s="1">
        <v>0</v>
      </c>
      <c r="AX202" s="1">
        <v>0</v>
      </c>
      <c r="AY202" s="1">
        <v>0</v>
      </c>
      <c r="AZ202" s="1">
        <v>0</v>
      </c>
      <c r="BA202" s="1">
        <v>0</v>
      </c>
      <c r="BB202" s="1">
        <v>0</v>
      </c>
      <c r="BC202" s="1">
        <v>0</v>
      </c>
      <c r="BD202" s="1">
        <v>0</v>
      </c>
      <c r="BE202" s="1">
        <v>0</v>
      </c>
      <c r="BF202" s="1">
        <v>0</v>
      </c>
      <c r="BG202" s="1">
        <v>0</v>
      </c>
      <c r="BH202" s="1">
        <v>0</v>
      </c>
      <c r="BI202" s="1">
        <v>0</v>
      </c>
      <c r="BJ202" s="1">
        <v>0</v>
      </c>
      <c r="BK202" s="1">
        <v>0</v>
      </c>
      <c r="BL202" s="1">
        <v>0</v>
      </c>
      <c r="BM202" s="1">
        <v>0</v>
      </c>
      <c r="BN202" s="1">
        <v>0</v>
      </c>
      <c r="BO202" s="1" t="s">
        <v>37</v>
      </c>
      <c r="BP202" s="1" t="s">
        <v>38</v>
      </c>
      <c r="BQ202" s="5" t="s">
        <v>802</v>
      </c>
      <c r="BR202" s="1" t="s">
        <v>92</v>
      </c>
      <c r="BS202" s="1" t="s">
        <v>803</v>
      </c>
      <c r="BT202" s="1" t="s">
        <v>4121</v>
      </c>
      <c r="BU202" s="1" t="s">
        <v>4121</v>
      </c>
      <c r="BV202" s="1" t="s">
        <v>4121</v>
      </c>
    </row>
    <row r="203" spans="1:74" ht="60" x14ac:dyDescent="0.25">
      <c r="A203" s="1" t="s">
        <v>26</v>
      </c>
      <c r="B203" s="1" t="s">
        <v>179</v>
      </c>
      <c r="C203" s="1" t="s">
        <v>28</v>
      </c>
      <c r="D203" s="1" t="s">
        <v>65</v>
      </c>
      <c r="E203" s="1">
        <v>1924105</v>
      </c>
      <c r="F203" s="8" t="s">
        <v>4180</v>
      </c>
      <c r="G203" s="1" t="s">
        <v>92</v>
      </c>
      <c r="H203" s="1" t="s">
        <v>32</v>
      </c>
      <c r="I203" s="1" t="s">
        <v>33</v>
      </c>
      <c r="J203" s="2">
        <v>44355</v>
      </c>
      <c r="K203" s="2" t="s">
        <v>4121</v>
      </c>
      <c r="L203" s="1">
        <v>0</v>
      </c>
      <c r="M203" s="1">
        <v>35</v>
      </c>
      <c r="N203" s="1">
        <v>7</v>
      </c>
      <c r="O203" s="1" t="s">
        <v>109</v>
      </c>
      <c r="P203" s="1" t="s">
        <v>35</v>
      </c>
      <c r="Q203" s="1" t="s">
        <v>37</v>
      </c>
      <c r="R203" s="1" t="s">
        <v>37</v>
      </c>
      <c r="S203" s="1" t="s">
        <v>37</v>
      </c>
      <c r="T203" s="1">
        <v>0</v>
      </c>
      <c r="U203" s="1" t="s">
        <v>39</v>
      </c>
      <c r="V203" s="1" t="s">
        <v>68</v>
      </c>
      <c r="W203" s="1" t="s">
        <v>566</v>
      </c>
      <c r="X203" s="1">
        <v>60</v>
      </c>
      <c r="Y203" s="1" t="s">
        <v>37</v>
      </c>
      <c r="Z203" s="1" t="s">
        <v>4121</v>
      </c>
      <c r="AA203" s="1" t="s">
        <v>4121</v>
      </c>
      <c r="AB203" s="1" t="s">
        <v>4121</v>
      </c>
      <c r="AC203" s="1">
        <v>0</v>
      </c>
      <c r="AD203" s="1" t="s">
        <v>4121</v>
      </c>
      <c r="AE203" s="1">
        <v>0</v>
      </c>
      <c r="AF203" s="1">
        <v>0</v>
      </c>
      <c r="AG203" s="1">
        <v>0</v>
      </c>
      <c r="AH203" s="1">
        <v>0</v>
      </c>
      <c r="AI203" s="1">
        <v>0</v>
      </c>
      <c r="AJ203" s="1">
        <v>0</v>
      </c>
      <c r="AK203" s="1">
        <v>0</v>
      </c>
      <c r="AL203" s="1">
        <v>0</v>
      </c>
      <c r="AM203" s="1">
        <v>0</v>
      </c>
      <c r="AN203" s="1" t="s">
        <v>110</v>
      </c>
      <c r="AO203" s="1" t="s">
        <v>110</v>
      </c>
      <c r="AP203" s="1" t="s">
        <v>69</v>
      </c>
      <c r="AQ203" s="1" t="s">
        <v>40</v>
      </c>
      <c r="AR203" s="1" t="s">
        <v>4121</v>
      </c>
      <c r="AS203" s="1" t="s">
        <v>38</v>
      </c>
      <c r="AT203" s="1" t="s">
        <v>4121</v>
      </c>
      <c r="AU203" s="1" t="s">
        <v>4121</v>
      </c>
      <c r="AV203" s="1" t="s">
        <v>42</v>
      </c>
      <c r="AW203" s="1">
        <v>0</v>
      </c>
      <c r="AX203" s="1">
        <v>0</v>
      </c>
      <c r="AY203" s="1">
        <v>0</v>
      </c>
      <c r="AZ203" s="1">
        <v>0</v>
      </c>
      <c r="BA203" s="1">
        <v>0</v>
      </c>
      <c r="BB203" s="1">
        <v>0</v>
      </c>
      <c r="BC203" s="1">
        <v>0</v>
      </c>
      <c r="BD203" s="1">
        <v>0</v>
      </c>
      <c r="BE203" s="1">
        <v>0</v>
      </c>
      <c r="BF203" s="1">
        <v>0</v>
      </c>
      <c r="BG203" s="1">
        <v>0</v>
      </c>
      <c r="BH203" s="1">
        <v>0</v>
      </c>
      <c r="BI203" s="1">
        <v>0</v>
      </c>
      <c r="BJ203" s="1">
        <v>0</v>
      </c>
      <c r="BK203" s="1">
        <v>0</v>
      </c>
      <c r="BL203" s="1">
        <v>0</v>
      </c>
      <c r="BM203" s="1">
        <v>0</v>
      </c>
      <c r="BN203" s="1">
        <v>0</v>
      </c>
      <c r="BO203" s="1" t="s">
        <v>37</v>
      </c>
      <c r="BP203" s="1" t="s">
        <v>38</v>
      </c>
      <c r="BQ203" s="5" t="s">
        <v>802</v>
      </c>
      <c r="BR203" s="1" t="s">
        <v>92</v>
      </c>
      <c r="BS203" s="1" t="s">
        <v>804</v>
      </c>
      <c r="BT203" s="1" t="s">
        <v>4121</v>
      </c>
      <c r="BU203" s="1" t="s">
        <v>4121</v>
      </c>
      <c r="BV203" s="1" t="s">
        <v>4121</v>
      </c>
    </row>
    <row r="204" spans="1:74" ht="60" x14ac:dyDescent="0.25">
      <c r="A204" s="1" t="s">
        <v>26</v>
      </c>
      <c r="B204" s="1" t="s">
        <v>179</v>
      </c>
      <c r="C204" s="1" t="s">
        <v>28</v>
      </c>
      <c r="D204" s="1" t="s">
        <v>29</v>
      </c>
      <c r="E204" s="1">
        <v>1926103</v>
      </c>
      <c r="F204" s="1" t="s">
        <v>4188</v>
      </c>
      <c r="G204" s="1" t="s">
        <v>92</v>
      </c>
      <c r="H204" s="1" t="s">
        <v>32</v>
      </c>
      <c r="I204" s="1" t="s">
        <v>33</v>
      </c>
      <c r="J204" s="2">
        <v>44355</v>
      </c>
      <c r="K204" s="2" t="s">
        <v>4121</v>
      </c>
      <c r="L204" s="1">
        <v>0</v>
      </c>
      <c r="M204" s="1">
        <v>99</v>
      </c>
      <c r="N204" s="1">
        <v>0</v>
      </c>
      <c r="O204" s="1" t="s">
        <v>109</v>
      </c>
      <c r="P204" s="1" t="s">
        <v>35</v>
      </c>
      <c r="Q204" s="1" t="s">
        <v>4121</v>
      </c>
      <c r="R204" s="1" t="s">
        <v>4121</v>
      </c>
      <c r="S204" s="1" t="s">
        <v>4121</v>
      </c>
      <c r="T204" s="1">
        <v>0</v>
      </c>
      <c r="U204" s="1" t="s">
        <v>39</v>
      </c>
      <c r="V204" s="1" t="s">
        <v>38</v>
      </c>
      <c r="W204" s="1" t="s">
        <v>4121</v>
      </c>
      <c r="X204" s="1">
        <v>60</v>
      </c>
      <c r="Y204" s="1" t="s">
        <v>37</v>
      </c>
      <c r="Z204" s="1" t="s">
        <v>4121</v>
      </c>
      <c r="AA204" s="1" t="s">
        <v>4121</v>
      </c>
      <c r="AB204" s="1" t="s">
        <v>4121</v>
      </c>
      <c r="AC204" s="1">
        <v>0</v>
      </c>
      <c r="AD204" s="1" t="s">
        <v>4121</v>
      </c>
      <c r="AE204" s="1">
        <v>0</v>
      </c>
      <c r="AF204" s="1">
        <v>0</v>
      </c>
      <c r="AG204" s="1">
        <v>0</v>
      </c>
      <c r="AH204" s="1">
        <v>0</v>
      </c>
      <c r="AI204" s="1">
        <v>0</v>
      </c>
      <c r="AJ204" s="1">
        <v>0</v>
      </c>
      <c r="AK204" s="1">
        <v>0</v>
      </c>
      <c r="AL204" s="1">
        <v>0</v>
      </c>
      <c r="AM204" s="1">
        <v>0</v>
      </c>
      <c r="AN204" s="1" t="s">
        <v>4121</v>
      </c>
      <c r="AO204" s="1" t="s">
        <v>4121</v>
      </c>
      <c r="AP204" s="1" t="s">
        <v>69</v>
      </c>
      <c r="AQ204" s="1" t="s">
        <v>40</v>
      </c>
      <c r="AR204" s="1" t="s">
        <v>4121</v>
      </c>
      <c r="AS204" s="1" t="s">
        <v>38</v>
      </c>
      <c r="AT204" s="1" t="s">
        <v>4121</v>
      </c>
      <c r="AU204" s="1" t="s">
        <v>4121</v>
      </c>
      <c r="AV204" s="1" t="s">
        <v>42</v>
      </c>
      <c r="AW204" s="1">
        <v>0</v>
      </c>
      <c r="AX204" s="1">
        <v>0</v>
      </c>
      <c r="AY204" s="1">
        <v>0</v>
      </c>
      <c r="AZ204" s="1">
        <v>0</v>
      </c>
      <c r="BA204" s="1">
        <v>0</v>
      </c>
      <c r="BB204" s="1">
        <v>0</v>
      </c>
      <c r="BC204" s="1">
        <v>0</v>
      </c>
      <c r="BD204" s="1">
        <v>0</v>
      </c>
      <c r="BE204" s="1">
        <v>0</v>
      </c>
      <c r="BF204" s="1">
        <v>0</v>
      </c>
      <c r="BG204" s="1">
        <v>0</v>
      </c>
      <c r="BH204" s="1">
        <v>0</v>
      </c>
      <c r="BI204" s="1">
        <v>0</v>
      </c>
      <c r="BJ204" s="1">
        <v>0</v>
      </c>
      <c r="BK204" s="1">
        <v>0</v>
      </c>
      <c r="BL204" s="1">
        <v>0</v>
      </c>
      <c r="BM204" s="1">
        <v>0</v>
      </c>
      <c r="BN204" s="1">
        <v>0</v>
      </c>
      <c r="BO204" s="1" t="s">
        <v>37</v>
      </c>
      <c r="BP204" s="1" t="s">
        <v>38</v>
      </c>
      <c r="BQ204" s="5" t="s">
        <v>802</v>
      </c>
      <c r="BR204" s="1" t="s">
        <v>92</v>
      </c>
      <c r="BS204" s="1" t="s">
        <v>805</v>
      </c>
      <c r="BT204" s="1" t="s">
        <v>4121</v>
      </c>
      <c r="BU204" s="1" t="s">
        <v>4121</v>
      </c>
      <c r="BV204" s="1" t="s">
        <v>4121</v>
      </c>
    </row>
    <row r="205" spans="1:74" ht="60" x14ac:dyDescent="0.25">
      <c r="A205" s="1" t="s">
        <v>26</v>
      </c>
      <c r="B205" s="1" t="s">
        <v>179</v>
      </c>
      <c r="C205" s="1" t="s">
        <v>28</v>
      </c>
      <c r="D205" s="1" t="s">
        <v>29</v>
      </c>
      <c r="E205" s="1">
        <v>1926104</v>
      </c>
      <c r="F205" s="1" t="s">
        <v>4189</v>
      </c>
      <c r="G205" s="1" t="s">
        <v>92</v>
      </c>
      <c r="H205" s="1" t="s">
        <v>32</v>
      </c>
      <c r="I205" s="1" t="s">
        <v>33</v>
      </c>
      <c r="J205" s="2">
        <v>44355</v>
      </c>
      <c r="K205" s="2" t="s">
        <v>4121</v>
      </c>
      <c r="L205" s="1">
        <v>0</v>
      </c>
      <c r="M205" s="1">
        <v>35</v>
      </c>
      <c r="N205" s="1">
        <v>0</v>
      </c>
      <c r="O205" s="1" t="s">
        <v>109</v>
      </c>
      <c r="P205" s="1" t="s">
        <v>35</v>
      </c>
      <c r="Q205" s="1" t="s">
        <v>4121</v>
      </c>
      <c r="R205" s="1" t="s">
        <v>4121</v>
      </c>
      <c r="S205" s="1" t="s">
        <v>4121</v>
      </c>
      <c r="T205" s="1">
        <v>0</v>
      </c>
      <c r="U205" s="1" t="s">
        <v>39</v>
      </c>
      <c r="V205" s="1" t="s">
        <v>38</v>
      </c>
      <c r="W205" s="1" t="s">
        <v>4121</v>
      </c>
      <c r="X205" s="1">
        <v>60</v>
      </c>
      <c r="Y205" s="1" t="s">
        <v>37</v>
      </c>
      <c r="Z205" s="1" t="s">
        <v>4121</v>
      </c>
      <c r="AA205" s="1" t="s">
        <v>4121</v>
      </c>
      <c r="AB205" s="1" t="s">
        <v>4121</v>
      </c>
      <c r="AC205" s="1">
        <v>0</v>
      </c>
      <c r="AD205" s="1" t="s">
        <v>4121</v>
      </c>
      <c r="AE205" s="1">
        <v>0</v>
      </c>
      <c r="AF205" s="1">
        <v>0</v>
      </c>
      <c r="AG205" s="1">
        <v>0</v>
      </c>
      <c r="AH205" s="1">
        <v>0</v>
      </c>
      <c r="AI205" s="1">
        <v>0</v>
      </c>
      <c r="AJ205" s="1">
        <v>0</v>
      </c>
      <c r="AK205" s="1">
        <v>0</v>
      </c>
      <c r="AL205" s="1">
        <v>0</v>
      </c>
      <c r="AM205" s="1">
        <v>0</v>
      </c>
      <c r="AN205" s="1" t="s">
        <v>4121</v>
      </c>
      <c r="AO205" s="1" t="s">
        <v>4121</v>
      </c>
      <c r="AP205" s="1" t="s">
        <v>69</v>
      </c>
      <c r="AQ205" s="1" t="s">
        <v>40</v>
      </c>
      <c r="AR205" s="1" t="s">
        <v>4121</v>
      </c>
      <c r="AS205" s="1" t="s">
        <v>38</v>
      </c>
      <c r="AT205" s="1" t="s">
        <v>4121</v>
      </c>
      <c r="AU205" s="1" t="s">
        <v>4121</v>
      </c>
      <c r="AV205" s="1" t="s">
        <v>42</v>
      </c>
      <c r="AW205" s="1">
        <v>0</v>
      </c>
      <c r="AX205" s="1">
        <v>0</v>
      </c>
      <c r="AY205" s="1">
        <v>0</v>
      </c>
      <c r="AZ205" s="1">
        <v>0</v>
      </c>
      <c r="BA205" s="1">
        <v>0</v>
      </c>
      <c r="BB205" s="1">
        <v>0</v>
      </c>
      <c r="BC205" s="1">
        <v>0</v>
      </c>
      <c r="BD205" s="1">
        <v>0</v>
      </c>
      <c r="BE205" s="1">
        <v>0</v>
      </c>
      <c r="BF205" s="1">
        <v>0</v>
      </c>
      <c r="BG205" s="1">
        <v>0</v>
      </c>
      <c r="BH205" s="1">
        <v>0</v>
      </c>
      <c r="BI205" s="1">
        <v>0</v>
      </c>
      <c r="BJ205" s="1">
        <v>0</v>
      </c>
      <c r="BK205" s="1">
        <v>0</v>
      </c>
      <c r="BL205" s="1">
        <v>0</v>
      </c>
      <c r="BM205" s="1">
        <v>0</v>
      </c>
      <c r="BN205" s="1">
        <v>0</v>
      </c>
      <c r="BO205" s="1" t="s">
        <v>37</v>
      </c>
      <c r="BP205" s="1" t="s">
        <v>38</v>
      </c>
      <c r="BQ205" s="5" t="s">
        <v>802</v>
      </c>
      <c r="BR205" s="1" t="s">
        <v>92</v>
      </c>
      <c r="BS205" s="1" t="s">
        <v>806</v>
      </c>
      <c r="BT205" s="1" t="s">
        <v>4121</v>
      </c>
      <c r="BU205" s="1" t="s">
        <v>4121</v>
      </c>
      <c r="BV205" s="1" t="s">
        <v>4121</v>
      </c>
    </row>
    <row r="206" spans="1:74" ht="225" x14ac:dyDescent="0.25">
      <c r="A206" s="1" t="s">
        <v>26</v>
      </c>
      <c r="B206" s="1" t="s">
        <v>179</v>
      </c>
      <c r="C206" s="1" t="s">
        <v>28</v>
      </c>
      <c r="D206" s="1" t="s">
        <v>65</v>
      </c>
      <c r="E206" s="1">
        <v>1923169</v>
      </c>
      <c r="F206" s="1" t="s">
        <v>807</v>
      </c>
      <c r="G206" s="1" t="s">
        <v>808</v>
      </c>
      <c r="H206" s="1" t="s">
        <v>32</v>
      </c>
      <c r="I206" s="1" t="s">
        <v>33</v>
      </c>
      <c r="J206" s="2">
        <v>44104</v>
      </c>
      <c r="K206" s="2" t="s">
        <v>4121</v>
      </c>
      <c r="L206" s="1">
        <v>0</v>
      </c>
      <c r="M206" s="1">
        <v>50</v>
      </c>
      <c r="N206" s="1">
        <v>30</v>
      </c>
      <c r="O206" s="1" t="s">
        <v>34</v>
      </c>
      <c r="P206" s="1" t="s">
        <v>35</v>
      </c>
      <c r="Q206" s="1" t="s">
        <v>36</v>
      </c>
      <c r="R206" s="1" t="s">
        <v>36</v>
      </c>
      <c r="S206" s="1" t="s">
        <v>49</v>
      </c>
      <c r="T206" s="1">
        <v>200</v>
      </c>
      <c r="U206" s="1" t="s">
        <v>37</v>
      </c>
      <c r="V206" s="1" t="s">
        <v>38</v>
      </c>
      <c r="W206" s="1" t="s">
        <v>4121</v>
      </c>
      <c r="X206" s="1">
        <v>30</v>
      </c>
      <c r="Y206" s="1" t="s">
        <v>37</v>
      </c>
      <c r="Z206" s="1" t="s">
        <v>4121</v>
      </c>
      <c r="AA206" s="1" t="s">
        <v>4121</v>
      </c>
      <c r="AB206" s="1" t="s">
        <v>4121</v>
      </c>
      <c r="AC206" s="1">
        <v>0</v>
      </c>
      <c r="AD206" s="1" t="s">
        <v>4121</v>
      </c>
      <c r="AE206" s="1">
        <v>0.45</v>
      </c>
      <c r="AF206" s="1">
        <v>0.45</v>
      </c>
      <c r="AG206" s="1">
        <v>0</v>
      </c>
      <c r="AH206" s="1">
        <v>0.45</v>
      </c>
      <c r="AI206" s="1">
        <v>1</v>
      </c>
      <c r="AJ206" s="1">
        <v>0.25</v>
      </c>
      <c r="AK206" s="1">
        <v>0.25</v>
      </c>
      <c r="AL206" s="1">
        <v>0</v>
      </c>
      <c r="AM206" s="1">
        <v>0.4</v>
      </c>
      <c r="AN206" s="1" t="s">
        <v>35</v>
      </c>
      <c r="AO206" s="1" t="s">
        <v>35</v>
      </c>
      <c r="AP206" s="1" t="s">
        <v>39</v>
      </c>
      <c r="AQ206" s="1" t="s">
        <v>40</v>
      </c>
      <c r="AR206" s="1" t="s">
        <v>41</v>
      </c>
      <c r="AS206" s="1" t="s">
        <v>38</v>
      </c>
      <c r="AT206" s="1" t="s">
        <v>4121</v>
      </c>
      <c r="AU206" s="1" t="s">
        <v>4121</v>
      </c>
      <c r="AV206" s="1" t="s">
        <v>42</v>
      </c>
      <c r="AW206" s="1">
        <v>0</v>
      </c>
      <c r="AX206" s="1">
        <v>0</v>
      </c>
      <c r="AY206" s="1">
        <v>0</v>
      </c>
      <c r="AZ206" s="1">
        <v>0</v>
      </c>
      <c r="BA206" s="1">
        <v>0</v>
      </c>
      <c r="BB206" s="1">
        <v>0</v>
      </c>
      <c r="BC206" s="1">
        <v>0</v>
      </c>
      <c r="BD206" s="1">
        <v>0</v>
      </c>
      <c r="BE206" s="1">
        <v>0</v>
      </c>
      <c r="BF206" s="1">
        <v>0</v>
      </c>
      <c r="BG206" s="1">
        <v>0</v>
      </c>
      <c r="BH206" s="1">
        <v>0</v>
      </c>
      <c r="BI206" s="1">
        <v>0</v>
      </c>
      <c r="BJ206" s="1">
        <v>0</v>
      </c>
      <c r="BK206" s="1">
        <v>0</v>
      </c>
      <c r="BL206" s="1">
        <v>0</v>
      </c>
      <c r="BM206" s="1">
        <v>0</v>
      </c>
      <c r="BN206" s="1">
        <v>0</v>
      </c>
      <c r="BO206" s="1" t="s">
        <v>37</v>
      </c>
      <c r="BP206" s="1" t="s">
        <v>38</v>
      </c>
      <c r="BQ206" s="5" t="s">
        <v>809</v>
      </c>
      <c r="BR206" s="1" t="s">
        <v>810</v>
      </c>
      <c r="BS206" s="1" t="s">
        <v>811</v>
      </c>
      <c r="BT206" s="1" t="s">
        <v>4121</v>
      </c>
      <c r="BU206" s="1" t="s">
        <v>4121</v>
      </c>
      <c r="BV206" s="8" t="s">
        <v>812</v>
      </c>
    </row>
    <row r="207" spans="1:74" ht="105" x14ac:dyDescent="0.25">
      <c r="A207" s="1" t="s">
        <v>26</v>
      </c>
      <c r="B207" s="1" t="s">
        <v>179</v>
      </c>
      <c r="C207" s="1" t="s">
        <v>28</v>
      </c>
      <c r="D207" s="1" t="s">
        <v>29</v>
      </c>
      <c r="E207" s="1">
        <v>1926105</v>
      </c>
      <c r="F207" s="1" t="s">
        <v>813</v>
      </c>
      <c r="G207" s="1" t="s">
        <v>92</v>
      </c>
      <c r="H207" s="1" t="s">
        <v>32</v>
      </c>
      <c r="I207" s="1" t="s">
        <v>33</v>
      </c>
      <c r="J207" s="2">
        <v>43871</v>
      </c>
      <c r="K207" s="2" t="s">
        <v>4121</v>
      </c>
      <c r="L207" s="1">
        <v>0</v>
      </c>
      <c r="M207" s="1">
        <v>20</v>
      </c>
      <c r="N207" s="1">
        <v>0</v>
      </c>
      <c r="O207" s="1" t="s">
        <v>109</v>
      </c>
      <c r="P207" s="1" t="s">
        <v>35</v>
      </c>
      <c r="Q207" s="1" t="s">
        <v>4121</v>
      </c>
      <c r="R207" s="1" t="s">
        <v>4121</v>
      </c>
      <c r="S207" s="1" t="s">
        <v>4121</v>
      </c>
      <c r="T207" s="1">
        <v>0</v>
      </c>
      <c r="U207" s="1" t="s">
        <v>39</v>
      </c>
      <c r="V207" s="1" t="s">
        <v>38</v>
      </c>
      <c r="W207" s="1" t="s">
        <v>4121</v>
      </c>
      <c r="X207" s="1">
        <v>60</v>
      </c>
      <c r="Y207" s="1" t="s">
        <v>37</v>
      </c>
      <c r="Z207" s="1" t="s">
        <v>4121</v>
      </c>
      <c r="AA207" s="1" t="s">
        <v>4121</v>
      </c>
      <c r="AB207" s="1" t="s">
        <v>4121</v>
      </c>
      <c r="AC207" s="1">
        <v>0</v>
      </c>
      <c r="AD207" s="1" t="s">
        <v>4121</v>
      </c>
      <c r="AE207" s="1">
        <v>0</v>
      </c>
      <c r="AF207" s="1">
        <v>0</v>
      </c>
      <c r="AG207" s="1">
        <v>0</v>
      </c>
      <c r="AH207" s="1">
        <v>0</v>
      </c>
      <c r="AI207" s="1">
        <v>0</v>
      </c>
      <c r="AJ207" s="1">
        <v>0</v>
      </c>
      <c r="AK207" s="1">
        <v>0</v>
      </c>
      <c r="AL207" s="1">
        <v>0</v>
      </c>
      <c r="AM207" s="1">
        <v>0</v>
      </c>
      <c r="AN207" s="1" t="s">
        <v>4121</v>
      </c>
      <c r="AO207" s="1" t="s">
        <v>4121</v>
      </c>
      <c r="AP207" s="1" t="s">
        <v>69</v>
      </c>
      <c r="AQ207" s="1" t="s">
        <v>40</v>
      </c>
      <c r="AR207" s="1" t="s">
        <v>4121</v>
      </c>
      <c r="AS207" s="1" t="s">
        <v>38</v>
      </c>
      <c r="AT207" s="1" t="s">
        <v>4121</v>
      </c>
      <c r="AU207" s="1" t="s">
        <v>4121</v>
      </c>
      <c r="AV207" s="1" t="s">
        <v>42</v>
      </c>
      <c r="AW207" s="1">
        <v>0</v>
      </c>
      <c r="AX207" s="1">
        <v>0</v>
      </c>
      <c r="AY207" s="1">
        <v>0</v>
      </c>
      <c r="AZ207" s="1">
        <v>0</v>
      </c>
      <c r="BA207" s="1">
        <v>0</v>
      </c>
      <c r="BB207" s="1">
        <v>0</v>
      </c>
      <c r="BC207" s="1">
        <v>0</v>
      </c>
      <c r="BD207" s="1">
        <v>0</v>
      </c>
      <c r="BE207" s="1">
        <v>0</v>
      </c>
      <c r="BF207" s="1">
        <v>0</v>
      </c>
      <c r="BG207" s="1">
        <v>0</v>
      </c>
      <c r="BH207" s="1">
        <v>0</v>
      </c>
      <c r="BI207" s="1">
        <v>0</v>
      </c>
      <c r="BJ207" s="1">
        <v>0</v>
      </c>
      <c r="BK207" s="1">
        <v>0</v>
      </c>
      <c r="BL207" s="1">
        <v>0</v>
      </c>
      <c r="BM207" s="1">
        <v>0</v>
      </c>
      <c r="BN207" s="1">
        <v>0</v>
      </c>
      <c r="BO207" s="1" t="s">
        <v>37</v>
      </c>
      <c r="BP207" s="1" t="s">
        <v>38</v>
      </c>
      <c r="BQ207" s="5" t="e">
        <f>- تعديل عدد الدقائق في باقة الأردن (أمنية)  للإتصال الدولي الأسبوعية مسبقة الدفع.</f>
        <v>#NAME?</v>
      </c>
      <c r="BR207" s="1" t="s">
        <v>92</v>
      </c>
      <c r="BS207" s="1" t="s">
        <v>814</v>
      </c>
      <c r="BT207" s="1" t="s">
        <v>4121</v>
      </c>
      <c r="BU207" s="1" t="s">
        <v>4121</v>
      </c>
      <c r="BV207" s="1" t="s">
        <v>4121</v>
      </c>
    </row>
    <row r="208" spans="1:74" ht="60" x14ac:dyDescent="0.25">
      <c r="A208" s="1" t="s">
        <v>26</v>
      </c>
      <c r="B208" s="1" t="s">
        <v>179</v>
      </c>
      <c r="C208" s="1" t="s">
        <v>28</v>
      </c>
      <c r="D208" s="1" t="s">
        <v>29</v>
      </c>
      <c r="E208" s="1">
        <v>1926106</v>
      </c>
      <c r="F208" s="1" t="s">
        <v>4190</v>
      </c>
      <c r="G208" s="1" t="s">
        <v>92</v>
      </c>
      <c r="H208" s="1" t="s">
        <v>32</v>
      </c>
      <c r="I208" s="1" t="s">
        <v>33</v>
      </c>
      <c r="J208" s="2">
        <v>43635</v>
      </c>
      <c r="K208" s="2" t="s">
        <v>4121</v>
      </c>
      <c r="L208" s="1">
        <v>0</v>
      </c>
      <c r="M208" s="1">
        <v>50</v>
      </c>
      <c r="N208" s="1">
        <v>0</v>
      </c>
      <c r="O208" s="1" t="s">
        <v>109</v>
      </c>
      <c r="P208" s="1" t="s">
        <v>35</v>
      </c>
      <c r="Q208" s="1" t="s">
        <v>4121</v>
      </c>
      <c r="R208" s="1" t="s">
        <v>4121</v>
      </c>
      <c r="S208" s="1" t="s">
        <v>4121</v>
      </c>
      <c r="T208" s="1">
        <v>0</v>
      </c>
      <c r="U208" s="1" t="s">
        <v>39</v>
      </c>
      <c r="V208" s="1" t="s">
        <v>38</v>
      </c>
      <c r="W208" s="1" t="s">
        <v>4121</v>
      </c>
      <c r="X208" s="1">
        <v>60</v>
      </c>
      <c r="Y208" s="1" t="s">
        <v>37</v>
      </c>
      <c r="Z208" s="1" t="s">
        <v>4121</v>
      </c>
      <c r="AA208" s="1" t="s">
        <v>4121</v>
      </c>
      <c r="AB208" s="1" t="s">
        <v>4121</v>
      </c>
      <c r="AC208" s="1">
        <v>0</v>
      </c>
      <c r="AD208" s="1" t="s">
        <v>4121</v>
      </c>
      <c r="AE208" s="1">
        <v>0</v>
      </c>
      <c r="AF208" s="1">
        <v>0</v>
      </c>
      <c r="AG208" s="1">
        <v>0</v>
      </c>
      <c r="AH208" s="1">
        <v>0</v>
      </c>
      <c r="AI208" s="1">
        <v>0</v>
      </c>
      <c r="AJ208" s="1">
        <v>0</v>
      </c>
      <c r="AK208" s="1">
        <v>0</v>
      </c>
      <c r="AL208" s="1">
        <v>0</v>
      </c>
      <c r="AM208" s="1">
        <v>0</v>
      </c>
      <c r="AN208" s="1" t="s">
        <v>4121</v>
      </c>
      <c r="AO208" s="1" t="s">
        <v>4121</v>
      </c>
      <c r="AP208" s="1" t="s">
        <v>69</v>
      </c>
      <c r="AQ208" s="1" t="s">
        <v>40</v>
      </c>
      <c r="AR208" s="1" t="s">
        <v>4121</v>
      </c>
      <c r="AS208" s="1" t="s">
        <v>38</v>
      </c>
      <c r="AT208" s="1" t="s">
        <v>4121</v>
      </c>
      <c r="AU208" s="1" t="s">
        <v>4121</v>
      </c>
      <c r="AV208" s="1" t="s">
        <v>42</v>
      </c>
      <c r="AW208" s="1" t="s">
        <v>4121</v>
      </c>
      <c r="AX208" s="1" t="s">
        <v>4121</v>
      </c>
      <c r="AY208" s="1" t="s">
        <v>4121</v>
      </c>
      <c r="AZ208" s="1" t="s">
        <v>4121</v>
      </c>
      <c r="BA208" s="1" t="s">
        <v>4121</v>
      </c>
      <c r="BB208" s="1" t="s">
        <v>4121</v>
      </c>
      <c r="BC208" s="1" t="s">
        <v>4121</v>
      </c>
      <c r="BD208" s="1" t="s">
        <v>4121</v>
      </c>
      <c r="BE208" s="1" t="s">
        <v>4121</v>
      </c>
      <c r="BF208" s="1" t="s">
        <v>4121</v>
      </c>
      <c r="BG208" s="1" t="s">
        <v>4121</v>
      </c>
      <c r="BH208" s="1" t="s">
        <v>4121</v>
      </c>
      <c r="BI208" s="1" t="s">
        <v>4121</v>
      </c>
      <c r="BJ208" s="1" t="s">
        <v>4121</v>
      </c>
      <c r="BK208" s="1" t="s">
        <v>4121</v>
      </c>
      <c r="BL208" s="1" t="s">
        <v>4121</v>
      </c>
      <c r="BM208" s="1" t="s">
        <v>4121</v>
      </c>
      <c r="BN208" s="1" t="s">
        <v>4121</v>
      </c>
      <c r="BO208" s="1" t="s">
        <v>37</v>
      </c>
      <c r="BP208" s="1" t="s">
        <v>38</v>
      </c>
      <c r="BQ208" s="5" t="s">
        <v>815</v>
      </c>
      <c r="BR208" s="1" t="s">
        <v>92</v>
      </c>
      <c r="BS208" s="1" t="s">
        <v>814</v>
      </c>
      <c r="BT208" s="1" t="s">
        <v>4121</v>
      </c>
      <c r="BU208" s="1" t="s">
        <v>4121</v>
      </c>
      <c r="BV208" s="1" t="s">
        <v>4121</v>
      </c>
    </row>
    <row r="209" spans="1:74" ht="60" x14ac:dyDescent="0.25">
      <c r="A209" s="1" t="s">
        <v>26</v>
      </c>
      <c r="B209" s="1" t="s">
        <v>179</v>
      </c>
      <c r="C209" s="1" t="s">
        <v>28</v>
      </c>
      <c r="D209" s="1" t="s">
        <v>29</v>
      </c>
      <c r="E209" s="1">
        <v>1926107</v>
      </c>
      <c r="F209" s="1" t="s">
        <v>4191</v>
      </c>
      <c r="G209" s="1" t="s">
        <v>92</v>
      </c>
      <c r="H209" s="1" t="s">
        <v>32</v>
      </c>
      <c r="I209" s="1" t="s">
        <v>33</v>
      </c>
      <c r="J209" s="2">
        <v>43635</v>
      </c>
      <c r="K209" s="2" t="s">
        <v>4121</v>
      </c>
      <c r="L209" s="1">
        <v>0</v>
      </c>
      <c r="M209" s="1">
        <v>6</v>
      </c>
      <c r="N209" s="1">
        <v>0</v>
      </c>
      <c r="O209" s="1" t="s">
        <v>109</v>
      </c>
      <c r="P209" s="1" t="s">
        <v>35</v>
      </c>
      <c r="Q209" s="1" t="s">
        <v>4121</v>
      </c>
      <c r="R209" s="1" t="s">
        <v>4121</v>
      </c>
      <c r="S209" s="1" t="s">
        <v>4121</v>
      </c>
      <c r="T209" s="1">
        <v>0</v>
      </c>
      <c r="U209" s="1" t="s">
        <v>39</v>
      </c>
      <c r="V209" s="1" t="s">
        <v>38</v>
      </c>
      <c r="W209" s="1" t="s">
        <v>4121</v>
      </c>
      <c r="X209" s="1">
        <v>60</v>
      </c>
      <c r="Y209" s="1" t="s">
        <v>37</v>
      </c>
      <c r="Z209" s="1" t="s">
        <v>4121</v>
      </c>
      <c r="AA209" s="1" t="s">
        <v>4121</v>
      </c>
      <c r="AB209" s="1" t="s">
        <v>4121</v>
      </c>
      <c r="AC209" s="1">
        <v>0</v>
      </c>
      <c r="AD209" s="1" t="s">
        <v>4121</v>
      </c>
      <c r="AE209" s="1">
        <v>0</v>
      </c>
      <c r="AF209" s="1">
        <v>0</v>
      </c>
      <c r="AG209" s="1">
        <v>0</v>
      </c>
      <c r="AH209" s="1">
        <v>0</v>
      </c>
      <c r="AI209" s="1">
        <v>0</v>
      </c>
      <c r="AJ209" s="1">
        <v>0</v>
      </c>
      <c r="AK209" s="1">
        <v>0</v>
      </c>
      <c r="AL209" s="1">
        <v>0</v>
      </c>
      <c r="AM209" s="1">
        <v>0</v>
      </c>
      <c r="AN209" s="1" t="s">
        <v>4121</v>
      </c>
      <c r="AO209" s="1" t="s">
        <v>4121</v>
      </c>
      <c r="AP209" s="1" t="s">
        <v>69</v>
      </c>
      <c r="AQ209" s="1" t="s">
        <v>40</v>
      </c>
      <c r="AR209" s="1" t="s">
        <v>4121</v>
      </c>
      <c r="AS209" s="1" t="s">
        <v>38</v>
      </c>
      <c r="AT209" s="1" t="s">
        <v>4121</v>
      </c>
      <c r="AU209" s="1" t="s">
        <v>4121</v>
      </c>
      <c r="AV209" s="1" t="s">
        <v>42</v>
      </c>
      <c r="AW209" s="1" t="s">
        <v>4121</v>
      </c>
      <c r="AX209" s="1" t="s">
        <v>4121</v>
      </c>
      <c r="AY209" s="1" t="s">
        <v>4121</v>
      </c>
      <c r="AZ209" s="1" t="s">
        <v>4121</v>
      </c>
      <c r="BA209" s="1" t="s">
        <v>4121</v>
      </c>
      <c r="BB209" s="1" t="s">
        <v>4121</v>
      </c>
      <c r="BC209" s="1" t="s">
        <v>4121</v>
      </c>
      <c r="BD209" s="1" t="s">
        <v>4121</v>
      </c>
      <c r="BE209" s="1" t="s">
        <v>4121</v>
      </c>
      <c r="BF209" s="1" t="s">
        <v>4121</v>
      </c>
      <c r="BG209" s="1" t="s">
        <v>4121</v>
      </c>
      <c r="BH209" s="1" t="s">
        <v>4121</v>
      </c>
      <c r="BI209" s="1" t="s">
        <v>4121</v>
      </c>
      <c r="BJ209" s="1" t="s">
        <v>4121</v>
      </c>
      <c r="BK209" s="1" t="s">
        <v>4121</v>
      </c>
      <c r="BL209" s="1" t="s">
        <v>4121</v>
      </c>
      <c r="BM209" s="1" t="s">
        <v>4121</v>
      </c>
      <c r="BN209" s="1" t="s">
        <v>4121</v>
      </c>
      <c r="BO209" s="1" t="s">
        <v>37</v>
      </c>
      <c r="BP209" s="1" t="s">
        <v>38</v>
      </c>
      <c r="BQ209" s="5" t="e">
        <f>-  سيتم تعديل عدد الدقائق في باقة الأردن (أمنية)  للإتصال الدولي اليومية مسبقة الدفع.</f>
        <v>#NAME?</v>
      </c>
      <c r="BR209" s="1" t="s">
        <v>92</v>
      </c>
      <c r="BS209" s="1" t="s">
        <v>814</v>
      </c>
      <c r="BT209" s="1" t="s">
        <v>4121</v>
      </c>
      <c r="BU209" s="1" t="s">
        <v>4121</v>
      </c>
      <c r="BV209" s="1" t="s">
        <v>4121</v>
      </c>
    </row>
    <row r="210" spans="1:74" ht="75" x14ac:dyDescent="0.25">
      <c r="A210" s="1" t="s">
        <v>26</v>
      </c>
      <c r="B210" s="1" t="s">
        <v>179</v>
      </c>
      <c r="C210" s="1" t="s">
        <v>28</v>
      </c>
      <c r="D210" s="1" t="s">
        <v>65</v>
      </c>
      <c r="E210" s="1">
        <v>1924106</v>
      </c>
      <c r="F210" s="8" t="s">
        <v>4182</v>
      </c>
      <c r="G210" s="1" t="s">
        <v>92</v>
      </c>
      <c r="H210" s="1" t="s">
        <v>32</v>
      </c>
      <c r="I210" s="1" t="s">
        <v>33</v>
      </c>
      <c r="J210" s="2">
        <v>43635</v>
      </c>
      <c r="K210" s="2" t="s">
        <v>4121</v>
      </c>
      <c r="L210" s="1">
        <v>0</v>
      </c>
      <c r="M210" s="1">
        <v>20</v>
      </c>
      <c r="N210" s="1">
        <v>7</v>
      </c>
      <c r="O210" s="1" t="s">
        <v>109</v>
      </c>
      <c r="P210" s="1" t="s">
        <v>35</v>
      </c>
      <c r="Q210" s="1" t="s">
        <v>4121</v>
      </c>
      <c r="R210" s="1" t="s">
        <v>4121</v>
      </c>
      <c r="S210" s="1" t="s">
        <v>4121</v>
      </c>
      <c r="T210" s="1">
        <v>0</v>
      </c>
      <c r="U210" s="1" t="s">
        <v>39</v>
      </c>
      <c r="V210" s="1" t="s">
        <v>38</v>
      </c>
      <c r="W210" s="1" t="s">
        <v>4121</v>
      </c>
      <c r="X210" s="1">
        <v>0</v>
      </c>
      <c r="Y210" s="1" t="s">
        <v>37</v>
      </c>
      <c r="Z210" s="1" t="s">
        <v>4121</v>
      </c>
      <c r="AA210" s="1" t="s">
        <v>4121</v>
      </c>
      <c r="AB210" s="1" t="s">
        <v>4121</v>
      </c>
      <c r="AC210" s="1">
        <v>0</v>
      </c>
      <c r="AD210" s="1" t="s">
        <v>4121</v>
      </c>
      <c r="AE210" s="1">
        <v>0</v>
      </c>
      <c r="AF210" s="1">
        <v>0</v>
      </c>
      <c r="AG210" s="1">
        <v>0</v>
      </c>
      <c r="AH210" s="1">
        <v>0</v>
      </c>
      <c r="AI210" s="1">
        <v>0</v>
      </c>
      <c r="AJ210" s="1">
        <v>0</v>
      </c>
      <c r="AK210" s="1">
        <v>0</v>
      </c>
      <c r="AL210" s="1">
        <v>0</v>
      </c>
      <c r="AM210" s="1">
        <v>0</v>
      </c>
      <c r="AN210" s="1" t="s">
        <v>4121</v>
      </c>
      <c r="AO210" s="1" t="s">
        <v>4121</v>
      </c>
      <c r="AP210" s="1" t="s">
        <v>69</v>
      </c>
      <c r="AQ210" s="1" t="s">
        <v>40</v>
      </c>
      <c r="AR210" s="1" t="s">
        <v>4121</v>
      </c>
      <c r="AS210" s="1" t="s">
        <v>38</v>
      </c>
      <c r="AT210" s="1" t="s">
        <v>4121</v>
      </c>
      <c r="AU210" s="1" t="s">
        <v>4121</v>
      </c>
      <c r="AV210" s="1" t="s">
        <v>42</v>
      </c>
      <c r="AW210" s="1" t="s">
        <v>4121</v>
      </c>
      <c r="AX210" s="1" t="s">
        <v>4121</v>
      </c>
      <c r="AY210" s="1" t="s">
        <v>4121</v>
      </c>
      <c r="AZ210" s="1" t="s">
        <v>4121</v>
      </c>
      <c r="BA210" s="1" t="s">
        <v>4121</v>
      </c>
      <c r="BB210" s="1" t="s">
        <v>4121</v>
      </c>
      <c r="BC210" s="1" t="s">
        <v>4121</v>
      </c>
      <c r="BD210" s="1" t="s">
        <v>4121</v>
      </c>
      <c r="BE210" s="1" t="s">
        <v>4121</v>
      </c>
      <c r="BF210" s="1" t="s">
        <v>4121</v>
      </c>
      <c r="BG210" s="1" t="s">
        <v>4121</v>
      </c>
      <c r="BH210" s="1" t="s">
        <v>4121</v>
      </c>
      <c r="BI210" s="1" t="s">
        <v>4121</v>
      </c>
      <c r="BJ210" s="1" t="s">
        <v>4121</v>
      </c>
      <c r="BK210" s="1" t="s">
        <v>4121</v>
      </c>
      <c r="BL210" s="1" t="s">
        <v>4121</v>
      </c>
      <c r="BM210" s="1" t="s">
        <v>4121</v>
      </c>
      <c r="BN210" s="1" t="s">
        <v>4121</v>
      </c>
      <c r="BO210" s="1" t="s">
        <v>37</v>
      </c>
      <c r="BP210" s="1" t="s">
        <v>38</v>
      </c>
      <c r="BQ210" s="5" t="s">
        <v>816</v>
      </c>
      <c r="BR210" s="1" t="s">
        <v>92</v>
      </c>
      <c r="BS210" s="1" t="s">
        <v>817</v>
      </c>
      <c r="BT210" s="1" t="s">
        <v>4121</v>
      </c>
      <c r="BU210" s="1" t="s">
        <v>4121</v>
      </c>
      <c r="BV210" s="1" t="s">
        <v>4121</v>
      </c>
    </row>
    <row r="211" spans="1:74" ht="60" x14ac:dyDescent="0.25">
      <c r="A211" s="1" t="s">
        <v>26</v>
      </c>
      <c r="B211" s="1" t="s">
        <v>179</v>
      </c>
      <c r="C211" s="1" t="s">
        <v>28</v>
      </c>
      <c r="D211" s="1" t="s">
        <v>65</v>
      </c>
      <c r="E211" s="1">
        <v>1924107</v>
      </c>
      <c r="F211" s="8" t="s">
        <v>4183</v>
      </c>
      <c r="G211" s="1" t="s">
        <v>92</v>
      </c>
      <c r="H211" s="1" t="s">
        <v>32</v>
      </c>
      <c r="I211" s="1" t="s">
        <v>33</v>
      </c>
      <c r="J211" s="2">
        <v>43635</v>
      </c>
      <c r="K211" s="2" t="s">
        <v>4121</v>
      </c>
      <c r="L211" s="1">
        <v>0</v>
      </c>
      <c r="M211" s="1">
        <v>50</v>
      </c>
      <c r="N211" s="1">
        <v>30</v>
      </c>
      <c r="O211" s="1" t="s">
        <v>109</v>
      </c>
      <c r="P211" s="1" t="s">
        <v>35</v>
      </c>
      <c r="Q211" s="1" t="s">
        <v>4121</v>
      </c>
      <c r="R211" s="1" t="s">
        <v>4121</v>
      </c>
      <c r="S211" s="1" t="s">
        <v>4121</v>
      </c>
      <c r="T211" s="1">
        <v>0</v>
      </c>
      <c r="U211" s="1" t="s">
        <v>39</v>
      </c>
      <c r="V211" s="1" t="s">
        <v>38</v>
      </c>
      <c r="W211" s="1" t="s">
        <v>4121</v>
      </c>
      <c r="X211" s="1">
        <v>60</v>
      </c>
      <c r="Y211" s="1" t="s">
        <v>37</v>
      </c>
      <c r="Z211" s="1" t="s">
        <v>4121</v>
      </c>
      <c r="AA211" s="1" t="s">
        <v>4121</v>
      </c>
      <c r="AB211" s="1" t="s">
        <v>4121</v>
      </c>
      <c r="AC211" s="1">
        <v>0</v>
      </c>
      <c r="AD211" s="1" t="s">
        <v>4121</v>
      </c>
      <c r="AE211" s="1">
        <v>0</v>
      </c>
      <c r="AF211" s="1">
        <v>0</v>
      </c>
      <c r="AG211" s="1">
        <v>0</v>
      </c>
      <c r="AH211" s="1">
        <v>0</v>
      </c>
      <c r="AI211" s="1">
        <v>0</v>
      </c>
      <c r="AJ211" s="1">
        <v>0</v>
      </c>
      <c r="AK211" s="1">
        <v>0</v>
      </c>
      <c r="AL211" s="1">
        <v>0</v>
      </c>
      <c r="AM211" s="1">
        <v>0</v>
      </c>
      <c r="AN211" s="1" t="s">
        <v>4121</v>
      </c>
      <c r="AO211" s="1" t="s">
        <v>4121</v>
      </c>
      <c r="AP211" s="1" t="s">
        <v>69</v>
      </c>
      <c r="AQ211" s="1" t="s">
        <v>40</v>
      </c>
      <c r="AR211" s="1" t="s">
        <v>4121</v>
      </c>
      <c r="AS211" s="1" t="s">
        <v>38</v>
      </c>
      <c r="AT211" s="1" t="s">
        <v>4121</v>
      </c>
      <c r="AU211" s="1" t="s">
        <v>4121</v>
      </c>
      <c r="AV211" s="1" t="s">
        <v>42</v>
      </c>
      <c r="AW211" s="1" t="s">
        <v>4121</v>
      </c>
      <c r="AX211" s="1" t="s">
        <v>4121</v>
      </c>
      <c r="AY211" s="1" t="s">
        <v>4121</v>
      </c>
      <c r="AZ211" s="1" t="s">
        <v>4121</v>
      </c>
      <c r="BA211" s="1" t="s">
        <v>4121</v>
      </c>
      <c r="BB211" s="1" t="s">
        <v>4121</v>
      </c>
      <c r="BC211" s="1" t="s">
        <v>4121</v>
      </c>
      <c r="BD211" s="1" t="s">
        <v>4121</v>
      </c>
      <c r="BE211" s="1" t="s">
        <v>4121</v>
      </c>
      <c r="BF211" s="1" t="s">
        <v>4121</v>
      </c>
      <c r="BG211" s="1" t="s">
        <v>4121</v>
      </c>
      <c r="BH211" s="1" t="s">
        <v>4121</v>
      </c>
      <c r="BI211" s="1" t="s">
        <v>4121</v>
      </c>
      <c r="BJ211" s="1" t="s">
        <v>4121</v>
      </c>
      <c r="BK211" s="1" t="s">
        <v>4121</v>
      </c>
      <c r="BL211" s="1" t="s">
        <v>4121</v>
      </c>
      <c r="BM211" s="1" t="s">
        <v>4121</v>
      </c>
      <c r="BN211" s="1" t="s">
        <v>4121</v>
      </c>
      <c r="BO211" s="1" t="s">
        <v>37</v>
      </c>
      <c r="BP211" s="1" t="s">
        <v>38</v>
      </c>
      <c r="BQ211" s="5" t="s">
        <v>818</v>
      </c>
      <c r="BR211" s="1" t="s">
        <v>92</v>
      </c>
      <c r="BS211" s="1" t="s">
        <v>817</v>
      </c>
      <c r="BT211" s="1" t="s">
        <v>4121</v>
      </c>
      <c r="BU211" s="1" t="s">
        <v>4121</v>
      </c>
      <c r="BV211" s="1" t="s">
        <v>4121</v>
      </c>
    </row>
    <row r="212" spans="1:74" ht="60" x14ac:dyDescent="0.25">
      <c r="A212" s="1" t="s">
        <v>26</v>
      </c>
      <c r="B212" s="1" t="s">
        <v>179</v>
      </c>
      <c r="C212" s="1" t="s">
        <v>28</v>
      </c>
      <c r="D212" s="1" t="s">
        <v>65</v>
      </c>
      <c r="E212" s="1">
        <v>1924108</v>
      </c>
      <c r="F212" s="8" t="s">
        <v>4184</v>
      </c>
      <c r="G212" s="1" t="s">
        <v>92</v>
      </c>
      <c r="H212" s="1" t="s">
        <v>32</v>
      </c>
      <c r="I212" s="1" t="s">
        <v>33</v>
      </c>
      <c r="J212" s="2">
        <v>43635</v>
      </c>
      <c r="K212" s="2" t="s">
        <v>4121</v>
      </c>
      <c r="L212" s="1">
        <v>0</v>
      </c>
      <c r="M212" s="1">
        <v>6</v>
      </c>
      <c r="N212" s="1">
        <v>1</v>
      </c>
      <c r="O212" s="1" t="s">
        <v>109</v>
      </c>
      <c r="P212" s="1" t="s">
        <v>35</v>
      </c>
      <c r="Q212" s="1" t="s">
        <v>4121</v>
      </c>
      <c r="R212" s="1" t="s">
        <v>4121</v>
      </c>
      <c r="S212" s="1" t="s">
        <v>4121</v>
      </c>
      <c r="T212" s="1">
        <v>0</v>
      </c>
      <c r="U212" s="1" t="s">
        <v>39</v>
      </c>
      <c r="V212" s="1" t="s">
        <v>38</v>
      </c>
      <c r="W212" s="1" t="s">
        <v>4121</v>
      </c>
      <c r="X212" s="1">
        <v>60</v>
      </c>
      <c r="Y212" s="1" t="s">
        <v>37</v>
      </c>
      <c r="Z212" s="1" t="s">
        <v>4121</v>
      </c>
      <c r="AA212" s="1" t="s">
        <v>4121</v>
      </c>
      <c r="AB212" s="1" t="s">
        <v>4121</v>
      </c>
      <c r="AC212" s="1">
        <v>0</v>
      </c>
      <c r="AD212" s="1" t="s">
        <v>4121</v>
      </c>
      <c r="AE212" s="1">
        <v>0</v>
      </c>
      <c r="AF212" s="1">
        <v>0</v>
      </c>
      <c r="AG212" s="1">
        <v>0</v>
      </c>
      <c r="AH212" s="1">
        <v>0</v>
      </c>
      <c r="AI212" s="1">
        <v>0</v>
      </c>
      <c r="AJ212" s="1">
        <v>0</v>
      </c>
      <c r="AK212" s="1">
        <v>0</v>
      </c>
      <c r="AL212" s="1">
        <v>0</v>
      </c>
      <c r="AM212" s="1">
        <v>0</v>
      </c>
      <c r="AN212" s="1" t="s">
        <v>4121</v>
      </c>
      <c r="AO212" s="1" t="s">
        <v>4121</v>
      </c>
      <c r="AP212" s="1" t="s">
        <v>69</v>
      </c>
      <c r="AQ212" s="1" t="s">
        <v>40</v>
      </c>
      <c r="AR212" s="1" t="s">
        <v>4121</v>
      </c>
      <c r="AS212" s="1" t="s">
        <v>38</v>
      </c>
      <c r="AT212" s="1" t="s">
        <v>4121</v>
      </c>
      <c r="AU212" s="1" t="s">
        <v>4121</v>
      </c>
      <c r="AV212" s="1" t="s">
        <v>42</v>
      </c>
      <c r="AW212" s="1" t="s">
        <v>4121</v>
      </c>
      <c r="AX212" s="1" t="s">
        <v>4121</v>
      </c>
      <c r="AY212" s="1" t="s">
        <v>4121</v>
      </c>
      <c r="AZ212" s="1" t="s">
        <v>4121</v>
      </c>
      <c r="BA212" s="1" t="s">
        <v>4121</v>
      </c>
      <c r="BB212" s="1" t="s">
        <v>4121</v>
      </c>
      <c r="BC212" s="1" t="s">
        <v>4121</v>
      </c>
      <c r="BD212" s="1" t="s">
        <v>4121</v>
      </c>
      <c r="BE212" s="1" t="s">
        <v>4121</v>
      </c>
      <c r="BF212" s="1" t="s">
        <v>4121</v>
      </c>
      <c r="BG212" s="1" t="s">
        <v>4121</v>
      </c>
      <c r="BH212" s="1" t="s">
        <v>4121</v>
      </c>
      <c r="BI212" s="1" t="s">
        <v>4121</v>
      </c>
      <c r="BJ212" s="1" t="s">
        <v>4121</v>
      </c>
      <c r="BK212" s="1" t="s">
        <v>4121</v>
      </c>
      <c r="BL212" s="1" t="s">
        <v>4121</v>
      </c>
      <c r="BM212" s="1" t="s">
        <v>4121</v>
      </c>
      <c r="BN212" s="1" t="s">
        <v>4121</v>
      </c>
      <c r="BO212" s="1" t="s">
        <v>37</v>
      </c>
      <c r="BP212" s="1" t="s">
        <v>38</v>
      </c>
      <c r="BQ212" s="5" t="e">
        <f>-  سيتم تعديل عدد الدقائق في باقة الأردن (أمنية)  للإتصال الدولي اليومية المفوترة.</f>
        <v>#NAME?</v>
      </c>
      <c r="BR212" s="1" t="s">
        <v>92</v>
      </c>
      <c r="BS212" s="1" t="s">
        <v>817</v>
      </c>
      <c r="BT212" s="1" t="s">
        <v>4121</v>
      </c>
      <c r="BU212" s="1" t="s">
        <v>4121</v>
      </c>
      <c r="BV212" s="1" t="s">
        <v>4121</v>
      </c>
    </row>
    <row r="213" spans="1:74" ht="75" x14ac:dyDescent="0.25">
      <c r="A213" s="1" t="s">
        <v>26</v>
      </c>
      <c r="B213" s="1" t="s">
        <v>179</v>
      </c>
      <c r="C213" s="1" t="s">
        <v>28</v>
      </c>
      <c r="D213" s="1" t="s">
        <v>29</v>
      </c>
      <c r="E213" s="1">
        <v>1926108</v>
      </c>
      <c r="F213" s="1" t="s">
        <v>4192</v>
      </c>
      <c r="G213" s="1" t="s">
        <v>92</v>
      </c>
      <c r="H213" s="1" t="s">
        <v>32</v>
      </c>
      <c r="I213" s="1" t="s">
        <v>33</v>
      </c>
      <c r="J213" s="2">
        <v>43636</v>
      </c>
      <c r="K213" s="2" t="s">
        <v>4121</v>
      </c>
      <c r="L213" s="1">
        <v>0</v>
      </c>
      <c r="M213" s="1">
        <v>90</v>
      </c>
      <c r="N213" s="1">
        <v>0</v>
      </c>
      <c r="O213" s="1" t="s">
        <v>109</v>
      </c>
      <c r="P213" s="1" t="s">
        <v>35</v>
      </c>
      <c r="Q213" s="1" t="s">
        <v>4121</v>
      </c>
      <c r="R213" s="1" t="s">
        <v>4121</v>
      </c>
      <c r="S213" s="1" t="s">
        <v>4121</v>
      </c>
      <c r="T213" s="1">
        <v>0</v>
      </c>
      <c r="U213" s="1" t="s">
        <v>39</v>
      </c>
      <c r="V213" s="1" t="s">
        <v>38</v>
      </c>
      <c r="W213" s="1" t="s">
        <v>4121</v>
      </c>
      <c r="X213" s="1">
        <v>60</v>
      </c>
      <c r="Y213" s="1" t="s">
        <v>37</v>
      </c>
      <c r="Z213" s="1" t="s">
        <v>4121</v>
      </c>
      <c r="AA213" s="1" t="s">
        <v>4121</v>
      </c>
      <c r="AB213" s="1" t="s">
        <v>4121</v>
      </c>
      <c r="AC213" s="1">
        <v>0</v>
      </c>
      <c r="AD213" s="1" t="s">
        <v>4121</v>
      </c>
      <c r="AE213" s="1">
        <v>0</v>
      </c>
      <c r="AF213" s="1">
        <v>0</v>
      </c>
      <c r="AG213" s="1">
        <v>0</v>
      </c>
      <c r="AH213" s="1">
        <v>0</v>
      </c>
      <c r="AI213" s="1">
        <v>0</v>
      </c>
      <c r="AJ213" s="1">
        <v>0</v>
      </c>
      <c r="AK213" s="1">
        <v>0</v>
      </c>
      <c r="AL213" s="1">
        <v>0</v>
      </c>
      <c r="AM213" s="1">
        <v>0</v>
      </c>
      <c r="AN213" s="1" t="s">
        <v>4121</v>
      </c>
      <c r="AO213" s="1" t="s">
        <v>4121</v>
      </c>
      <c r="AP213" s="1" t="s">
        <v>69</v>
      </c>
      <c r="AQ213" s="1" t="s">
        <v>40</v>
      </c>
      <c r="AR213" s="1" t="s">
        <v>4121</v>
      </c>
      <c r="AS213" s="1" t="s">
        <v>38</v>
      </c>
      <c r="AT213" s="1" t="s">
        <v>4121</v>
      </c>
      <c r="AU213" s="1" t="s">
        <v>4121</v>
      </c>
      <c r="AV213" s="1" t="s">
        <v>42</v>
      </c>
      <c r="AW213" s="1" t="s">
        <v>4121</v>
      </c>
      <c r="AX213" s="1" t="s">
        <v>4121</v>
      </c>
      <c r="AY213" s="1" t="s">
        <v>4121</v>
      </c>
      <c r="AZ213" s="1" t="s">
        <v>4121</v>
      </c>
      <c r="BA213" s="1" t="s">
        <v>4121</v>
      </c>
      <c r="BB213" s="1" t="s">
        <v>4121</v>
      </c>
      <c r="BC213" s="1" t="s">
        <v>4121</v>
      </c>
      <c r="BD213" s="1" t="s">
        <v>4121</v>
      </c>
      <c r="BE213" s="1" t="s">
        <v>4121</v>
      </c>
      <c r="BF213" s="1" t="s">
        <v>4121</v>
      </c>
      <c r="BG213" s="1" t="s">
        <v>4121</v>
      </c>
      <c r="BH213" s="1" t="s">
        <v>4121</v>
      </c>
      <c r="BI213" s="1" t="s">
        <v>4121</v>
      </c>
      <c r="BJ213" s="1" t="s">
        <v>4121</v>
      </c>
      <c r="BK213" s="1" t="s">
        <v>4121</v>
      </c>
      <c r="BL213" s="1" t="s">
        <v>4121</v>
      </c>
      <c r="BM213" s="1" t="s">
        <v>4121</v>
      </c>
      <c r="BN213" s="1" t="s">
        <v>4121</v>
      </c>
      <c r="BO213" s="1" t="s">
        <v>37</v>
      </c>
      <c r="BP213" s="1" t="s">
        <v>38</v>
      </c>
      <c r="BQ213" s="5" t="s">
        <v>819</v>
      </c>
      <c r="BR213" s="1" t="s">
        <v>92</v>
      </c>
      <c r="BS213" s="1" t="s">
        <v>820</v>
      </c>
      <c r="BT213" s="1" t="s">
        <v>4121</v>
      </c>
      <c r="BU213" s="1" t="s">
        <v>4121</v>
      </c>
      <c r="BV213" s="1" t="s">
        <v>4121</v>
      </c>
    </row>
    <row r="214" spans="1:74" ht="75" x14ac:dyDescent="0.25">
      <c r="A214" s="1" t="s">
        <v>26</v>
      </c>
      <c r="B214" s="1" t="s">
        <v>179</v>
      </c>
      <c r="C214" s="1" t="s">
        <v>28</v>
      </c>
      <c r="D214" s="1" t="s">
        <v>65</v>
      </c>
      <c r="E214" s="1">
        <v>1924109</v>
      </c>
      <c r="F214" s="8" t="s">
        <v>4185</v>
      </c>
      <c r="G214" s="1" t="s">
        <v>92</v>
      </c>
      <c r="H214" s="1" t="s">
        <v>32</v>
      </c>
      <c r="I214" s="1" t="s">
        <v>33</v>
      </c>
      <c r="J214" s="2">
        <v>43636</v>
      </c>
      <c r="K214" s="2" t="s">
        <v>4121</v>
      </c>
      <c r="L214" s="1">
        <v>0</v>
      </c>
      <c r="M214" s="1">
        <v>90</v>
      </c>
      <c r="N214" s="1">
        <v>30</v>
      </c>
      <c r="O214" s="1" t="s">
        <v>109</v>
      </c>
      <c r="P214" s="1" t="s">
        <v>35</v>
      </c>
      <c r="Q214" s="1" t="s">
        <v>4121</v>
      </c>
      <c r="R214" s="1" t="s">
        <v>4121</v>
      </c>
      <c r="S214" s="1" t="s">
        <v>4121</v>
      </c>
      <c r="T214" s="1">
        <v>0</v>
      </c>
      <c r="U214" s="1" t="s">
        <v>39</v>
      </c>
      <c r="V214" s="1" t="s">
        <v>38</v>
      </c>
      <c r="W214" s="1" t="s">
        <v>4121</v>
      </c>
      <c r="X214" s="1">
        <v>60</v>
      </c>
      <c r="Y214" s="1" t="s">
        <v>37</v>
      </c>
      <c r="Z214" s="1" t="s">
        <v>4121</v>
      </c>
      <c r="AA214" s="1" t="s">
        <v>4121</v>
      </c>
      <c r="AB214" s="1" t="s">
        <v>4121</v>
      </c>
      <c r="AC214" s="1">
        <v>0</v>
      </c>
      <c r="AD214" s="1" t="s">
        <v>4121</v>
      </c>
      <c r="AE214" s="1">
        <v>0</v>
      </c>
      <c r="AF214" s="1">
        <v>0</v>
      </c>
      <c r="AG214" s="1">
        <v>0</v>
      </c>
      <c r="AH214" s="1">
        <v>0</v>
      </c>
      <c r="AI214" s="1">
        <v>0</v>
      </c>
      <c r="AJ214" s="1">
        <v>0</v>
      </c>
      <c r="AK214" s="1">
        <v>0</v>
      </c>
      <c r="AL214" s="1">
        <v>0</v>
      </c>
      <c r="AM214" s="1">
        <v>0</v>
      </c>
      <c r="AN214" s="1" t="s">
        <v>4121</v>
      </c>
      <c r="AO214" s="1" t="s">
        <v>4121</v>
      </c>
      <c r="AP214" s="1" t="s">
        <v>69</v>
      </c>
      <c r="AQ214" s="1" t="s">
        <v>40</v>
      </c>
      <c r="AR214" s="1" t="s">
        <v>4121</v>
      </c>
      <c r="AS214" s="1" t="s">
        <v>38</v>
      </c>
      <c r="AT214" s="1" t="s">
        <v>4121</v>
      </c>
      <c r="AU214" s="1" t="s">
        <v>4121</v>
      </c>
      <c r="AV214" s="1" t="s">
        <v>42</v>
      </c>
      <c r="AW214" s="1" t="s">
        <v>4121</v>
      </c>
      <c r="AX214" s="1" t="s">
        <v>4121</v>
      </c>
      <c r="AY214" s="1" t="s">
        <v>4121</v>
      </c>
      <c r="AZ214" s="1" t="s">
        <v>4121</v>
      </c>
      <c r="BA214" s="1" t="s">
        <v>4121</v>
      </c>
      <c r="BB214" s="1" t="s">
        <v>4121</v>
      </c>
      <c r="BC214" s="1" t="s">
        <v>4121</v>
      </c>
      <c r="BD214" s="1" t="s">
        <v>4121</v>
      </c>
      <c r="BE214" s="1" t="s">
        <v>4121</v>
      </c>
      <c r="BF214" s="1" t="s">
        <v>4121</v>
      </c>
      <c r="BG214" s="1" t="s">
        <v>4121</v>
      </c>
      <c r="BH214" s="1" t="s">
        <v>4121</v>
      </c>
      <c r="BI214" s="1" t="s">
        <v>4121</v>
      </c>
      <c r="BJ214" s="1" t="s">
        <v>4121</v>
      </c>
      <c r="BK214" s="1" t="s">
        <v>4121</v>
      </c>
      <c r="BL214" s="1" t="s">
        <v>4121</v>
      </c>
      <c r="BM214" s="1" t="s">
        <v>4121</v>
      </c>
      <c r="BN214" s="1" t="s">
        <v>4121</v>
      </c>
      <c r="BO214" s="1" t="s">
        <v>37</v>
      </c>
      <c r="BP214" s="1" t="s">
        <v>38</v>
      </c>
      <c r="BQ214" s="5" t="s">
        <v>821</v>
      </c>
      <c r="BR214" s="1" t="s">
        <v>92</v>
      </c>
      <c r="BS214" s="1" t="s">
        <v>820</v>
      </c>
      <c r="BT214" s="1" t="s">
        <v>4121</v>
      </c>
      <c r="BU214" s="1" t="s">
        <v>4121</v>
      </c>
      <c r="BV214" s="1" t="s">
        <v>4121</v>
      </c>
    </row>
    <row r="215" spans="1:74" ht="75" x14ac:dyDescent="0.25">
      <c r="A215" s="1" t="s">
        <v>26</v>
      </c>
      <c r="B215" s="1" t="s">
        <v>179</v>
      </c>
      <c r="C215" s="1" t="s">
        <v>28</v>
      </c>
      <c r="D215" s="1" t="s">
        <v>29</v>
      </c>
      <c r="E215" s="1">
        <v>1926109</v>
      </c>
      <c r="F215" s="1" t="s">
        <v>4193</v>
      </c>
      <c r="G215" s="1" t="s">
        <v>92</v>
      </c>
      <c r="H215" s="1" t="s">
        <v>32</v>
      </c>
      <c r="I215" s="1" t="s">
        <v>33</v>
      </c>
      <c r="J215" s="2">
        <v>43636</v>
      </c>
      <c r="K215" s="2" t="s">
        <v>4121</v>
      </c>
      <c r="L215" s="1">
        <v>0</v>
      </c>
      <c r="M215" s="1">
        <v>30</v>
      </c>
      <c r="N215" s="1">
        <v>0</v>
      </c>
      <c r="O215" s="1" t="s">
        <v>109</v>
      </c>
      <c r="P215" s="1" t="s">
        <v>35</v>
      </c>
      <c r="Q215" s="1" t="s">
        <v>4121</v>
      </c>
      <c r="R215" s="1" t="s">
        <v>4121</v>
      </c>
      <c r="S215" s="1" t="s">
        <v>4121</v>
      </c>
      <c r="T215" s="1">
        <v>0</v>
      </c>
      <c r="U215" s="1" t="s">
        <v>39</v>
      </c>
      <c r="V215" s="1" t="s">
        <v>38</v>
      </c>
      <c r="W215" s="1" t="s">
        <v>4121</v>
      </c>
      <c r="X215" s="1">
        <v>60</v>
      </c>
      <c r="Y215" s="1" t="s">
        <v>37</v>
      </c>
      <c r="Z215" s="1" t="s">
        <v>4121</v>
      </c>
      <c r="AA215" s="1" t="s">
        <v>4121</v>
      </c>
      <c r="AB215" s="1" t="s">
        <v>4121</v>
      </c>
      <c r="AC215" s="1">
        <v>0</v>
      </c>
      <c r="AD215" s="1" t="s">
        <v>4121</v>
      </c>
      <c r="AE215" s="1">
        <v>0</v>
      </c>
      <c r="AF215" s="1">
        <v>0</v>
      </c>
      <c r="AG215" s="1">
        <v>0</v>
      </c>
      <c r="AH215" s="1">
        <v>0</v>
      </c>
      <c r="AI215" s="1">
        <v>0</v>
      </c>
      <c r="AJ215" s="1">
        <v>0</v>
      </c>
      <c r="AK215" s="1">
        <v>0</v>
      </c>
      <c r="AL215" s="1">
        <v>0</v>
      </c>
      <c r="AM215" s="1">
        <v>0</v>
      </c>
      <c r="AN215" s="1" t="s">
        <v>4121</v>
      </c>
      <c r="AO215" s="1" t="s">
        <v>4121</v>
      </c>
      <c r="AP215" s="1" t="s">
        <v>69</v>
      </c>
      <c r="AQ215" s="1" t="s">
        <v>40</v>
      </c>
      <c r="AR215" s="1" t="s">
        <v>4121</v>
      </c>
      <c r="AS215" s="1" t="s">
        <v>38</v>
      </c>
      <c r="AT215" s="1" t="s">
        <v>4121</v>
      </c>
      <c r="AU215" s="1" t="s">
        <v>4121</v>
      </c>
      <c r="AV215" s="1" t="s">
        <v>42</v>
      </c>
      <c r="AW215" s="1" t="s">
        <v>4121</v>
      </c>
      <c r="AX215" s="1" t="s">
        <v>4121</v>
      </c>
      <c r="AY215" s="1" t="s">
        <v>4121</v>
      </c>
      <c r="AZ215" s="1" t="s">
        <v>4121</v>
      </c>
      <c r="BA215" s="1" t="s">
        <v>4121</v>
      </c>
      <c r="BB215" s="1" t="s">
        <v>4121</v>
      </c>
      <c r="BC215" s="1" t="s">
        <v>4121</v>
      </c>
      <c r="BD215" s="1" t="s">
        <v>4121</v>
      </c>
      <c r="BE215" s="1" t="s">
        <v>4121</v>
      </c>
      <c r="BF215" s="1" t="s">
        <v>4121</v>
      </c>
      <c r="BG215" s="1" t="s">
        <v>4121</v>
      </c>
      <c r="BH215" s="1" t="s">
        <v>4121</v>
      </c>
      <c r="BI215" s="1" t="s">
        <v>4121</v>
      </c>
      <c r="BJ215" s="1" t="s">
        <v>4121</v>
      </c>
      <c r="BK215" s="1" t="s">
        <v>4121</v>
      </c>
      <c r="BL215" s="1" t="s">
        <v>4121</v>
      </c>
      <c r="BM215" s="1" t="s">
        <v>4121</v>
      </c>
      <c r="BN215" s="1" t="s">
        <v>4121</v>
      </c>
      <c r="BO215" s="1" t="s">
        <v>37</v>
      </c>
      <c r="BP215" s="1" t="s">
        <v>38</v>
      </c>
      <c r="BQ215" s="5" t="s">
        <v>822</v>
      </c>
      <c r="BR215" s="1" t="s">
        <v>92</v>
      </c>
      <c r="BS215" s="1" t="s">
        <v>823</v>
      </c>
      <c r="BT215" s="1" t="s">
        <v>4121</v>
      </c>
      <c r="BU215" s="1" t="s">
        <v>4121</v>
      </c>
      <c r="BV215" s="1" t="s">
        <v>4121</v>
      </c>
    </row>
    <row r="216" spans="1:74" ht="225" x14ac:dyDescent="0.25">
      <c r="A216" s="1" t="s">
        <v>26</v>
      </c>
      <c r="B216" s="1" t="s">
        <v>242</v>
      </c>
      <c r="C216" s="1" t="s">
        <v>28</v>
      </c>
      <c r="D216" s="1" t="s">
        <v>65</v>
      </c>
      <c r="E216" s="1">
        <v>1913106</v>
      </c>
      <c r="F216" s="1" t="s">
        <v>824</v>
      </c>
      <c r="G216" s="1" t="s">
        <v>824</v>
      </c>
      <c r="H216" s="1" t="s">
        <v>32</v>
      </c>
      <c r="I216" s="1" t="s">
        <v>33</v>
      </c>
      <c r="J216" s="2">
        <v>44306</v>
      </c>
      <c r="K216" s="2" t="s">
        <v>4121</v>
      </c>
      <c r="L216" s="1">
        <v>0</v>
      </c>
      <c r="M216" s="1">
        <v>0</v>
      </c>
      <c r="N216" s="1">
        <v>0</v>
      </c>
      <c r="O216" s="1" t="s">
        <v>34</v>
      </c>
      <c r="P216" s="1" t="s">
        <v>37</v>
      </c>
      <c r="Q216" s="1" t="s">
        <v>4121</v>
      </c>
      <c r="R216" s="1" t="s">
        <v>4121</v>
      </c>
      <c r="S216" s="1" t="s">
        <v>4121</v>
      </c>
      <c r="T216" s="1">
        <v>0</v>
      </c>
      <c r="U216" s="1" t="s">
        <v>4121</v>
      </c>
      <c r="V216" s="1" t="s">
        <v>38</v>
      </c>
      <c r="W216" s="1" t="s">
        <v>4121</v>
      </c>
      <c r="X216" s="1">
        <v>30</v>
      </c>
      <c r="Y216" s="1" t="s">
        <v>37</v>
      </c>
      <c r="Z216" s="1" t="s">
        <v>4121</v>
      </c>
      <c r="AA216" s="1" t="s">
        <v>4121</v>
      </c>
      <c r="AB216" s="1" t="s">
        <v>4121</v>
      </c>
      <c r="AC216" s="1">
        <v>0</v>
      </c>
      <c r="AD216" s="1" t="s">
        <v>4121</v>
      </c>
      <c r="AE216" s="1">
        <v>0.55000000000000004</v>
      </c>
      <c r="AF216" s="1">
        <v>0.55000000000000004</v>
      </c>
      <c r="AG216" s="1">
        <v>0.55000000000000004</v>
      </c>
      <c r="AH216" s="1">
        <v>0.2</v>
      </c>
      <c r="AI216" s="1">
        <v>0.8</v>
      </c>
      <c r="AJ216" s="1">
        <v>0.25</v>
      </c>
      <c r="AK216" s="1">
        <v>0.35</v>
      </c>
      <c r="AL216" s="1">
        <v>0.25</v>
      </c>
      <c r="AM216" s="1">
        <v>0.5</v>
      </c>
      <c r="AN216" s="1" t="s">
        <v>110</v>
      </c>
      <c r="AO216" s="1" t="s">
        <v>110</v>
      </c>
      <c r="AP216" s="1" t="s">
        <v>69</v>
      </c>
      <c r="AQ216" s="1" t="s">
        <v>40</v>
      </c>
      <c r="AR216" s="1" t="s">
        <v>41</v>
      </c>
      <c r="AS216" s="1" t="s">
        <v>38</v>
      </c>
      <c r="AT216" s="1" t="s">
        <v>4121</v>
      </c>
      <c r="AU216" s="1" t="s">
        <v>4121</v>
      </c>
      <c r="AV216" s="1" t="s">
        <v>42</v>
      </c>
      <c r="AW216" s="1">
        <v>0</v>
      </c>
      <c r="AX216" s="1">
        <v>0</v>
      </c>
      <c r="AY216" s="1">
        <v>0</v>
      </c>
      <c r="AZ216" s="1">
        <v>0</v>
      </c>
      <c r="BA216" s="1">
        <v>0</v>
      </c>
      <c r="BB216" s="1">
        <v>0</v>
      </c>
      <c r="BC216" s="1">
        <v>0</v>
      </c>
      <c r="BD216" s="1">
        <v>0</v>
      </c>
      <c r="BE216" s="1">
        <v>0</v>
      </c>
      <c r="BF216" s="1">
        <v>0</v>
      </c>
      <c r="BG216" s="1">
        <v>0</v>
      </c>
      <c r="BH216" s="1">
        <v>0</v>
      </c>
      <c r="BI216" s="1">
        <v>0</v>
      </c>
      <c r="BJ216" s="1">
        <v>0</v>
      </c>
      <c r="BK216" s="1">
        <v>0</v>
      </c>
      <c r="BL216" s="1">
        <v>0</v>
      </c>
      <c r="BM216" s="1">
        <v>0</v>
      </c>
      <c r="BN216" s="1">
        <v>0</v>
      </c>
      <c r="BO216" s="1" t="s">
        <v>37</v>
      </c>
      <c r="BP216" s="1" t="s">
        <v>38</v>
      </c>
      <c r="BQ216" s="5" t="s">
        <v>825</v>
      </c>
      <c r="BR216" s="1" t="s">
        <v>825</v>
      </c>
      <c r="BS216" s="1" t="s">
        <v>826</v>
      </c>
      <c r="BT216" s="1">
        <v>0</v>
      </c>
      <c r="BU216" s="1" t="s">
        <v>4121</v>
      </c>
      <c r="BV216" s="8"/>
    </row>
    <row r="217" spans="1:74" ht="105" x14ac:dyDescent="0.25">
      <c r="A217" s="1" t="s">
        <v>26</v>
      </c>
      <c r="B217" s="1" t="s">
        <v>179</v>
      </c>
      <c r="C217" s="1" t="s">
        <v>28</v>
      </c>
      <c r="D217" s="1" t="s">
        <v>65</v>
      </c>
      <c r="E217" s="1">
        <v>1924110</v>
      </c>
      <c r="F217" s="1" t="s">
        <v>827</v>
      </c>
      <c r="G217" s="1">
        <v>1</v>
      </c>
      <c r="H217" s="1" t="s">
        <v>144</v>
      </c>
      <c r="I217" s="1" t="s">
        <v>33</v>
      </c>
      <c r="J217" s="2">
        <v>43637</v>
      </c>
      <c r="K217" s="2" t="s">
        <v>4121</v>
      </c>
      <c r="L217" s="1">
        <v>0</v>
      </c>
      <c r="M217" s="1">
        <v>0</v>
      </c>
      <c r="N217" s="1">
        <v>12</v>
      </c>
      <c r="O217" s="1" t="s">
        <v>109</v>
      </c>
      <c r="P217" s="1" t="s">
        <v>37</v>
      </c>
      <c r="Q217" s="1" t="s">
        <v>4121</v>
      </c>
      <c r="R217" s="1" t="s">
        <v>4121</v>
      </c>
      <c r="S217" s="1" t="s">
        <v>4121</v>
      </c>
      <c r="T217" s="1">
        <v>0</v>
      </c>
      <c r="U217" s="1" t="s">
        <v>4121</v>
      </c>
      <c r="V217" s="1" t="s">
        <v>38</v>
      </c>
      <c r="W217" s="1" t="s">
        <v>4121</v>
      </c>
      <c r="X217" s="1">
        <v>0</v>
      </c>
      <c r="Y217" s="1" t="s">
        <v>37</v>
      </c>
      <c r="Z217" s="1" t="s">
        <v>4121</v>
      </c>
      <c r="AA217" s="1" t="s">
        <v>4121</v>
      </c>
      <c r="AB217" s="1" t="s">
        <v>4121</v>
      </c>
      <c r="AC217" s="1">
        <v>0</v>
      </c>
      <c r="AD217" s="1" t="s">
        <v>4121</v>
      </c>
      <c r="AE217" s="1">
        <v>0</v>
      </c>
      <c r="AF217" s="1">
        <v>0</v>
      </c>
      <c r="AG217" s="1">
        <v>0</v>
      </c>
      <c r="AH217" s="1">
        <v>0</v>
      </c>
      <c r="AI217" s="1">
        <v>0</v>
      </c>
      <c r="AJ217" s="1">
        <v>0.04</v>
      </c>
      <c r="AK217" s="1">
        <v>0.14000000000000001</v>
      </c>
      <c r="AL217" s="1">
        <v>0</v>
      </c>
      <c r="AM217" s="1">
        <v>0</v>
      </c>
      <c r="AN217" s="1" t="s">
        <v>4121</v>
      </c>
      <c r="AO217" s="1" t="s">
        <v>4121</v>
      </c>
      <c r="AP217" s="1" t="s">
        <v>69</v>
      </c>
      <c r="AQ217" s="1" t="s">
        <v>40</v>
      </c>
      <c r="AR217" s="1" t="s">
        <v>4121</v>
      </c>
      <c r="AS217" s="1" t="s">
        <v>38</v>
      </c>
      <c r="AT217" s="1" t="s">
        <v>4121</v>
      </c>
      <c r="AU217" s="1" t="s">
        <v>4121</v>
      </c>
      <c r="AV217" s="1" t="s">
        <v>42</v>
      </c>
      <c r="AW217" s="1" t="s">
        <v>4121</v>
      </c>
      <c r="AX217" s="1" t="s">
        <v>4121</v>
      </c>
      <c r="AY217" s="1" t="s">
        <v>4121</v>
      </c>
      <c r="AZ217" s="1" t="s">
        <v>4121</v>
      </c>
      <c r="BA217" s="1" t="s">
        <v>4121</v>
      </c>
      <c r="BB217" s="1" t="s">
        <v>4121</v>
      </c>
      <c r="BC217" s="1" t="s">
        <v>4121</v>
      </c>
      <c r="BD217" s="1" t="s">
        <v>4121</v>
      </c>
      <c r="BE217" s="1" t="s">
        <v>4121</v>
      </c>
      <c r="BF217" s="1" t="s">
        <v>4121</v>
      </c>
      <c r="BG217" s="1" t="s">
        <v>4121</v>
      </c>
      <c r="BH217" s="1" t="s">
        <v>4121</v>
      </c>
      <c r="BI217" s="1" t="s">
        <v>4121</v>
      </c>
      <c r="BJ217" s="1" t="s">
        <v>4121</v>
      </c>
      <c r="BK217" s="1" t="s">
        <v>4121</v>
      </c>
      <c r="BL217" s="1" t="s">
        <v>4121</v>
      </c>
      <c r="BM217" s="1" t="s">
        <v>4121</v>
      </c>
      <c r="BN217" s="1" t="s">
        <v>4121</v>
      </c>
      <c r="BO217" s="1" t="s">
        <v>37</v>
      </c>
      <c r="BP217" s="1" t="s">
        <v>38</v>
      </c>
      <c r="BQ217" s="5" t="s">
        <v>828</v>
      </c>
      <c r="BR217" s="1">
        <v>1</v>
      </c>
      <c r="BS217" s="1" t="s">
        <v>796</v>
      </c>
      <c r="BT217" s="1" t="s">
        <v>4121</v>
      </c>
      <c r="BU217" s="1" t="s">
        <v>4121</v>
      </c>
      <c r="BV217" s="8" t="s">
        <v>796</v>
      </c>
    </row>
    <row r="218" spans="1:74" ht="210" x14ac:dyDescent="0.25">
      <c r="A218" s="1" t="s">
        <v>26</v>
      </c>
      <c r="B218" s="1" t="s">
        <v>179</v>
      </c>
      <c r="C218" s="1" t="s">
        <v>28</v>
      </c>
      <c r="D218" s="1" t="s">
        <v>65</v>
      </c>
      <c r="E218" s="1">
        <v>1923170</v>
      </c>
      <c r="F218" s="1" t="s">
        <v>829</v>
      </c>
      <c r="G218" s="1" t="s">
        <v>830</v>
      </c>
      <c r="H218" s="1" t="s">
        <v>32</v>
      </c>
      <c r="I218" s="1" t="s">
        <v>33</v>
      </c>
      <c r="J218" s="2">
        <v>44104</v>
      </c>
      <c r="K218" s="2" t="s">
        <v>4121</v>
      </c>
      <c r="L218" s="1">
        <v>0</v>
      </c>
      <c r="M218" s="1">
        <v>20</v>
      </c>
      <c r="N218" s="1">
        <v>30</v>
      </c>
      <c r="O218" s="1" t="s">
        <v>34</v>
      </c>
      <c r="P218" s="1" t="s">
        <v>37</v>
      </c>
      <c r="Q218" s="1" t="s">
        <v>4121</v>
      </c>
      <c r="R218" s="1" t="s">
        <v>4121</v>
      </c>
      <c r="S218" s="1" t="s">
        <v>4121</v>
      </c>
      <c r="T218" s="1">
        <v>0</v>
      </c>
      <c r="U218" s="1" t="s">
        <v>4121</v>
      </c>
      <c r="V218" s="1" t="s">
        <v>38</v>
      </c>
      <c r="W218" s="1" t="s">
        <v>4121</v>
      </c>
      <c r="X218" s="1">
        <v>30</v>
      </c>
      <c r="Y218" s="1" t="s">
        <v>37</v>
      </c>
      <c r="Z218" s="1" t="s">
        <v>4121</v>
      </c>
      <c r="AA218" s="1" t="s">
        <v>4121</v>
      </c>
      <c r="AB218" s="1" t="s">
        <v>4121</v>
      </c>
      <c r="AC218" s="1">
        <v>0</v>
      </c>
      <c r="AD218" s="1" t="s">
        <v>4121</v>
      </c>
      <c r="AE218" s="1">
        <v>0.45</v>
      </c>
      <c r="AF218" s="1">
        <v>0.45</v>
      </c>
      <c r="AG218" s="1">
        <v>0</v>
      </c>
      <c r="AH218" s="1">
        <v>0.45</v>
      </c>
      <c r="AI218" s="1">
        <v>0</v>
      </c>
      <c r="AJ218" s="1">
        <v>0.25</v>
      </c>
      <c r="AK218" s="1">
        <v>0.25</v>
      </c>
      <c r="AL218" s="1">
        <v>0.25</v>
      </c>
      <c r="AM218" s="1">
        <v>0.4</v>
      </c>
      <c r="AN218" s="1" t="s">
        <v>35</v>
      </c>
      <c r="AO218" s="1" t="s">
        <v>35</v>
      </c>
      <c r="AP218" s="1" t="s">
        <v>39</v>
      </c>
      <c r="AQ218" s="1" t="s">
        <v>40</v>
      </c>
      <c r="AR218" s="1" t="s">
        <v>41</v>
      </c>
      <c r="AS218" s="1" t="s">
        <v>38</v>
      </c>
      <c r="AT218" s="1" t="s">
        <v>4121</v>
      </c>
      <c r="AU218" s="1" t="s">
        <v>4121</v>
      </c>
      <c r="AV218" s="1" t="s">
        <v>42</v>
      </c>
      <c r="AW218" s="1">
        <v>0</v>
      </c>
      <c r="AX218" s="1">
        <v>0</v>
      </c>
      <c r="AY218" s="1">
        <v>0</v>
      </c>
      <c r="AZ218" s="1">
        <v>0</v>
      </c>
      <c r="BA218" s="1">
        <v>0</v>
      </c>
      <c r="BB218" s="1">
        <v>0</v>
      </c>
      <c r="BC218" s="1">
        <v>0</v>
      </c>
      <c r="BD218" s="1">
        <v>0</v>
      </c>
      <c r="BE218" s="1">
        <v>0</v>
      </c>
      <c r="BF218" s="1">
        <v>0</v>
      </c>
      <c r="BG218" s="1">
        <v>0</v>
      </c>
      <c r="BH218" s="1">
        <v>0</v>
      </c>
      <c r="BI218" s="1">
        <v>0</v>
      </c>
      <c r="BJ218" s="1">
        <v>0</v>
      </c>
      <c r="BK218" s="1">
        <v>0</v>
      </c>
      <c r="BL218" s="1">
        <v>0</v>
      </c>
      <c r="BM218" s="1">
        <v>0</v>
      </c>
      <c r="BN218" s="1">
        <v>0</v>
      </c>
      <c r="BO218" s="1" t="s">
        <v>37</v>
      </c>
      <c r="BP218" s="1" t="s">
        <v>38</v>
      </c>
      <c r="BQ218" s="5" t="s">
        <v>831</v>
      </c>
      <c r="BR218" s="1" t="s">
        <v>832</v>
      </c>
      <c r="BS218" s="1" t="s">
        <v>811</v>
      </c>
      <c r="BT218" s="1" t="s">
        <v>4121</v>
      </c>
      <c r="BU218" s="1" t="s">
        <v>4121</v>
      </c>
      <c r="BV218" s="8" t="s">
        <v>4151</v>
      </c>
    </row>
    <row r="219" spans="1:74" ht="75" x14ac:dyDescent="0.25">
      <c r="A219" s="1" t="s">
        <v>26</v>
      </c>
      <c r="B219" s="1" t="s">
        <v>179</v>
      </c>
      <c r="C219" s="1" t="s">
        <v>28</v>
      </c>
      <c r="D219" s="1" t="s">
        <v>65</v>
      </c>
      <c r="E219" s="1">
        <v>1924111</v>
      </c>
      <c r="F219" s="8" t="s">
        <v>4186</v>
      </c>
      <c r="G219" s="1" t="s">
        <v>92</v>
      </c>
      <c r="H219" s="1" t="s">
        <v>32</v>
      </c>
      <c r="I219" s="1" t="s">
        <v>33</v>
      </c>
      <c r="J219" s="2">
        <v>43636</v>
      </c>
      <c r="K219" s="2" t="s">
        <v>4121</v>
      </c>
      <c r="L219" s="1">
        <v>0</v>
      </c>
      <c r="M219" s="1">
        <v>6</v>
      </c>
      <c r="N219" s="1">
        <v>1</v>
      </c>
      <c r="O219" s="1" t="s">
        <v>109</v>
      </c>
      <c r="P219" s="1" t="s">
        <v>35</v>
      </c>
      <c r="Q219" s="1" t="s">
        <v>4121</v>
      </c>
      <c r="R219" s="1" t="s">
        <v>4121</v>
      </c>
      <c r="S219" s="1" t="s">
        <v>4121</v>
      </c>
      <c r="T219" s="1">
        <v>0</v>
      </c>
      <c r="U219" s="1" t="s">
        <v>4121</v>
      </c>
      <c r="V219" s="1" t="s">
        <v>38</v>
      </c>
      <c r="W219" s="1" t="s">
        <v>4121</v>
      </c>
      <c r="X219" s="1">
        <v>60</v>
      </c>
      <c r="Y219" s="1" t="s">
        <v>37</v>
      </c>
      <c r="Z219" s="1" t="s">
        <v>4121</v>
      </c>
      <c r="AA219" s="1" t="s">
        <v>4121</v>
      </c>
      <c r="AB219" s="1" t="s">
        <v>4121</v>
      </c>
      <c r="AC219" s="1">
        <v>0</v>
      </c>
      <c r="AD219" s="1" t="s">
        <v>4121</v>
      </c>
      <c r="AE219" s="1">
        <v>0</v>
      </c>
      <c r="AF219" s="1">
        <v>0</v>
      </c>
      <c r="AG219" s="1">
        <v>0</v>
      </c>
      <c r="AH219" s="1">
        <v>0</v>
      </c>
      <c r="AI219" s="1">
        <v>0</v>
      </c>
      <c r="AJ219" s="1">
        <v>0</v>
      </c>
      <c r="AK219" s="1">
        <v>0</v>
      </c>
      <c r="AL219" s="1">
        <v>0</v>
      </c>
      <c r="AM219" s="1">
        <v>0</v>
      </c>
      <c r="AN219" s="1" t="s">
        <v>245</v>
      </c>
      <c r="AO219" s="1" t="s">
        <v>245</v>
      </c>
      <c r="AP219" s="1" t="s">
        <v>69</v>
      </c>
      <c r="AQ219" s="1" t="s">
        <v>40</v>
      </c>
      <c r="AR219" s="1" t="s">
        <v>4121</v>
      </c>
      <c r="AS219" s="1" t="s">
        <v>38</v>
      </c>
      <c r="AT219" s="1" t="s">
        <v>4121</v>
      </c>
      <c r="AU219" s="1" t="s">
        <v>4121</v>
      </c>
      <c r="AV219" s="1" t="s">
        <v>42</v>
      </c>
      <c r="AW219" s="1" t="s">
        <v>4121</v>
      </c>
      <c r="AX219" s="1" t="s">
        <v>4121</v>
      </c>
      <c r="AY219" s="1" t="s">
        <v>4121</v>
      </c>
      <c r="AZ219" s="1" t="s">
        <v>4121</v>
      </c>
      <c r="BA219" s="1" t="s">
        <v>4121</v>
      </c>
      <c r="BB219" s="1" t="s">
        <v>4121</v>
      </c>
      <c r="BC219" s="1" t="s">
        <v>4121</v>
      </c>
      <c r="BD219" s="1" t="s">
        <v>4121</v>
      </c>
      <c r="BE219" s="1" t="s">
        <v>4121</v>
      </c>
      <c r="BF219" s="1" t="s">
        <v>4121</v>
      </c>
      <c r="BG219" s="1" t="s">
        <v>4121</v>
      </c>
      <c r="BH219" s="1" t="s">
        <v>4121</v>
      </c>
      <c r="BI219" s="1" t="s">
        <v>4121</v>
      </c>
      <c r="BJ219" s="1" t="s">
        <v>4121</v>
      </c>
      <c r="BK219" s="1" t="s">
        <v>4121</v>
      </c>
      <c r="BL219" s="1" t="s">
        <v>4121</v>
      </c>
      <c r="BM219" s="1" t="s">
        <v>4121</v>
      </c>
      <c r="BN219" s="1" t="s">
        <v>4121</v>
      </c>
      <c r="BO219" s="1" t="s">
        <v>37</v>
      </c>
      <c r="BP219" s="1" t="s">
        <v>38</v>
      </c>
      <c r="BQ219" s="5" t="s">
        <v>833</v>
      </c>
      <c r="BR219" s="1" t="s">
        <v>92</v>
      </c>
      <c r="BS219" s="1" t="s">
        <v>834</v>
      </c>
      <c r="BT219" s="1" t="s">
        <v>4121</v>
      </c>
      <c r="BU219" s="1" t="s">
        <v>4121</v>
      </c>
      <c r="BV219" s="1" t="s">
        <v>4121</v>
      </c>
    </row>
    <row r="220" spans="1:74" ht="75" x14ac:dyDescent="0.25">
      <c r="A220" s="1" t="s">
        <v>26</v>
      </c>
      <c r="B220" s="1" t="s">
        <v>179</v>
      </c>
      <c r="C220" s="1" t="s">
        <v>28</v>
      </c>
      <c r="D220" s="1" t="s">
        <v>65</v>
      </c>
      <c r="E220" s="1">
        <v>1924112</v>
      </c>
      <c r="F220" s="8" t="s">
        <v>4187</v>
      </c>
      <c r="G220" s="1" t="s">
        <v>92</v>
      </c>
      <c r="H220" s="1" t="s">
        <v>32</v>
      </c>
      <c r="I220" s="1" t="s">
        <v>33</v>
      </c>
      <c r="J220" s="2">
        <v>43636</v>
      </c>
      <c r="K220" s="2" t="s">
        <v>4121</v>
      </c>
      <c r="L220" s="1">
        <v>0</v>
      </c>
      <c r="M220" s="1">
        <v>30</v>
      </c>
      <c r="N220" s="1">
        <v>7</v>
      </c>
      <c r="O220" s="1" t="s">
        <v>109</v>
      </c>
      <c r="P220" s="1" t="s">
        <v>35</v>
      </c>
      <c r="Q220" s="1" t="s">
        <v>4121</v>
      </c>
      <c r="R220" s="1" t="s">
        <v>4121</v>
      </c>
      <c r="S220" s="1" t="s">
        <v>4121</v>
      </c>
      <c r="T220" s="1">
        <v>0</v>
      </c>
      <c r="U220" s="1" t="s">
        <v>39</v>
      </c>
      <c r="V220" s="1" t="s">
        <v>38</v>
      </c>
      <c r="W220" s="1" t="s">
        <v>4121</v>
      </c>
      <c r="X220" s="1">
        <v>60</v>
      </c>
      <c r="Y220" s="1" t="s">
        <v>37</v>
      </c>
      <c r="Z220" s="1" t="s">
        <v>4121</v>
      </c>
      <c r="AA220" s="1" t="s">
        <v>4121</v>
      </c>
      <c r="AB220" s="1" t="s">
        <v>4121</v>
      </c>
      <c r="AC220" s="1">
        <v>0</v>
      </c>
      <c r="AD220" s="1" t="s">
        <v>4121</v>
      </c>
      <c r="AE220" s="1">
        <v>0</v>
      </c>
      <c r="AF220" s="1">
        <v>0</v>
      </c>
      <c r="AG220" s="1">
        <v>0</v>
      </c>
      <c r="AH220" s="1">
        <v>0</v>
      </c>
      <c r="AI220" s="1">
        <v>0</v>
      </c>
      <c r="AJ220" s="1">
        <v>0</v>
      </c>
      <c r="AK220" s="1">
        <v>0</v>
      </c>
      <c r="AL220" s="1">
        <v>0</v>
      </c>
      <c r="AM220" s="1">
        <v>0</v>
      </c>
      <c r="AN220" s="1" t="s">
        <v>4121</v>
      </c>
      <c r="AO220" s="1" t="s">
        <v>4121</v>
      </c>
      <c r="AP220" s="1" t="s">
        <v>69</v>
      </c>
      <c r="AQ220" s="1" t="s">
        <v>40</v>
      </c>
      <c r="AR220" s="1" t="s">
        <v>4121</v>
      </c>
      <c r="AS220" s="1" t="s">
        <v>38</v>
      </c>
      <c r="AT220" s="1" t="s">
        <v>4121</v>
      </c>
      <c r="AU220" s="1" t="s">
        <v>4121</v>
      </c>
      <c r="AV220" s="1" t="s">
        <v>42</v>
      </c>
      <c r="AW220" s="1" t="s">
        <v>4121</v>
      </c>
      <c r="AX220" s="1" t="s">
        <v>4121</v>
      </c>
      <c r="AY220" s="1" t="s">
        <v>4121</v>
      </c>
      <c r="AZ220" s="1" t="s">
        <v>4121</v>
      </c>
      <c r="BA220" s="1" t="s">
        <v>4121</v>
      </c>
      <c r="BB220" s="1" t="s">
        <v>4121</v>
      </c>
      <c r="BC220" s="1" t="s">
        <v>4121</v>
      </c>
      <c r="BD220" s="1" t="s">
        <v>4121</v>
      </c>
      <c r="BE220" s="1" t="s">
        <v>4121</v>
      </c>
      <c r="BF220" s="1" t="s">
        <v>4121</v>
      </c>
      <c r="BG220" s="1" t="s">
        <v>4121</v>
      </c>
      <c r="BH220" s="1" t="s">
        <v>4121</v>
      </c>
      <c r="BI220" s="1" t="s">
        <v>4121</v>
      </c>
      <c r="BJ220" s="1" t="s">
        <v>4121</v>
      </c>
      <c r="BK220" s="1" t="s">
        <v>4121</v>
      </c>
      <c r="BL220" s="1" t="s">
        <v>4121</v>
      </c>
      <c r="BM220" s="1" t="s">
        <v>4121</v>
      </c>
      <c r="BN220" s="1" t="s">
        <v>4121</v>
      </c>
      <c r="BO220" s="1" t="s">
        <v>37</v>
      </c>
      <c r="BP220" s="1" t="s">
        <v>38</v>
      </c>
      <c r="BQ220" s="5" t="s">
        <v>835</v>
      </c>
      <c r="BR220" s="1" t="s">
        <v>92</v>
      </c>
      <c r="BS220" s="1" t="s">
        <v>823</v>
      </c>
      <c r="BT220" s="1" t="s">
        <v>4121</v>
      </c>
      <c r="BU220" s="1" t="s">
        <v>4121</v>
      </c>
      <c r="BV220" s="1" t="s">
        <v>4121</v>
      </c>
    </row>
    <row r="221" spans="1:74" ht="75" x14ac:dyDescent="0.25">
      <c r="A221" s="1" t="s">
        <v>26</v>
      </c>
      <c r="B221" s="1" t="s">
        <v>179</v>
      </c>
      <c r="C221" s="1" t="s">
        <v>28</v>
      </c>
      <c r="D221" s="1" t="s">
        <v>29</v>
      </c>
      <c r="E221" s="1">
        <v>1926110</v>
      </c>
      <c r="F221" s="1" t="s">
        <v>4194</v>
      </c>
      <c r="G221" s="1" t="s">
        <v>92</v>
      </c>
      <c r="H221" s="1" t="s">
        <v>32</v>
      </c>
      <c r="I221" s="1" t="s">
        <v>33</v>
      </c>
      <c r="J221" s="2">
        <v>43636</v>
      </c>
      <c r="K221" s="2" t="s">
        <v>4121</v>
      </c>
      <c r="L221" s="1">
        <v>0</v>
      </c>
      <c r="M221" s="1">
        <v>6</v>
      </c>
      <c r="N221" s="1">
        <v>0</v>
      </c>
      <c r="O221" s="1" t="s">
        <v>109</v>
      </c>
      <c r="P221" s="1" t="s">
        <v>35</v>
      </c>
      <c r="Q221" s="1" t="s">
        <v>4121</v>
      </c>
      <c r="R221" s="1" t="s">
        <v>4121</v>
      </c>
      <c r="S221" s="1" t="s">
        <v>4121</v>
      </c>
      <c r="T221" s="1">
        <v>0</v>
      </c>
      <c r="U221" s="1" t="s">
        <v>39</v>
      </c>
      <c r="V221" s="1" t="s">
        <v>38</v>
      </c>
      <c r="W221" s="1" t="s">
        <v>4121</v>
      </c>
      <c r="X221" s="1">
        <v>60</v>
      </c>
      <c r="Y221" s="1" t="s">
        <v>37</v>
      </c>
      <c r="Z221" s="1" t="s">
        <v>4121</v>
      </c>
      <c r="AA221" s="1" t="s">
        <v>4121</v>
      </c>
      <c r="AB221" s="1" t="s">
        <v>4121</v>
      </c>
      <c r="AC221" s="1">
        <v>0</v>
      </c>
      <c r="AD221" s="1" t="s">
        <v>4121</v>
      </c>
      <c r="AE221" s="1">
        <v>0</v>
      </c>
      <c r="AF221" s="1">
        <v>0</v>
      </c>
      <c r="AG221" s="1">
        <v>0</v>
      </c>
      <c r="AH221" s="1">
        <v>0</v>
      </c>
      <c r="AI221" s="1">
        <v>0</v>
      </c>
      <c r="AJ221" s="1">
        <v>0</v>
      </c>
      <c r="AK221" s="1">
        <v>0</v>
      </c>
      <c r="AL221" s="1">
        <v>0</v>
      </c>
      <c r="AM221" s="1">
        <v>0</v>
      </c>
      <c r="AN221" s="1" t="s">
        <v>4121</v>
      </c>
      <c r="AO221" s="1" t="s">
        <v>4121</v>
      </c>
      <c r="AP221" s="1" t="s">
        <v>69</v>
      </c>
      <c r="AQ221" s="1" t="s">
        <v>40</v>
      </c>
      <c r="AR221" s="1" t="s">
        <v>4121</v>
      </c>
      <c r="AS221" s="1" t="s">
        <v>38</v>
      </c>
      <c r="AT221" s="1" t="s">
        <v>4121</v>
      </c>
      <c r="AU221" s="1" t="s">
        <v>4121</v>
      </c>
      <c r="AV221" s="1" t="s">
        <v>42</v>
      </c>
      <c r="AW221" s="1" t="s">
        <v>4121</v>
      </c>
      <c r="AX221" s="1" t="s">
        <v>4121</v>
      </c>
      <c r="AY221" s="1" t="s">
        <v>4121</v>
      </c>
      <c r="AZ221" s="1" t="s">
        <v>4121</v>
      </c>
      <c r="BA221" s="1" t="s">
        <v>4121</v>
      </c>
      <c r="BB221" s="1" t="s">
        <v>4121</v>
      </c>
      <c r="BC221" s="1" t="s">
        <v>4121</v>
      </c>
      <c r="BD221" s="1" t="s">
        <v>4121</v>
      </c>
      <c r="BE221" s="1" t="s">
        <v>4121</v>
      </c>
      <c r="BF221" s="1" t="s">
        <v>4121</v>
      </c>
      <c r="BG221" s="1" t="s">
        <v>4121</v>
      </c>
      <c r="BH221" s="1" t="s">
        <v>4121</v>
      </c>
      <c r="BI221" s="1" t="s">
        <v>4121</v>
      </c>
      <c r="BJ221" s="1" t="s">
        <v>4121</v>
      </c>
      <c r="BK221" s="1" t="s">
        <v>4121</v>
      </c>
      <c r="BL221" s="1" t="s">
        <v>4121</v>
      </c>
      <c r="BM221" s="1" t="s">
        <v>4121</v>
      </c>
      <c r="BN221" s="1" t="s">
        <v>4121</v>
      </c>
      <c r="BO221" s="1" t="s">
        <v>37</v>
      </c>
      <c r="BP221" s="1" t="s">
        <v>38</v>
      </c>
      <c r="BQ221" s="5" t="s">
        <v>836</v>
      </c>
      <c r="BR221" s="1" t="s">
        <v>92</v>
      </c>
      <c r="BS221" s="1" t="s">
        <v>834</v>
      </c>
      <c r="BT221" s="1" t="s">
        <v>4121</v>
      </c>
      <c r="BU221" s="1" t="s">
        <v>4121</v>
      </c>
      <c r="BV221" s="1" t="s">
        <v>4121</v>
      </c>
    </row>
    <row r="222" spans="1:74" ht="225" x14ac:dyDescent="0.25">
      <c r="A222" s="1" t="s">
        <v>26</v>
      </c>
      <c r="B222" s="1" t="s">
        <v>242</v>
      </c>
      <c r="C222" s="1" t="s">
        <v>28</v>
      </c>
      <c r="D222" s="1" t="s">
        <v>29</v>
      </c>
      <c r="E222" s="1">
        <v>1911103</v>
      </c>
      <c r="F222" s="1" t="s">
        <v>837</v>
      </c>
      <c r="G222" s="1" t="s">
        <v>838</v>
      </c>
      <c r="H222" s="1" t="s">
        <v>32</v>
      </c>
      <c r="I222" s="1" t="s">
        <v>33</v>
      </c>
      <c r="J222" s="2">
        <v>43628</v>
      </c>
      <c r="K222" s="2" t="s">
        <v>4121</v>
      </c>
      <c r="L222" s="1">
        <v>0</v>
      </c>
      <c r="M222" s="1">
        <v>50</v>
      </c>
      <c r="N222" s="1">
        <v>0</v>
      </c>
      <c r="O222" s="1" t="s">
        <v>34</v>
      </c>
      <c r="P222" s="1" t="s">
        <v>37</v>
      </c>
      <c r="Q222" s="1" t="s">
        <v>4121</v>
      </c>
      <c r="R222" s="1" t="s">
        <v>4121</v>
      </c>
      <c r="S222" s="1" t="s">
        <v>4121</v>
      </c>
      <c r="T222" s="1">
        <v>0</v>
      </c>
      <c r="U222" s="1" t="s">
        <v>4121</v>
      </c>
      <c r="V222" s="1" t="s">
        <v>38</v>
      </c>
      <c r="W222" s="1" t="s">
        <v>4121</v>
      </c>
      <c r="X222" s="1">
        <v>0</v>
      </c>
      <c r="Y222" s="1" t="s">
        <v>37</v>
      </c>
      <c r="Z222" s="1" t="s">
        <v>4121</v>
      </c>
      <c r="AA222" s="1" t="s">
        <v>4121</v>
      </c>
      <c r="AB222" s="1" t="s">
        <v>4121</v>
      </c>
      <c r="AC222" s="1">
        <v>0</v>
      </c>
      <c r="AD222" s="1" t="s">
        <v>4121</v>
      </c>
      <c r="AE222" s="1">
        <v>0.55000000000000004</v>
      </c>
      <c r="AF222" s="1">
        <v>0.55000000000000004</v>
      </c>
      <c r="AG222" s="1">
        <v>0.55000000000000004</v>
      </c>
      <c r="AH222" s="1">
        <v>0</v>
      </c>
      <c r="AI222" s="1">
        <v>0</v>
      </c>
      <c r="AJ222" s="1">
        <v>0.25</v>
      </c>
      <c r="AK222" s="1">
        <v>0.25</v>
      </c>
      <c r="AL222" s="1">
        <v>0.25</v>
      </c>
      <c r="AM222" s="1">
        <v>0</v>
      </c>
      <c r="AN222" s="1" t="s">
        <v>110</v>
      </c>
      <c r="AO222" s="1" t="s">
        <v>110</v>
      </c>
      <c r="AP222" s="1" t="s">
        <v>69</v>
      </c>
      <c r="AQ222" s="1" t="s">
        <v>40</v>
      </c>
      <c r="AR222" s="1" t="s">
        <v>4121</v>
      </c>
      <c r="AS222" s="1" t="s">
        <v>38</v>
      </c>
      <c r="AT222" s="1" t="s">
        <v>4121</v>
      </c>
      <c r="AU222" s="1" t="s">
        <v>4121</v>
      </c>
      <c r="AV222" s="1" t="s">
        <v>42</v>
      </c>
      <c r="AW222" s="1" t="s">
        <v>4121</v>
      </c>
      <c r="AX222" s="1" t="s">
        <v>4121</v>
      </c>
      <c r="AY222" s="1" t="s">
        <v>4121</v>
      </c>
      <c r="AZ222" s="1" t="s">
        <v>4121</v>
      </c>
      <c r="BA222" s="1" t="s">
        <v>4121</v>
      </c>
      <c r="BB222" s="1" t="s">
        <v>4121</v>
      </c>
      <c r="BC222" s="1" t="s">
        <v>4121</v>
      </c>
      <c r="BD222" s="1" t="s">
        <v>4121</v>
      </c>
      <c r="BE222" s="1" t="s">
        <v>4121</v>
      </c>
      <c r="BF222" s="1" t="s">
        <v>4121</v>
      </c>
      <c r="BG222" s="1" t="s">
        <v>4121</v>
      </c>
      <c r="BH222" s="1" t="s">
        <v>4121</v>
      </c>
      <c r="BI222" s="1" t="s">
        <v>4121</v>
      </c>
      <c r="BJ222" s="1" t="s">
        <v>4121</v>
      </c>
      <c r="BK222" s="1" t="s">
        <v>4121</v>
      </c>
      <c r="BL222" s="1" t="s">
        <v>4121</v>
      </c>
      <c r="BM222" s="1" t="s">
        <v>4121</v>
      </c>
      <c r="BN222" s="1" t="s">
        <v>4121</v>
      </c>
      <c r="BO222" s="1" t="s">
        <v>37</v>
      </c>
      <c r="BP222" s="1" t="s">
        <v>38</v>
      </c>
      <c r="BQ222" s="5" t="s">
        <v>839</v>
      </c>
      <c r="BR222" s="1" t="s">
        <v>839</v>
      </c>
      <c r="BS222" s="1" t="s">
        <v>840</v>
      </c>
      <c r="BT222" s="1" t="s">
        <v>4121</v>
      </c>
      <c r="BU222" s="1" t="s">
        <v>4121</v>
      </c>
      <c r="BV222" s="8" t="s">
        <v>841</v>
      </c>
    </row>
    <row r="223" spans="1:74" ht="75" x14ac:dyDescent="0.25">
      <c r="A223" s="1" t="s">
        <v>26</v>
      </c>
      <c r="B223" s="1" t="s">
        <v>416</v>
      </c>
      <c r="C223" s="1" t="s">
        <v>28</v>
      </c>
      <c r="D223" s="1" t="s">
        <v>29</v>
      </c>
      <c r="E223" s="1">
        <v>1941101</v>
      </c>
      <c r="F223" s="1" t="s">
        <v>842</v>
      </c>
      <c r="G223" s="1" t="s">
        <v>843</v>
      </c>
      <c r="H223" s="1" t="s">
        <v>32</v>
      </c>
      <c r="I223" s="1" t="s">
        <v>33</v>
      </c>
      <c r="J223" s="2">
        <v>43636</v>
      </c>
      <c r="K223" s="2" t="s">
        <v>4121</v>
      </c>
      <c r="L223" s="1">
        <v>0</v>
      </c>
      <c r="M223" s="1">
        <v>19</v>
      </c>
      <c r="N223" s="1">
        <v>0</v>
      </c>
      <c r="O223" s="1" t="s">
        <v>34</v>
      </c>
      <c r="P223" s="1" t="s">
        <v>35</v>
      </c>
      <c r="Q223" s="1" t="s">
        <v>50</v>
      </c>
      <c r="R223" s="1" t="s">
        <v>50</v>
      </c>
      <c r="S223" s="1" t="s">
        <v>37</v>
      </c>
      <c r="T223" s="1">
        <v>120</v>
      </c>
      <c r="U223" s="1" t="s">
        <v>37</v>
      </c>
      <c r="V223" s="1" t="s">
        <v>38</v>
      </c>
      <c r="W223" s="1" t="s">
        <v>4121</v>
      </c>
      <c r="X223" s="1">
        <v>1</v>
      </c>
      <c r="Y223" s="1" t="s">
        <v>37</v>
      </c>
      <c r="Z223" s="1" t="s">
        <v>4121</v>
      </c>
      <c r="AA223" s="1" t="s">
        <v>4121</v>
      </c>
      <c r="AB223" s="1" t="s">
        <v>4121</v>
      </c>
      <c r="AC223" s="1">
        <v>0</v>
      </c>
      <c r="AD223" s="1" t="s">
        <v>4121</v>
      </c>
      <c r="AE223" s="1">
        <v>0.6</v>
      </c>
      <c r="AF223" s="1">
        <v>0.6</v>
      </c>
      <c r="AG223" s="1">
        <v>0.6</v>
      </c>
      <c r="AH223" s="1">
        <v>0</v>
      </c>
      <c r="AI223" s="1">
        <v>0</v>
      </c>
      <c r="AJ223" s="1">
        <v>0.25</v>
      </c>
      <c r="AK223" s="1">
        <v>0.25</v>
      </c>
      <c r="AL223" s="1">
        <v>0.25</v>
      </c>
      <c r="AM223" s="1">
        <v>0</v>
      </c>
      <c r="AN223" s="1" t="s">
        <v>245</v>
      </c>
      <c r="AO223" s="1" t="s">
        <v>245</v>
      </c>
      <c r="AP223" s="1" t="s">
        <v>39</v>
      </c>
      <c r="AQ223" s="1" t="s">
        <v>40</v>
      </c>
      <c r="AR223" s="1" t="s">
        <v>41</v>
      </c>
      <c r="AS223" s="1" t="s">
        <v>38</v>
      </c>
      <c r="AT223" s="1" t="s">
        <v>4121</v>
      </c>
      <c r="AU223" s="1" t="s">
        <v>4121</v>
      </c>
      <c r="AV223" s="1" t="s">
        <v>42</v>
      </c>
      <c r="AW223" s="1" t="s">
        <v>4121</v>
      </c>
      <c r="AX223" s="1" t="s">
        <v>4121</v>
      </c>
      <c r="AY223" s="1" t="s">
        <v>4121</v>
      </c>
      <c r="AZ223" s="1" t="s">
        <v>4121</v>
      </c>
      <c r="BA223" s="1" t="s">
        <v>4121</v>
      </c>
      <c r="BB223" s="1" t="s">
        <v>4121</v>
      </c>
      <c r="BC223" s="1" t="s">
        <v>4121</v>
      </c>
      <c r="BD223" s="1" t="s">
        <v>4121</v>
      </c>
      <c r="BE223" s="1" t="s">
        <v>4121</v>
      </c>
      <c r="BF223" s="1" t="s">
        <v>4121</v>
      </c>
      <c r="BG223" s="1" t="s">
        <v>4121</v>
      </c>
      <c r="BH223" s="1" t="s">
        <v>4121</v>
      </c>
      <c r="BI223" s="1" t="s">
        <v>4121</v>
      </c>
      <c r="BJ223" s="1" t="s">
        <v>4121</v>
      </c>
      <c r="BK223" s="1" t="s">
        <v>4121</v>
      </c>
      <c r="BL223" s="1" t="s">
        <v>4121</v>
      </c>
      <c r="BM223" s="1" t="s">
        <v>4121</v>
      </c>
      <c r="BN223" s="1" t="s">
        <v>4121</v>
      </c>
      <c r="BO223" s="1" t="s">
        <v>37</v>
      </c>
      <c r="BP223" s="1" t="s">
        <v>38</v>
      </c>
      <c r="BQ223" s="5" t="s">
        <v>844</v>
      </c>
      <c r="BR223" s="1" t="s">
        <v>845</v>
      </c>
      <c r="BS223" s="1" t="s">
        <v>846</v>
      </c>
      <c r="BT223" s="1" t="s">
        <v>37</v>
      </c>
      <c r="BU223" s="1" t="s">
        <v>4121</v>
      </c>
      <c r="BV223" s="8" t="s">
        <v>847</v>
      </c>
    </row>
    <row r="224" spans="1:74" ht="210" x14ac:dyDescent="0.25">
      <c r="A224" s="1" t="s">
        <v>26</v>
      </c>
      <c r="B224" s="1" t="s">
        <v>179</v>
      </c>
      <c r="C224" s="1" t="s">
        <v>28</v>
      </c>
      <c r="D224" s="1" t="s">
        <v>65</v>
      </c>
      <c r="E224" s="1">
        <v>1923171</v>
      </c>
      <c r="F224" s="1" t="s">
        <v>848</v>
      </c>
      <c r="G224" s="1" t="s">
        <v>92</v>
      </c>
      <c r="H224" s="1" t="s">
        <v>32</v>
      </c>
      <c r="I224" s="1" t="s">
        <v>33</v>
      </c>
      <c r="J224" s="2">
        <v>44104</v>
      </c>
      <c r="K224" s="2" t="s">
        <v>4121</v>
      </c>
      <c r="L224" s="1">
        <v>0</v>
      </c>
      <c r="M224" s="1">
        <v>30</v>
      </c>
      <c r="N224" s="1">
        <v>30</v>
      </c>
      <c r="O224" s="1" t="s">
        <v>34</v>
      </c>
      <c r="P224" s="1" t="s">
        <v>35</v>
      </c>
      <c r="Q224" s="1" t="s">
        <v>36</v>
      </c>
      <c r="R224" s="1" t="s">
        <v>36</v>
      </c>
      <c r="S224" s="1" t="s">
        <v>49</v>
      </c>
      <c r="T224" s="1">
        <v>100</v>
      </c>
      <c r="U224" s="1" t="s">
        <v>37</v>
      </c>
      <c r="V224" s="1" t="s">
        <v>38</v>
      </c>
      <c r="W224" s="1" t="s">
        <v>4121</v>
      </c>
      <c r="X224" s="1">
        <v>30</v>
      </c>
      <c r="Y224" s="1" t="s">
        <v>37</v>
      </c>
      <c r="Z224" s="1" t="s">
        <v>4121</v>
      </c>
      <c r="AA224" s="1" t="s">
        <v>4121</v>
      </c>
      <c r="AB224" s="1" t="s">
        <v>4121</v>
      </c>
      <c r="AC224" s="1">
        <v>0</v>
      </c>
      <c r="AD224" s="1" t="s">
        <v>4121</v>
      </c>
      <c r="AE224" s="1">
        <v>0.45</v>
      </c>
      <c r="AF224" s="1">
        <v>0.45</v>
      </c>
      <c r="AG224" s="1">
        <v>0</v>
      </c>
      <c r="AH224" s="1">
        <v>0.45</v>
      </c>
      <c r="AI224" s="1">
        <v>1</v>
      </c>
      <c r="AJ224" s="1">
        <v>0.25</v>
      </c>
      <c r="AK224" s="1">
        <v>0.25</v>
      </c>
      <c r="AL224" s="1">
        <v>0</v>
      </c>
      <c r="AM224" s="1">
        <v>0.45</v>
      </c>
      <c r="AN224" s="1" t="s">
        <v>35</v>
      </c>
      <c r="AO224" s="1" t="s">
        <v>35</v>
      </c>
      <c r="AP224" s="1" t="s">
        <v>39</v>
      </c>
      <c r="AQ224" s="1" t="s">
        <v>40</v>
      </c>
      <c r="AR224" s="1" t="s">
        <v>41</v>
      </c>
      <c r="AS224" s="1" t="s">
        <v>38</v>
      </c>
      <c r="AT224" s="1" t="s">
        <v>4121</v>
      </c>
      <c r="AU224" s="1" t="s">
        <v>4121</v>
      </c>
      <c r="AV224" s="1" t="s">
        <v>42</v>
      </c>
      <c r="AW224" s="1">
        <v>0</v>
      </c>
      <c r="AX224" s="1">
        <v>0</v>
      </c>
      <c r="AY224" s="1">
        <v>0</v>
      </c>
      <c r="AZ224" s="1">
        <v>0</v>
      </c>
      <c r="BA224" s="1">
        <v>0</v>
      </c>
      <c r="BB224" s="1">
        <v>0</v>
      </c>
      <c r="BC224" s="1">
        <v>0</v>
      </c>
      <c r="BD224" s="1">
        <v>0</v>
      </c>
      <c r="BE224" s="1">
        <v>0</v>
      </c>
      <c r="BF224" s="1">
        <v>0</v>
      </c>
      <c r="BG224" s="1">
        <v>0</v>
      </c>
      <c r="BH224" s="1">
        <v>0</v>
      </c>
      <c r="BI224" s="1">
        <v>0</v>
      </c>
      <c r="BJ224" s="1">
        <v>0</v>
      </c>
      <c r="BK224" s="1">
        <v>0</v>
      </c>
      <c r="BL224" s="1">
        <v>0</v>
      </c>
      <c r="BM224" s="1">
        <v>0</v>
      </c>
      <c r="BN224" s="1">
        <v>0</v>
      </c>
      <c r="BO224" s="1" t="s">
        <v>37</v>
      </c>
      <c r="BP224" s="1" t="s">
        <v>38</v>
      </c>
      <c r="BQ224" s="5" t="s">
        <v>849</v>
      </c>
      <c r="BR224" s="1" t="s">
        <v>92</v>
      </c>
      <c r="BS224" s="1" t="s">
        <v>850</v>
      </c>
      <c r="BT224" s="1" t="s">
        <v>4121</v>
      </c>
      <c r="BU224" s="1" t="s">
        <v>4121</v>
      </c>
      <c r="BV224" s="8" t="s">
        <v>4152</v>
      </c>
    </row>
    <row r="225" spans="1:74" ht="45" x14ac:dyDescent="0.25">
      <c r="A225" s="1" t="s">
        <v>26</v>
      </c>
      <c r="B225" s="1" t="s">
        <v>179</v>
      </c>
      <c r="C225" s="1" t="s">
        <v>28</v>
      </c>
      <c r="D225" s="1" t="s">
        <v>29</v>
      </c>
      <c r="E225" s="1">
        <v>1921107</v>
      </c>
      <c r="F225" s="1" t="s">
        <v>851</v>
      </c>
      <c r="G225" s="1" t="s">
        <v>92</v>
      </c>
      <c r="H225" s="1" t="s">
        <v>32</v>
      </c>
      <c r="I225" s="1" t="s">
        <v>33</v>
      </c>
      <c r="J225" s="2">
        <v>43643</v>
      </c>
      <c r="K225" s="2" t="s">
        <v>4121</v>
      </c>
      <c r="L225" s="1">
        <v>0</v>
      </c>
      <c r="M225" s="1">
        <v>99</v>
      </c>
      <c r="N225" s="1">
        <v>0</v>
      </c>
      <c r="O225" s="1" t="s">
        <v>34</v>
      </c>
      <c r="P225" s="1" t="s">
        <v>35</v>
      </c>
      <c r="Q225" s="1" t="s">
        <v>50</v>
      </c>
      <c r="R225" s="1" t="s">
        <v>50</v>
      </c>
      <c r="S225" s="1" t="s">
        <v>4121</v>
      </c>
      <c r="T225" s="1">
        <v>0</v>
      </c>
      <c r="U225" s="1" t="s">
        <v>4121</v>
      </c>
      <c r="V225" s="1" t="s">
        <v>38</v>
      </c>
      <c r="W225" s="1" t="s">
        <v>4121</v>
      </c>
      <c r="X225" s="1">
        <v>60</v>
      </c>
      <c r="Y225" s="1" t="s">
        <v>37</v>
      </c>
      <c r="Z225" s="1" t="s">
        <v>4121</v>
      </c>
      <c r="AA225" s="1" t="s">
        <v>4121</v>
      </c>
      <c r="AB225" s="1" t="s">
        <v>4121</v>
      </c>
      <c r="AC225" s="1">
        <v>0</v>
      </c>
      <c r="AD225" s="1" t="s">
        <v>4121</v>
      </c>
      <c r="AE225" s="1">
        <v>0</v>
      </c>
      <c r="AF225" s="1">
        <v>0</v>
      </c>
      <c r="AG225" s="1">
        <v>0</v>
      </c>
      <c r="AH225" s="1">
        <v>0</v>
      </c>
      <c r="AI225" s="1">
        <v>0</v>
      </c>
      <c r="AJ225" s="1">
        <v>0</v>
      </c>
      <c r="AK225" s="1">
        <v>0</v>
      </c>
      <c r="AL225" s="1">
        <v>0</v>
      </c>
      <c r="AM225" s="1">
        <v>0</v>
      </c>
      <c r="AN225" s="1" t="s">
        <v>35</v>
      </c>
      <c r="AO225" s="1" t="s">
        <v>35</v>
      </c>
      <c r="AP225" s="1" t="s">
        <v>39</v>
      </c>
      <c r="AQ225" s="1" t="s">
        <v>40</v>
      </c>
      <c r="AR225" s="1" t="s">
        <v>41</v>
      </c>
      <c r="AS225" s="1" t="s">
        <v>38</v>
      </c>
      <c r="AT225" s="1" t="s">
        <v>4121</v>
      </c>
      <c r="AU225" s="1" t="s">
        <v>4121</v>
      </c>
      <c r="AV225" s="1" t="s">
        <v>42</v>
      </c>
      <c r="AW225" s="1" t="s">
        <v>4121</v>
      </c>
      <c r="AX225" s="1" t="s">
        <v>4121</v>
      </c>
      <c r="AY225" s="1" t="s">
        <v>4121</v>
      </c>
      <c r="AZ225" s="1" t="s">
        <v>4121</v>
      </c>
      <c r="BA225" s="1" t="s">
        <v>4121</v>
      </c>
      <c r="BB225" s="1" t="s">
        <v>4121</v>
      </c>
      <c r="BC225" s="1" t="s">
        <v>4121</v>
      </c>
      <c r="BD225" s="1" t="s">
        <v>4121</v>
      </c>
      <c r="BE225" s="1" t="s">
        <v>4121</v>
      </c>
      <c r="BF225" s="1" t="s">
        <v>4121</v>
      </c>
      <c r="BG225" s="1" t="s">
        <v>4121</v>
      </c>
      <c r="BH225" s="1" t="s">
        <v>4121</v>
      </c>
      <c r="BI225" s="1" t="s">
        <v>4121</v>
      </c>
      <c r="BJ225" s="1" t="s">
        <v>4121</v>
      </c>
      <c r="BK225" s="1" t="s">
        <v>4121</v>
      </c>
      <c r="BL225" s="1" t="s">
        <v>4121</v>
      </c>
      <c r="BM225" s="1" t="s">
        <v>4121</v>
      </c>
      <c r="BN225" s="1" t="s">
        <v>4121</v>
      </c>
      <c r="BO225" s="1" t="s">
        <v>37</v>
      </c>
      <c r="BP225" s="1" t="s">
        <v>38</v>
      </c>
      <c r="BQ225" s="5" t="s">
        <v>852</v>
      </c>
      <c r="BR225" s="1" t="s">
        <v>92</v>
      </c>
      <c r="BS225" s="1" t="s">
        <v>853</v>
      </c>
      <c r="BT225" s="1" t="s">
        <v>4121</v>
      </c>
      <c r="BU225" s="1" t="s">
        <v>4121</v>
      </c>
      <c r="BV225" s="8"/>
    </row>
    <row r="226" spans="1:74" ht="60" x14ac:dyDescent="0.25">
      <c r="A226" s="1" t="s">
        <v>26</v>
      </c>
      <c r="B226" s="1" t="s">
        <v>179</v>
      </c>
      <c r="C226" s="1" t="s">
        <v>28</v>
      </c>
      <c r="D226" s="1" t="s">
        <v>29</v>
      </c>
      <c r="E226" s="1">
        <v>1921108</v>
      </c>
      <c r="F226" s="1" t="s">
        <v>854</v>
      </c>
      <c r="G226" s="1" t="s">
        <v>92</v>
      </c>
      <c r="H226" s="1" t="s">
        <v>32</v>
      </c>
      <c r="I226" s="1" t="s">
        <v>33</v>
      </c>
      <c r="J226" s="2">
        <v>43643</v>
      </c>
      <c r="K226" s="2" t="s">
        <v>4121</v>
      </c>
      <c r="L226" s="1">
        <v>0</v>
      </c>
      <c r="M226" s="1">
        <v>50</v>
      </c>
      <c r="N226" s="1">
        <v>0</v>
      </c>
      <c r="O226" s="1" t="s">
        <v>34</v>
      </c>
      <c r="P226" s="1" t="s">
        <v>35</v>
      </c>
      <c r="Q226" s="1" t="s">
        <v>50</v>
      </c>
      <c r="R226" s="1" t="s">
        <v>50</v>
      </c>
      <c r="S226" s="1" t="s">
        <v>4121</v>
      </c>
      <c r="T226" s="1">
        <v>0</v>
      </c>
      <c r="U226" s="1" t="s">
        <v>4121</v>
      </c>
      <c r="V226" s="1" t="s">
        <v>38</v>
      </c>
      <c r="W226" s="1" t="s">
        <v>4121</v>
      </c>
      <c r="X226" s="1">
        <v>60</v>
      </c>
      <c r="Y226" s="1" t="s">
        <v>37</v>
      </c>
      <c r="Z226" s="1" t="s">
        <v>4121</v>
      </c>
      <c r="AA226" s="1" t="s">
        <v>4121</v>
      </c>
      <c r="AB226" s="1" t="s">
        <v>4121</v>
      </c>
      <c r="AC226" s="1">
        <v>0</v>
      </c>
      <c r="AD226" s="1" t="s">
        <v>4121</v>
      </c>
      <c r="AE226" s="1">
        <v>0</v>
      </c>
      <c r="AF226" s="1">
        <v>0</v>
      </c>
      <c r="AG226" s="1">
        <v>0</v>
      </c>
      <c r="AH226" s="1">
        <v>0</v>
      </c>
      <c r="AI226" s="1">
        <v>0</v>
      </c>
      <c r="AJ226" s="1">
        <v>0</v>
      </c>
      <c r="AK226" s="1">
        <v>0</v>
      </c>
      <c r="AL226" s="1">
        <v>0</v>
      </c>
      <c r="AM226" s="1">
        <v>0</v>
      </c>
      <c r="AN226" s="1" t="s">
        <v>35</v>
      </c>
      <c r="AO226" s="1" t="s">
        <v>35</v>
      </c>
      <c r="AP226" s="1" t="s">
        <v>39</v>
      </c>
      <c r="AQ226" s="1" t="s">
        <v>40</v>
      </c>
      <c r="AR226" s="1" t="s">
        <v>41</v>
      </c>
      <c r="AS226" s="1" t="s">
        <v>38</v>
      </c>
      <c r="AT226" s="1" t="s">
        <v>4121</v>
      </c>
      <c r="AU226" s="1" t="s">
        <v>4121</v>
      </c>
      <c r="AV226" s="1" t="s">
        <v>42</v>
      </c>
      <c r="AW226" s="1" t="s">
        <v>4121</v>
      </c>
      <c r="AX226" s="1" t="s">
        <v>4121</v>
      </c>
      <c r="AY226" s="1" t="s">
        <v>4121</v>
      </c>
      <c r="AZ226" s="1" t="s">
        <v>4121</v>
      </c>
      <c r="BA226" s="1" t="s">
        <v>4121</v>
      </c>
      <c r="BB226" s="1" t="s">
        <v>4121</v>
      </c>
      <c r="BC226" s="1" t="s">
        <v>4121</v>
      </c>
      <c r="BD226" s="1" t="s">
        <v>4121</v>
      </c>
      <c r="BE226" s="1" t="s">
        <v>4121</v>
      </c>
      <c r="BF226" s="1" t="s">
        <v>4121</v>
      </c>
      <c r="BG226" s="1" t="s">
        <v>4121</v>
      </c>
      <c r="BH226" s="1" t="s">
        <v>4121</v>
      </c>
      <c r="BI226" s="1" t="s">
        <v>4121</v>
      </c>
      <c r="BJ226" s="1" t="s">
        <v>4121</v>
      </c>
      <c r="BK226" s="1" t="s">
        <v>4121</v>
      </c>
      <c r="BL226" s="1" t="s">
        <v>4121</v>
      </c>
      <c r="BM226" s="1" t="s">
        <v>4121</v>
      </c>
      <c r="BN226" s="1" t="s">
        <v>4121</v>
      </c>
      <c r="BO226" s="1" t="s">
        <v>37</v>
      </c>
      <c r="BP226" s="1" t="s">
        <v>38</v>
      </c>
      <c r="BQ226" s="5" t="s">
        <v>855</v>
      </c>
      <c r="BR226" s="1" t="s">
        <v>92</v>
      </c>
      <c r="BS226" s="1" t="s">
        <v>856</v>
      </c>
      <c r="BT226" s="1" t="s">
        <v>4121</v>
      </c>
      <c r="BU226" s="1" t="s">
        <v>4121</v>
      </c>
      <c r="BV226" s="8"/>
    </row>
    <row r="227" spans="1:74" ht="45" x14ac:dyDescent="0.25">
      <c r="A227" s="13" t="s">
        <v>26</v>
      </c>
      <c r="B227" s="13" t="s">
        <v>179</v>
      </c>
      <c r="C227" s="13" t="s">
        <v>28</v>
      </c>
      <c r="D227" s="13" t="s">
        <v>29</v>
      </c>
      <c r="E227" s="13">
        <v>1926111</v>
      </c>
      <c r="F227" s="13" t="s">
        <v>857</v>
      </c>
      <c r="G227" s="13" t="s">
        <v>92</v>
      </c>
      <c r="H227" s="13" t="s">
        <v>32</v>
      </c>
      <c r="I227" s="13" t="s">
        <v>33</v>
      </c>
      <c r="J227" s="14">
        <v>43635</v>
      </c>
      <c r="K227" s="14" t="s">
        <v>4121</v>
      </c>
      <c r="L227" s="13">
        <v>0</v>
      </c>
      <c r="M227" s="13">
        <v>0</v>
      </c>
      <c r="N227" s="13">
        <v>0</v>
      </c>
      <c r="O227" s="13" t="s">
        <v>109</v>
      </c>
      <c r="P227" s="13" t="s">
        <v>37</v>
      </c>
      <c r="Q227" s="13" t="s">
        <v>4121</v>
      </c>
      <c r="R227" s="13" t="s">
        <v>4121</v>
      </c>
      <c r="S227" s="13" t="s">
        <v>4121</v>
      </c>
      <c r="T227" s="13">
        <v>0</v>
      </c>
      <c r="U227" s="13" t="s">
        <v>4121</v>
      </c>
      <c r="V227" s="13" t="s">
        <v>38</v>
      </c>
      <c r="W227" s="13" t="s">
        <v>4121</v>
      </c>
      <c r="X227" s="13">
        <v>60</v>
      </c>
      <c r="Y227" s="13" t="s">
        <v>37</v>
      </c>
      <c r="Z227" s="13" t="s">
        <v>4121</v>
      </c>
      <c r="AA227" s="13" t="s">
        <v>4121</v>
      </c>
      <c r="AB227" s="13" t="s">
        <v>4121</v>
      </c>
      <c r="AC227" s="13">
        <v>0</v>
      </c>
      <c r="AD227" s="13" t="s">
        <v>4121</v>
      </c>
      <c r="AE227" s="13">
        <v>0</v>
      </c>
      <c r="AF227" s="13">
        <v>0</v>
      </c>
      <c r="AG227" s="13">
        <v>0</v>
      </c>
      <c r="AH227" s="13">
        <v>0</v>
      </c>
      <c r="AI227" s="13">
        <v>0</v>
      </c>
      <c r="AJ227" s="13">
        <v>0</v>
      </c>
      <c r="AK227" s="13">
        <v>0</v>
      </c>
      <c r="AL227" s="13">
        <v>0</v>
      </c>
      <c r="AM227" s="13">
        <v>0</v>
      </c>
      <c r="AN227" s="13" t="s">
        <v>35</v>
      </c>
      <c r="AO227" s="13" t="s">
        <v>35</v>
      </c>
      <c r="AP227" s="13" t="s">
        <v>69</v>
      </c>
      <c r="AQ227" s="13" t="s">
        <v>40</v>
      </c>
      <c r="AR227" s="13" t="s">
        <v>4121</v>
      </c>
      <c r="AS227" s="13" t="s">
        <v>38</v>
      </c>
      <c r="AT227" s="13" t="s">
        <v>4121</v>
      </c>
      <c r="AU227" s="13" t="s">
        <v>4121</v>
      </c>
      <c r="AV227" s="13" t="s">
        <v>42</v>
      </c>
      <c r="AW227" s="13" t="s">
        <v>4121</v>
      </c>
      <c r="AX227" s="13" t="s">
        <v>4121</v>
      </c>
      <c r="AY227" s="13" t="s">
        <v>4121</v>
      </c>
      <c r="AZ227" s="13" t="s">
        <v>4121</v>
      </c>
      <c r="BA227" s="13" t="s">
        <v>4121</v>
      </c>
      <c r="BB227" s="13" t="s">
        <v>4121</v>
      </c>
      <c r="BC227" s="13" t="s">
        <v>4121</v>
      </c>
      <c r="BD227" s="13" t="s">
        <v>4121</v>
      </c>
      <c r="BE227" s="13" t="s">
        <v>4121</v>
      </c>
      <c r="BF227" s="13" t="s">
        <v>4121</v>
      </c>
      <c r="BG227" s="13" t="s">
        <v>4121</v>
      </c>
      <c r="BH227" s="13" t="s">
        <v>4121</v>
      </c>
      <c r="BI227" s="13" t="s">
        <v>4121</v>
      </c>
      <c r="BJ227" s="13" t="s">
        <v>4121</v>
      </c>
      <c r="BK227" s="13" t="s">
        <v>4121</v>
      </c>
      <c r="BL227" s="13" t="s">
        <v>4121</v>
      </c>
      <c r="BM227" s="13" t="s">
        <v>4121</v>
      </c>
      <c r="BN227" s="13" t="s">
        <v>4121</v>
      </c>
      <c r="BO227" s="13" t="s">
        <v>37</v>
      </c>
      <c r="BP227" s="13" t="s">
        <v>38</v>
      </c>
      <c r="BQ227" s="15" t="s">
        <v>858</v>
      </c>
      <c r="BR227" s="13" t="s">
        <v>92</v>
      </c>
      <c r="BS227" s="13" t="s">
        <v>859</v>
      </c>
      <c r="BT227" s="13" t="s">
        <v>4121</v>
      </c>
      <c r="BU227" s="13" t="s">
        <v>4121</v>
      </c>
      <c r="BV227" s="16"/>
    </row>
    <row r="228" spans="1:74" ht="45" x14ac:dyDescent="0.25">
      <c r="A228" s="1" t="s">
        <v>26</v>
      </c>
      <c r="B228" s="1" t="s">
        <v>179</v>
      </c>
      <c r="C228" s="1" t="s">
        <v>28</v>
      </c>
      <c r="D228" s="1" t="s">
        <v>65</v>
      </c>
      <c r="E228" s="1">
        <v>1924113</v>
      </c>
      <c r="F228" s="8" t="s">
        <v>860</v>
      </c>
      <c r="G228" s="1" t="s">
        <v>92</v>
      </c>
      <c r="H228" s="1" t="s">
        <v>32</v>
      </c>
      <c r="I228" s="1" t="s">
        <v>33</v>
      </c>
      <c r="J228" s="2">
        <v>43635</v>
      </c>
      <c r="K228" s="2" t="s">
        <v>4121</v>
      </c>
      <c r="L228" s="1">
        <v>0</v>
      </c>
      <c r="M228" s="1">
        <v>0</v>
      </c>
      <c r="N228" s="1">
        <v>1</v>
      </c>
      <c r="O228" s="1" t="s">
        <v>109</v>
      </c>
      <c r="P228" s="1" t="s">
        <v>37</v>
      </c>
      <c r="Q228" s="1" t="s">
        <v>4121</v>
      </c>
      <c r="R228" s="1" t="s">
        <v>4121</v>
      </c>
      <c r="S228" s="1" t="s">
        <v>4121</v>
      </c>
      <c r="T228" s="1">
        <v>0</v>
      </c>
      <c r="U228" s="1" t="s">
        <v>4121</v>
      </c>
      <c r="V228" s="1" t="s">
        <v>38</v>
      </c>
      <c r="W228" s="1" t="s">
        <v>4121</v>
      </c>
      <c r="X228" s="1">
        <v>60</v>
      </c>
      <c r="Y228" s="1" t="s">
        <v>37</v>
      </c>
      <c r="Z228" s="1" t="s">
        <v>4121</v>
      </c>
      <c r="AA228" s="1" t="s">
        <v>4121</v>
      </c>
      <c r="AB228" s="1" t="s">
        <v>4121</v>
      </c>
      <c r="AC228" s="1">
        <v>0</v>
      </c>
      <c r="AD228" s="1" t="s">
        <v>4121</v>
      </c>
      <c r="AE228" s="1">
        <v>0</v>
      </c>
      <c r="AF228" s="1">
        <v>0</v>
      </c>
      <c r="AG228" s="1">
        <v>0</v>
      </c>
      <c r="AH228" s="1">
        <v>0</v>
      </c>
      <c r="AI228" s="1">
        <v>0</v>
      </c>
      <c r="AJ228" s="1">
        <v>0</v>
      </c>
      <c r="AK228" s="1">
        <v>0</v>
      </c>
      <c r="AL228" s="1">
        <v>0</v>
      </c>
      <c r="AM228" s="1">
        <v>0</v>
      </c>
      <c r="AN228" s="1" t="s">
        <v>35</v>
      </c>
      <c r="AO228" s="1" t="s">
        <v>35</v>
      </c>
      <c r="AP228" s="1" t="s">
        <v>69</v>
      </c>
      <c r="AQ228" s="1" t="s">
        <v>40</v>
      </c>
      <c r="AR228" s="1" t="s">
        <v>4121</v>
      </c>
      <c r="AS228" s="1" t="s">
        <v>38</v>
      </c>
      <c r="AT228" s="1" t="s">
        <v>4121</v>
      </c>
      <c r="AU228" s="1" t="s">
        <v>4121</v>
      </c>
      <c r="AV228" s="1" t="s">
        <v>42</v>
      </c>
      <c r="AW228" s="1" t="s">
        <v>4121</v>
      </c>
      <c r="AX228" s="1" t="s">
        <v>4121</v>
      </c>
      <c r="AY228" s="1" t="s">
        <v>4121</v>
      </c>
      <c r="AZ228" s="1" t="s">
        <v>4121</v>
      </c>
      <c r="BA228" s="1" t="s">
        <v>4121</v>
      </c>
      <c r="BB228" s="1" t="s">
        <v>4121</v>
      </c>
      <c r="BC228" s="1" t="s">
        <v>4121</v>
      </c>
      <c r="BD228" s="1" t="s">
        <v>4121</v>
      </c>
      <c r="BE228" s="1" t="s">
        <v>4121</v>
      </c>
      <c r="BF228" s="1" t="s">
        <v>4121</v>
      </c>
      <c r="BG228" s="1" t="s">
        <v>4121</v>
      </c>
      <c r="BH228" s="1" t="s">
        <v>4121</v>
      </c>
      <c r="BI228" s="1" t="s">
        <v>4121</v>
      </c>
      <c r="BJ228" s="1" t="s">
        <v>4121</v>
      </c>
      <c r="BK228" s="1" t="s">
        <v>4121</v>
      </c>
      <c r="BL228" s="1" t="s">
        <v>4121</v>
      </c>
      <c r="BM228" s="1" t="s">
        <v>4121</v>
      </c>
      <c r="BN228" s="1" t="s">
        <v>4121</v>
      </c>
      <c r="BO228" s="1" t="s">
        <v>37</v>
      </c>
      <c r="BP228" s="1" t="s">
        <v>38</v>
      </c>
      <c r="BQ228" s="5" t="s">
        <v>861</v>
      </c>
      <c r="BR228" s="1" t="s">
        <v>92</v>
      </c>
      <c r="BS228" s="1" t="s">
        <v>862</v>
      </c>
      <c r="BT228" s="1" t="s">
        <v>4121</v>
      </c>
      <c r="BU228" s="1" t="s">
        <v>4121</v>
      </c>
      <c r="BV228" s="8"/>
    </row>
    <row r="229" spans="1:74" ht="75" x14ac:dyDescent="0.25">
      <c r="A229" s="1" t="s">
        <v>26</v>
      </c>
      <c r="B229" s="1" t="s">
        <v>416</v>
      </c>
      <c r="C229" s="1" t="s">
        <v>28</v>
      </c>
      <c r="D229" s="1" t="s">
        <v>65</v>
      </c>
      <c r="E229" s="1">
        <v>1943101</v>
      </c>
      <c r="F229" s="1" t="s">
        <v>863</v>
      </c>
      <c r="G229" s="1" t="s">
        <v>864</v>
      </c>
      <c r="H229" s="1" t="s">
        <v>32</v>
      </c>
      <c r="I229" s="1" t="s">
        <v>33</v>
      </c>
      <c r="J229" s="2">
        <v>43636</v>
      </c>
      <c r="K229" s="2" t="s">
        <v>4121</v>
      </c>
      <c r="L229" s="1">
        <v>0</v>
      </c>
      <c r="M229" s="1">
        <v>19</v>
      </c>
      <c r="N229" s="1">
        <v>1</v>
      </c>
      <c r="O229" s="1" t="s">
        <v>34</v>
      </c>
      <c r="P229" s="1" t="s">
        <v>35</v>
      </c>
      <c r="Q229" s="1" t="s">
        <v>50</v>
      </c>
      <c r="R229" s="1" t="s">
        <v>50</v>
      </c>
      <c r="S229" s="1" t="s">
        <v>37</v>
      </c>
      <c r="T229" s="1">
        <v>0</v>
      </c>
      <c r="U229" s="1" t="s">
        <v>37</v>
      </c>
      <c r="V229" s="1" t="s">
        <v>38</v>
      </c>
      <c r="W229" s="1" t="s">
        <v>4121</v>
      </c>
      <c r="X229" s="1">
        <v>1</v>
      </c>
      <c r="Y229" s="1" t="s">
        <v>37</v>
      </c>
      <c r="Z229" s="1" t="s">
        <v>4121</v>
      </c>
      <c r="AA229" s="1" t="s">
        <v>4121</v>
      </c>
      <c r="AB229" s="1" t="s">
        <v>4121</v>
      </c>
      <c r="AC229" s="1">
        <v>0</v>
      </c>
      <c r="AD229" s="1" t="s">
        <v>4121</v>
      </c>
      <c r="AE229" s="1">
        <v>0.6</v>
      </c>
      <c r="AF229" s="1">
        <v>0.6</v>
      </c>
      <c r="AG229" s="1">
        <v>0.6</v>
      </c>
      <c r="AH229" s="1">
        <v>0</v>
      </c>
      <c r="AI229" s="1">
        <v>0</v>
      </c>
      <c r="AJ229" s="1">
        <v>0.25</v>
      </c>
      <c r="AK229" s="1">
        <v>0.25</v>
      </c>
      <c r="AL229" s="1">
        <v>0.25</v>
      </c>
      <c r="AM229" s="1">
        <v>0</v>
      </c>
      <c r="AN229" s="1" t="s">
        <v>245</v>
      </c>
      <c r="AO229" s="1" t="s">
        <v>245</v>
      </c>
      <c r="AP229" s="1" t="s">
        <v>39</v>
      </c>
      <c r="AQ229" s="1" t="s">
        <v>40</v>
      </c>
      <c r="AR229" s="1" t="s">
        <v>41</v>
      </c>
      <c r="AS229" s="1" t="s">
        <v>38</v>
      </c>
      <c r="AT229" s="1" t="s">
        <v>4121</v>
      </c>
      <c r="AU229" s="1" t="s">
        <v>4121</v>
      </c>
      <c r="AV229" s="1" t="s">
        <v>42</v>
      </c>
      <c r="AW229" s="1" t="s">
        <v>4121</v>
      </c>
      <c r="AX229" s="1" t="s">
        <v>4121</v>
      </c>
      <c r="AY229" s="1" t="s">
        <v>4121</v>
      </c>
      <c r="AZ229" s="1" t="s">
        <v>4121</v>
      </c>
      <c r="BA229" s="1" t="s">
        <v>4121</v>
      </c>
      <c r="BB229" s="1" t="s">
        <v>4121</v>
      </c>
      <c r="BC229" s="1" t="s">
        <v>4121</v>
      </c>
      <c r="BD229" s="1" t="s">
        <v>4121</v>
      </c>
      <c r="BE229" s="1" t="s">
        <v>4121</v>
      </c>
      <c r="BF229" s="1" t="s">
        <v>4121</v>
      </c>
      <c r="BG229" s="1" t="s">
        <v>4121</v>
      </c>
      <c r="BH229" s="1" t="s">
        <v>4121</v>
      </c>
      <c r="BI229" s="1" t="s">
        <v>4121</v>
      </c>
      <c r="BJ229" s="1" t="s">
        <v>4121</v>
      </c>
      <c r="BK229" s="1" t="s">
        <v>4121</v>
      </c>
      <c r="BL229" s="1" t="s">
        <v>4121</v>
      </c>
      <c r="BM229" s="1" t="s">
        <v>4121</v>
      </c>
      <c r="BN229" s="1" t="s">
        <v>4121</v>
      </c>
      <c r="BO229" s="1" t="s">
        <v>37</v>
      </c>
      <c r="BP229" s="1" t="s">
        <v>38</v>
      </c>
      <c r="BQ229" s="5" t="s">
        <v>865</v>
      </c>
      <c r="BR229" s="1" t="s">
        <v>845</v>
      </c>
      <c r="BS229" s="1" t="s">
        <v>866</v>
      </c>
      <c r="BT229" s="1" t="s">
        <v>37</v>
      </c>
      <c r="BU229" s="1" t="s">
        <v>4121</v>
      </c>
      <c r="BV229" s="8" t="s">
        <v>847</v>
      </c>
    </row>
    <row r="230" spans="1:74" ht="60" x14ac:dyDescent="0.25">
      <c r="A230" s="1" t="s">
        <v>26</v>
      </c>
      <c r="B230" s="1" t="s">
        <v>416</v>
      </c>
      <c r="C230" s="1" t="s">
        <v>28</v>
      </c>
      <c r="D230" s="1" t="s">
        <v>29</v>
      </c>
      <c r="E230" s="1">
        <v>1941102</v>
      </c>
      <c r="F230" s="1" t="s">
        <v>867</v>
      </c>
      <c r="G230" s="1" t="s">
        <v>868</v>
      </c>
      <c r="H230" s="1" t="s">
        <v>32</v>
      </c>
      <c r="I230" s="1" t="s">
        <v>33</v>
      </c>
      <c r="J230" s="2">
        <v>43636</v>
      </c>
      <c r="K230" s="2" t="s">
        <v>4121</v>
      </c>
      <c r="L230" s="1">
        <v>0</v>
      </c>
      <c r="M230" s="1">
        <v>45</v>
      </c>
      <c r="N230" s="1">
        <v>0</v>
      </c>
      <c r="O230" s="1" t="s">
        <v>34</v>
      </c>
      <c r="P230" s="1" t="s">
        <v>35</v>
      </c>
      <c r="Q230" s="1" t="s">
        <v>50</v>
      </c>
      <c r="R230" s="1" t="s">
        <v>50</v>
      </c>
      <c r="S230" s="1" t="s">
        <v>37</v>
      </c>
      <c r="T230" s="1">
        <v>0</v>
      </c>
      <c r="U230" s="1" t="s">
        <v>37</v>
      </c>
      <c r="V230" s="1" t="s">
        <v>38</v>
      </c>
      <c r="W230" s="1" t="s">
        <v>4121</v>
      </c>
      <c r="X230" s="1">
        <v>1</v>
      </c>
      <c r="Y230" s="1" t="s">
        <v>37</v>
      </c>
      <c r="Z230" s="1" t="s">
        <v>4121</v>
      </c>
      <c r="AA230" s="1" t="s">
        <v>4121</v>
      </c>
      <c r="AB230" s="1" t="s">
        <v>4121</v>
      </c>
      <c r="AC230" s="1">
        <v>0</v>
      </c>
      <c r="AD230" s="1" t="s">
        <v>4121</v>
      </c>
      <c r="AE230" s="1">
        <v>0.6</v>
      </c>
      <c r="AF230" s="1">
        <v>0.6</v>
      </c>
      <c r="AG230" s="1">
        <v>0.6</v>
      </c>
      <c r="AH230" s="1">
        <v>0</v>
      </c>
      <c r="AI230" s="1">
        <v>0</v>
      </c>
      <c r="AJ230" s="1">
        <v>0.25</v>
      </c>
      <c r="AK230" s="1">
        <v>0.25</v>
      </c>
      <c r="AL230" s="1">
        <v>0.25</v>
      </c>
      <c r="AM230" s="1">
        <v>0</v>
      </c>
      <c r="AN230" s="1" t="s">
        <v>245</v>
      </c>
      <c r="AO230" s="1" t="s">
        <v>245</v>
      </c>
      <c r="AP230" s="1" t="s">
        <v>39</v>
      </c>
      <c r="AQ230" s="1" t="s">
        <v>40</v>
      </c>
      <c r="AR230" s="1" t="s">
        <v>41</v>
      </c>
      <c r="AS230" s="1" t="s">
        <v>38</v>
      </c>
      <c r="AT230" s="1" t="s">
        <v>4121</v>
      </c>
      <c r="AU230" s="1" t="s">
        <v>4121</v>
      </c>
      <c r="AV230" s="1" t="s">
        <v>42</v>
      </c>
      <c r="AW230" s="1" t="s">
        <v>4121</v>
      </c>
      <c r="AX230" s="1" t="s">
        <v>4121</v>
      </c>
      <c r="AY230" s="1" t="s">
        <v>4121</v>
      </c>
      <c r="AZ230" s="1" t="s">
        <v>4121</v>
      </c>
      <c r="BA230" s="1" t="s">
        <v>4121</v>
      </c>
      <c r="BB230" s="1" t="s">
        <v>4121</v>
      </c>
      <c r="BC230" s="1" t="s">
        <v>4121</v>
      </c>
      <c r="BD230" s="1" t="s">
        <v>4121</v>
      </c>
      <c r="BE230" s="1" t="s">
        <v>4121</v>
      </c>
      <c r="BF230" s="1" t="s">
        <v>4121</v>
      </c>
      <c r="BG230" s="1" t="s">
        <v>4121</v>
      </c>
      <c r="BH230" s="1" t="s">
        <v>4121</v>
      </c>
      <c r="BI230" s="1" t="s">
        <v>4121</v>
      </c>
      <c r="BJ230" s="1" t="s">
        <v>4121</v>
      </c>
      <c r="BK230" s="1" t="s">
        <v>4121</v>
      </c>
      <c r="BL230" s="1" t="s">
        <v>4121</v>
      </c>
      <c r="BM230" s="1" t="s">
        <v>4121</v>
      </c>
      <c r="BN230" s="1" t="s">
        <v>4121</v>
      </c>
      <c r="BO230" s="1" t="s">
        <v>37</v>
      </c>
      <c r="BP230" s="1" t="s">
        <v>38</v>
      </c>
      <c r="BQ230" s="5" t="s">
        <v>869</v>
      </c>
      <c r="BR230" s="1" t="s">
        <v>845</v>
      </c>
      <c r="BS230" s="1" t="s">
        <v>870</v>
      </c>
      <c r="BT230" s="1" t="s">
        <v>37</v>
      </c>
      <c r="BU230" s="1" t="s">
        <v>4121</v>
      </c>
      <c r="BV230" s="8" t="s">
        <v>871</v>
      </c>
    </row>
    <row r="231" spans="1:74" ht="60" x14ac:dyDescent="0.25">
      <c r="A231" s="1" t="s">
        <v>26</v>
      </c>
      <c r="B231" s="1" t="s">
        <v>416</v>
      </c>
      <c r="C231" s="1" t="s">
        <v>28</v>
      </c>
      <c r="D231" s="1" t="s">
        <v>65</v>
      </c>
      <c r="E231" s="1">
        <v>1943103</v>
      </c>
      <c r="F231" s="1" t="s">
        <v>872</v>
      </c>
      <c r="G231" s="1" t="s">
        <v>868</v>
      </c>
      <c r="H231" s="1" t="s">
        <v>32</v>
      </c>
      <c r="I231" s="1" t="s">
        <v>33</v>
      </c>
      <c r="J231" s="2">
        <v>43636</v>
      </c>
      <c r="K231" s="2" t="s">
        <v>4121</v>
      </c>
      <c r="L231" s="1">
        <v>0</v>
      </c>
      <c r="M231" s="1">
        <v>45</v>
      </c>
      <c r="N231" s="1">
        <v>1</v>
      </c>
      <c r="O231" s="1" t="s">
        <v>34</v>
      </c>
      <c r="P231" s="1" t="s">
        <v>35</v>
      </c>
      <c r="Q231" s="1" t="s">
        <v>50</v>
      </c>
      <c r="R231" s="1" t="s">
        <v>50</v>
      </c>
      <c r="S231" s="1" t="s">
        <v>37</v>
      </c>
      <c r="T231" s="1">
        <v>300</v>
      </c>
      <c r="U231" s="1" t="s">
        <v>37</v>
      </c>
      <c r="V231" s="1" t="s">
        <v>38</v>
      </c>
      <c r="W231" s="1" t="s">
        <v>4121</v>
      </c>
      <c r="X231" s="1">
        <v>1</v>
      </c>
      <c r="Y231" s="1" t="s">
        <v>37</v>
      </c>
      <c r="Z231" s="1" t="s">
        <v>4121</v>
      </c>
      <c r="AA231" s="1" t="s">
        <v>4121</v>
      </c>
      <c r="AB231" s="1" t="s">
        <v>4121</v>
      </c>
      <c r="AC231" s="1">
        <v>0</v>
      </c>
      <c r="AD231" s="1" t="s">
        <v>4121</v>
      </c>
      <c r="AE231" s="1">
        <v>0.6</v>
      </c>
      <c r="AF231" s="1">
        <v>0.6</v>
      </c>
      <c r="AG231" s="1">
        <v>0.6</v>
      </c>
      <c r="AH231" s="1">
        <v>0</v>
      </c>
      <c r="AI231" s="1">
        <v>0</v>
      </c>
      <c r="AJ231" s="1">
        <v>0.25</v>
      </c>
      <c r="AK231" s="1">
        <v>0.25</v>
      </c>
      <c r="AL231" s="1">
        <v>0.25</v>
      </c>
      <c r="AM231" s="1">
        <v>0</v>
      </c>
      <c r="AN231" s="1" t="s">
        <v>245</v>
      </c>
      <c r="AO231" s="1" t="s">
        <v>245</v>
      </c>
      <c r="AP231" s="1" t="s">
        <v>39</v>
      </c>
      <c r="AQ231" s="1" t="s">
        <v>40</v>
      </c>
      <c r="AR231" s="1" t="s">
        <v>41</v>
      </c>
      <c r="AS231" s="1" t="s">
        <v>38</v>
      </c>
      <c r="AT231" s="1" t="s">
        <v>4121</v>
      </c>
      <c r="AU231" s="1" t="s">
        <v>4121</v>
      </c>
      <c r="AV231" s="1" t="s">
        <v>42</v>
      </c>
      <c r="AW231" s="1" t="s">
        <v>4121</v>
      </c>
      <c r="AX231" s="1" t="s">
        <v>4121</v>
      </c>
      <c r="AY231" s="1" t="s">
        <v>4121</v>
      </c>
      <c r="AZ231" s="1" t="s">
        <v>4121</v>
      </c>
      <c r="BA231" s="1" t="s">
        <v>4121</v>
      </c>
      <c r="BB231" s="1" t="s">
        <v>4121</v>
      </c>
      <c r="BC231" s="1" t="s">
        <v>4121</v>
      </c>
      <c r="BD231" s="1" t="s">
        <v>4121</v>
      </c>
      <c r="BE231" s="1" t="s">
        <v>4121</v>
      </c>
      <c r="BF231" s="1" t="s">
        <v>4121</v>
      </c>
      <c r="BG231" s="1" t="s">
        <v>4121</v>
      </c>
      <c r="BH231" s="1" t="s">
        <v>4121</v>
      </c>
      <c r="BI231" s="1" t="s">
        <v>4121</v>
      </c>
      <c r="BJ231" s="1" t="s">
        <v>4121</v>
      </c>
      <c r="BK231" s="1" t="s">
        <v>4121</v>
      </c>
      <c r="BL231" s="1" t="s">
        <v>4121</v>
      </c>
      <c r="BM231" s="1" t="s">
        <v>4121</v>
      </c>
      <c r="BN231" s="1" t="s">
        <v>4121</v>
      </c>
      <c r="BO231" s="1" t="s">
        <v>37</v>
      </c>
      <c r="BP231" s="1" t="s">
        <v>38</v>
      </c>
      <c r="BQ231" s="5" t="s">
        <v>873</v>
      </c>
      <c r="BR231" s="1" t="s">
        <v>845</v>
      </c>
      <c r="BS231" s="1" t="s">
        <v>870</v>
      </c>
      <c r="BT231" s="1" t="s">
        <v>37</v>
      </c>
      <c r="BU231" s="1" t="s">
        <v>4121</v>
      </c>
      <c r="BV231" s="8" t="s">
        <v>871</v>
      </c>
    </row>
    <row r="232" spans="1:74" ht="60" x14ac:dyDescent="0.25">
      <c r="A232" s="1" t="s">
        <v>26</v>
      </c>
      <c r="B232" s="1" t="s">
        <v>416</v>
      </c>
      <c r="C232" s="1" t="s">
        <v>28</v>
      </c>
      <c r="D232" s="1" t="s">
        <v>65</v>
      </c>
      <c r="E232" s="1">
        <v>1943104</v>
      </c>
      <c r="F232" s="1" t="s">
        <v>874</v>
      </c>
      <c r="G232" s="1" t="s">
        <v>875</v>
      </c>
      <c r="H232" s="1" t="s">
        <v>32</v>
      </c>
      <c r="I232" s="1" t="s">
        <v>33</v>
      </c>
      <c r="J232" s="2">
        <v>43636</v>
      </c>
      <c r="K232" s="2" t="s">
        <v>4121</v>
      </c>
      <c r="L232" s="1">
        <v>0</v>
      </c>
      <c r="M232" s="1">
        <v>15</v>
      </c>
      <c r="N232" s="1">
        <v>1</v>
      </c>
      <c r="O232" s="1" t="s">
        <v>34</v>
      </c>
      <c r="P232" s="1" t="s">
        <v>35</v>
      </c>
      <c r="Q232" s="1" t="s">
        <v>36</v>
      </c>
      <c r="R232" s="1" t="s">
        <v>36</v>
      </c>
      <c r="S232" s="1" t="s">
        <v>36</v>
      </c>
      <c r="T232" s="1">
        <v>50</v>
      </c>
      <c r="U232" s="1" t="s">
        <v>37</v>
      </c>
      <c r="V232" s="1" t="s">
        <v>38</v>
      </c>
      <c r="W232" s="1" t="s">
        <v>4121</v>
      </c>
      <c r="X232" s="1">
        <v>1</v>
      </c>
      <c r="Y232" s="1" t="s">
        <v>37</v>
      </c>
      <c r="Z232" s="1" t="s">
        <v>4121</v>
      </c>
      <c r="AA232" s="1" t="s">
        <v>4121</v>
      </c>
      <c r="AB232" s="1" t="s">
        <v>4121</v>
      </c>
      <c r="AC232" s="1">
        <v>0</v>
      </c>
      <c r="AD232" s="1" t="s">
        <v>4121</v>
      </c>
      <c r="AE232" s="1">
        <v>0.45</v>
      </c>
      <c r="AF232" s="1">
        <v>0.45</v>
      </c>
      <c r="AG232" s="1">
        <v>0.45</v>
      </c>
      <c r="AH232" s="1">
        <v>0</v>
      </c>
      <c r="AI232" s="1">
        <v>0</v>
      </c>
      <c r="AJ232" s="1">
        <v>0.25</v>
      </c>
      <c r="AK232" s="1">
        <v>0.25</v>
      </c>
      <c r="AL232" s="1">
        <v>0.25</v>
      </c>
      <c r="AM232" s="1">
        <v>0</v>
      </c>
      <c r="AN232" s="1" t="s">
        <v>245</v>
      </c>
      <c r="AO232" s="1" t="s">
        <v>245</v>
      </c>
      <c r="AP232" s="1" t="s">
        <v>39</v>
      </c>
      <c r="AQ232" s="1" t="s">
        <v>40</v>
      </c>
      <c r="AR232" s="1" t="s">
        <v>41</v>
      </c>
      <c r="AS232" s="1" t="s">
        <v>38</v>
      </c>
      <c r="AT232" s="1" t="s">
        <v>4121</v>
      </c>
      <c r="AU232" s="1" t="s">
        <v>4121</v>
      </c>
      <c r="AV232" s="1" t="s">
        <v>42</v>
      </c>
      <c r="AW232" s="1" t="s">
        <v>4121</v>
      </c>
      <c r="AX232" s="1" t="s">
        <v>4121</v>
      </c>
      <c r="AY232" s="1" t="s">
        <v>4121</v>
      </c>
      <c r="AZ232" s="1" t="s">
        <v>4121</v>
      </c>
      <c r="BA232" s="1" t="s">
        <v>4121</v>
      </c>
      <c r="BB232" s="1" t="s">
        <v>4121</v>
      </c>
      <c r="BC232" s="1" t="s">
        <v>4121</v>
      </c>
      <c r="BD232" s="1" t="s">
        <v>4121</v>
      </c>
      <c r="BE232" s="1" t="s">
        <v>4121</v>
      </c>
      <c r="BF232" s="1" t="s">
        <v>4121</v>
      </c>
      <c r="BG232" s="1" t="s">
        <v>4121</v>
      </c>
      <c r="BH232" s="1" t="s">
        <v>4121</v>
      </c>
      <c r="BI232" s="1" t="s">
        <v>4121</v>
      </c>
      <c r="BJ232" s="1" t="s">
        <v>4121</v>
      </c>
      <c r="BK232" s="1" t="s">
        <v>4121</v>
      </c>
      <c r="BL232" s="1" t="s">
        <v>4121</v>
      </c>
      <c r="BM232" s="1" t="s">
        <v>4121</v>
      </c>
      <c r="BN232" s="1" t="s">
        <v>4121</v>
      </c>
      <c r="BO232" s="1" t="s">
        <v>37</v>
      </c>
      <c r="BP232" s="1" t="s">
        <v>38</v>
      </c>
      <c r="BQ232" s="5" t="s">
        <v>876</v>
      </c>
      <c r="BR232" s="1" t="s">
        <v>877</v>
      </c>
      <c r="BS232" s="1" t="s">
        <v>878</v>
      </c>
      <c r="BT232" s="1" t="s">
        <v>37</v>
      </c>
      <c r="BU232" s="1" t="s">
        <v>4121</v>
      </c>
      <c r="BV232" s="8" t="s">
        <v>879</v>
      </c>
    </row>
    <row r="233" spans="1:74" ht="60" x14ac:dyDescent="0.25">
      <c r="A233" s="1" t="s">
        <v>26</v>
      </c>
      <c r="B233" s="1" t="s">
        <v>416</v>
      </c>
      <c r="C233" s="1" t="s">
        <v>28</v>
      </c>
      <c r="D233" s="1" t="s">
        <v>65</v>
      </c>
      <c r="E233" s="1">
        <v>1943105</v>
      </c>
      <c r="F233" s="1" t="s">
        <v>880</v>
      </c>
      <c r="G233" s="1" t="s">
        <v>881</v>
      </c>
      <c r="H233" s="1" t="s">
        <v>32</v>
      </c>
      <c r="I233" s="1" t="s">
        <v>33</v>
      </c>
      <c r="J233" s="2">
        <v>43643</v>
      </c>
      <c r="K233" s="2" t="s">
        <v>4121</v>
      </c>
      <c r="L233" s="1">
        <v>0</v>
      </c>
      <c r="M233" s="1">
        <v>30</v>
      </c>
      <c r="N233" s="1">
        <v>1</v>
      </c>
      <c r="O233" s="1" t="s">
        <v>34</v>
      </c>
      <c r="P233" s="1" t="s">
        <v>35</v>
      </c>
      <c r="Q233" s="1" t="s">
        <v>36</v>
      </c>
      <c r="R233" s="1" t="s">
        <v>36</v>
      </c>
      <c r="S233" s="1" t="s">
        <v>36</v>
      </c>
      <c r="T233" s="1">
        <v>100</v>
      </c>
      <c r="U233" s="1" t="s">
        <v>37</v>
      </c>
      <c r="V233" s="1" t="s">
        <v>38</v>
      </c>
      <c r="W233" s="1" t="s">
        <v>4121</v>
      </c>
      <c r="X233" s="1">
        <v>1</v>
      </c>
      <c r="Y233" s="1" t="s">
        <v>37</v>
      </c>
      <c r="Z233" s="1" t="s">
        <v>4121</v>
      </c>
      <c r="AA233" s="1" t="s">
        <v>4121</v>
      </c>
      <c r="AB233" s="1" t="s">
        <v>4121</v>
      </c>
      <c r="AC233" s="1">
        <v>0</v>
      </c>
      <c r="AD233" s="1" t="s">
        <v>4121</v>
      </c>
      <c r="AE233" s="1">
        <v>0.45</v>
      </c>
      <c r="AF233" s="1">
        <v>0.45</v>
      </c>
      <c r="AG233" s="1">
        <v>0.45</v>
      </c>
      <c r="AH233" s="1">
        <v>0</v>
      </c>
      <c r="AI233" s="1">
        <v>0</v>
      </c>
      <c r="AJ233" s="1">
        <v>0.25</v>
      </c>
      <c r="AK233" s="1">
        <v>0.25</v>
      </c>
      <c r="AL233" s="1">
        <v>0.25</v>
      </c>
      <c r="AM233" s="1">
        <v>0</v>
      </c>
      <c r="AN233" s="1" t="s">
        <v>245</v>
      </c>
      <c r="AO233" s="1" t="s">
        <v>245</v>
      </c>
      <c r="AP233" s="1" t="s">
        <v>39</v>
      </c>
      <c r="AQ233" s="1" t="s">
        <v>40</v>
      </c>
      <c r="AR233" s="1" t="s">
        <v>41</v>
      </c>
      <c r="AS233" s="1" t="s">
        <v>38</v>
      </c>
      <c r="AT233" s="1" t="s">
        <v>4121</v>
      </c>
      <c r="AU233" s="1" t="s">
        <v>4121</v>
      </c>
      <c r="AV233" s="1" t="s">
        <v>42</v>
      </c>
      <c r="AW233" s="1" t="s">
        <v>4121</v>
      </c>
      <c r="AX233" s="1" t="s">
        <v>4121</v>
      </c>
      <c r="AY233" s="1" t="s">
        <v>4121</v>
      </c>
      <c r="AZ233" s="1" t="s">
        <v>4121</v>
      </c>
      <c r="BA233" s="1" t="s">
        <v>4121</v>
      </c>
      <c r="BB233" s="1" t="s">
        <v>4121</v>
      </c>
      <c r="BC233" s="1" t="s">
        <v>4121</v>
      </c>
      <c r="BD233" s="1" t="s">
        <v>4121</v>
      </c>
      <c r="BE233" s="1" t="s">
        <v>4121</v>
      </c>
      <c r="BF233" s="1" t="s">
        <v>4121</v>
      </c>
      <c r="BG233" s="1" t="s">
        <v>4121</v>
      </c>
      <c r="BH233" s="1" t="s">
        <v>4121</v>
      </c>
      <c r="BI233" s="1" t="s">
        <v>4121</v>
      </c>
      <c r="BJ233" s="1" t="s">
        <v>4121</v>
      </c>
      <c r="BK233" s="1" t="s">
        <v>4121</v>
      </c>
      <c r="BL233" s="1" t="s">
        <v>4121</v>
      </c>
      <c r="BM233" s="1" t="s">
        <v>4121</v>
      </c>
      <c r="BN233" s="1" t="s">
        <v>4121</v>
      </c>
      <c r="BO233" s="1" t="s">
        <v>37</v>
      </c>
      <c r="BP233" s="1" t="s">
        <v>38</v>
      </c>
      <c r="BQ233" s="5" t="s">
        <v>882</v>
      </c>
      <c r="BR233" s="1" t="s">
        <v>877</v>
      </c>
      <c r="BS233" s="1" t="s">
        <v>883</v>
      </c>
      <c r="BT233" s="1" t="s">
        <v>37</v>
      </c>
      <c r="BU233" s="1" t="s">
        <v>4121</v>
      </c>
      <c r="BV233" s="8" t="s">
        <v>884</v>
      </c>
    </row>
    <row r="234" spans="1:74" ht="60" x14ac:dyDescent="0.25">
      <c r="A234" s="1" t="s">
        <v>26</v>
      </c>
      <c r="B234" s="1" t="s">
        <v>416</v>
      </c>
      <c r="C234" s="1" t="s">
        <v>28</v>
      </c>
      <c r="D234" s="1" t="s">
        <v>29</v>
      </c>
      <c r="E234" s="1">
        <v>1941103</v>
      </c>
      <c r="F234" s="1" t="s">
        <v>885</v>
      </c>
      <c r="G234" s="1" t="s">
        <v>881</v>
      </c>
      <c r="H234" s="1" t="s">
        <v>32</v>
      </c>
      <c r="I234" s="1" t="s">
        <v>33</v>
      </c>
      <c r="J234" s="2">
        <v>44316</v>
      </c>
      <c r="K234" s="2" t="s">
        <v>4121</v>
      </c>
      <c r="L234" s="1">
        <v>0</v>
      </c>
      <c r="M234" s="1">
        <v>30</v>
      </c>
      <c r="N234" s="1">
        <v>0</v>
      </c>
      <c r="O234" s="1" t="s">
        <v>34</v>
      </c>
      <c r="P234" s="1" t="s">
        <v>35</v>
      </c>
      <c r="Q234" s="1" t="s">
        <v>36</v>
      </c>
      <c r="R234" s="1" t="s">
        <v>36</v>
      </c>
      <c r="S234" s="1" t="s">
        <v>37</v>
      </c>
      <c r="T234" s="1">
        <v>100</v>
      </c>
      <c r="U234" s="1" t="s">
        <v>37</v>
      </c>
      <c r="V234" s="1" t="s">
        <v>38</v>
      </c>
      <c r="W234" s="1" t="s">
        <v>4121</v>
      </c>
      <c r="X234" s="1">
        <v>30</v>
      </c>
      <c r="Y234" s="1" t="s">
        <v>37</v>
      </c>
      <c r="Z234" s="1" t="s">
        <v>4121</v>
      </c>
      <c r="AA234" s="1" t="s">
        <v>4121</v>
      </c>
      <c r="AB234" s="1" t="s">
        <v>4121</v>
      </c>
      <c r="AC234" s="1">
        <v>0</v>
      </c>
      <c r="AD234" s="1" t="s">
        <v>4121</v>
      </c>
      <c r="AE234" s="1">
        <v>0.45</v>
      </c>
      <c r="AF234" s="1">
        <v>0.45</v>
      </c>
      <c r="AG234" s="1">
        <v>0.45</v>
      </c>
      <c r="AH234" s="1">
        <v>0</v>
      </c>
      <c r="AI234" s="1">
        <v>0</v>
      </c>
      <c r="AJ234" s="1">
        <v>0.25</v>
      </c>
      <c r="AK234" s="1">
        <v>0.25</v>
      </c>
      <c r="AL234" s="1">
        <v>0.25</v>
      </c>
      <c r="AM234" s="1">
        <v>0</v>
      </c>
      <c r="AN234" s="1" t="s">
        <v>245</v>
      </c>
      <c r="AO234" s="1" t="s">
        <v>245</v>
      </c>
      <c r="AP234" s="1" t="s">
        <v>39</v>
      </c>
      <c r="AQ234" s="1" t="s">
        <v>40</v>
      </c>
      <c r="AR234" s="1" t="s">
        <v>41</v>
      </c>
      <c r="AS234" s="1" t="s">
        <v>38</v>
      </c>
      <c r="AT234" s="1" t="s">
        <v>4121</v>
      </c>
      <c r="AU234" s="1" t="s">
        <v>4121</v>
      </c>
      <c r="AV234" s="1" t="s">
        <v>42</v>
      </c>
      <c r="AW234" s="1">
        <v>0</v>
      </c>
      <c r="AX234" s="1">
        <v>0</v>
      </c>
      <c r="AY234" s="1">
        <v>0</v>
      </c>
      <c r="AZ234" s="1">
        <v>0</v>
      </c>
      <c r="BA234" s="1">
        <v>0</v>
      </c>
      <c r="BB234" s="1">
        <v>0</v>
      </c>
      <c r="BC234" s="1">
        <v>0</v>
      </c>
      <c r="BD234" s="1">
        <v>0</v>
      </c>
      <c r="BE234" s="1">
        <v>0</v>
      </c>
      <c r="BF234" s="1">
        <v>0</v>
      </c>
      <c r="BG234" s="1">
        <v>0</v>
      </c>
      <c r="BH234" s="1">
        <v>0</v>
      </c>
      <c r="BI234" s="1">
        <v>0</v>
      </c>
      <c r="BJ234" s="1">
        <v>0</v>
      </c>
      <c r="BK234" s="1">
        <v>0</v>
      </c>
      <c r="BL234" s="1">
        <v>0</v>
      </c>
      <c r="BM234" s="1">
        <v>0</v>
      </c>
      <c r="BN234" s="1">
        <v>0</v>
      </c>
      <c r="BO234" s="1" t="s">
        <v>37</v>
      </c>
      <c r="BP234" s="1" t="s">
        <v>38</v>
      </c>
      <c r="BQ234" s="5" t="s">
        <v>886</v>
      </c>
      <c r="BR234" s="1" t="s">
        <v>887</v>
      </c>
      <c r="BS234" s="1" t="s">
        <v>888</v>
      </c>
      <c r="BT234" s="1" t="s">
        <v>37</v>
      </c>
      <c r="BU234" s="1" t="s">
        <v>4121</v>
      </c>
      <c r="BV234" s="8"/>
    </row>
    <row r="235" spans="1:74" ht="60" x14ac:dyDescent="0.25">
      <c r="A235" s="1" t="s">
        <v>26</v>
      </c>
      <c r="B235" s="1" t="s">
        <v>416</v>
      </c>
      <c r="C235" s="1" t="s">
        <v>28</v>
      </c>
      <c r="D235" s="1" t="s">
        <v>65</v>
      </c>
      <c r="E235" s="1">
        <v>1943106</v>
      </c>
      <c r="F235" s="1" t="s">
        <v>889</v>
      </c>
      <c r="G235" s="1" t="s">
        <v>890</v>
      </c>
      <c r="H235" s="1" t="s">
        <v>32</v>
      </c>
      <c r="I235" s="1" t="s">
        <v>33</v>
      </c>
      <c r="J235" s="2">
        <v>44316</v>
      </c>
      <c r="K235" s="2" t="s">
        <v>4121</v>
      </c>
      <c r="L235" s="1">
        <v>0</v>
      </c>
      <c r="M235" s="1">
        <v>70</v>
      </c>
      <c r="N235" s="1">
        <v>1</v>
      </c>
      <c r="O235" s="1" t="s">
        <v>34</v>
      </c>
      <c r="P235" s="1" t="s">
        <v>35</v>
      </c>
      <c r="Q235" s="1" t="s">
        <v>36</v>
      </c>
      <c r="R235" s="1" t="s">
        <v>36</v>
      </c>
      <c r="S235" s="1" t="s">
        <v>36</v>
      </c>
      <c r="T235" s="1">
        <v>500</v>
      </c>
      <c r="U235" s="1" t="s">
        <v>37</v>
      </c>
      <c r="V235" s="1" t="s">
        <v>38</v>
      </c>
      <c r="W235" s="1" t="s">
        <v>4121</v>
      </c>
      <c r="X235" s="1">
        <v>30</v>
      </c>
      <c r="Y235" s="1" t="s">
        <v>37</v>
      </c>
      <c r="Z235" s="1" t="s">
        <v>4121</v>
      </c>
      <c r="AA235" s="1" t="s">
        <v>4121</v>
      </c>
      <c r="AB235" s="1" t="s">
        <v>4121</v>
      </c>
      <c r="AC235" s="1">
        <v>0</v>
      </c>
      <c r="AD235" s="1" t="s">
        <v>4121</v>
      </c>
      <c r="AE235" s="1">
        <v>0.45</v>
      </c>
      <c r="AF235" s="1">
        <v>0.45</v>
      </c>
      <c r="AG235" s="1">
        <v>0.45</v>
      </c>
      <c r="AH235" s="1">
        <v>0</v>
      </c>
      <c r="AI235" s="1">
        <v>0</v>
      </c>
      <c r="AJ235" s="1">
        <v>0.25</v>
      </c>
      <c r="AK235" s="1">
        <v>0.25</v>
      </c>
      <c r="AL235" s="1">
        <v>0.25</v>
      </c>
      <c r="AM235" s="1">
        <v>0</v>
      </c>
      <c r="AN235" s="1" t="s">
        <v>245</v>
      </c>
      <c r="AO235" s="1" t="s">
        <v>245</v>
      </c>
      <c r="AP235" s="1" t="s">
        <v>39</v>
      </c>
      <c r="AQ235" s="1" t="s">
        <v>40</v>
      </c>
      <c r="AR235" s="1" t="s">
        <v>41</v>
      </c>
      <c r="AS235" s="1" t="s">
        <v>38</v>
      </c>
      <c r="AT235" s="1" t="s">
        <v>4121</v>
      </c>
      <c r="AU235" s="1" t="s">
        <v>4121</v>
      </c>
      <c r="AV235" s="1" t="s">
        <v>42</v>
      </c>
      <c r="AW235" s="1">
        <v>0</v>
      </c>
      <c r="AX235" s="1">
        <v>0</v>
      </c>
      <c r="AY235" s="1">
        <v>0</v>
      </c>
      <c r="AZ235" s="1">
        <v>0</v>
      </c>
      <c r="BA235" s="1">
        <v>0</v>
      </c>
      <c r="BB235" s="1">
        <v>0</v>
      </c>
      <c r="BC235" s="1">
        <v>0</v>
      </c>
      <c r="BD235" s="1">
        <v>0</v>
      </c>
      <c r="BE235" s="1">
        <v>0</v>
      </c>
      <c r="BF235" s="1">
        <v>0</v>
      </c>
      <c r="BG235" s="1">
        <v>0</v>
      </c>
      <c r="BH235" s="1">
        <v>0</v>
      </c>
      <c r="BI235" s="1">
        <v>0</v>
      </c>
      <c r="BJ235" s="1">
        <v>0</v>
      </c>
      <c r="BK235" s="1">
        <v>0</v>
      </c>
      <c r="BL235" s="1">
        <v>0</v>
      </c>
      <c r="BM235" s="1">
        <v>0</v>
      </c>
      <c r="BN235" s="1">
        <v>0</v>
      </c>
      <c r="BO235" s="1" t="s">
        <v>37</v>
      </c>
      <c r="BP235" s="1" t="s">
        <v>38</v>
      </c>
      <c r="BQ235" s="5" t="s">
        <v>891</v>
      </c>
      <c r="BR235" s="1" t="s">
        <v>892</v>
      </c>
      <c r="BS235" s="1" t="s">
        <v>893</v>
      </c>
      <c r="BT235" s="1" t="s">
        <v>37</v>
      </c>
      <c r="BU235" s="1" t="s">
        <v>4121</v>
      </c>
      <c r="BV235" s="8"/>
    </row>
    <row r="236" spans="1:74" ht="60" x14ac:dyDescent="0.25">
      <c r="A236" s="1" t="s">
        <v>26</v>
      </c>
      <c r="B236" s="1" t="s">
        <v>416</v>
      </c>
      <c r="C236" s="1" t="s">
        <v>28</v>
      </c>
      <c r="D236" s="1" t="s">
        <v>29</v>
      </c>
      <c r="E236" s="1">
        <v>1941104</v>
      </c>
      <c r="F236" s="1" t="s">
        <v>894</v>
      </c>
      <c r="G236" s="1" t="s">
        <v>890</v>
      </c>
      <c r="H236" s="1" t="s">
        <v>32</v>
      </c>
      <c r="I236" s="1" t="s">
        <v>33</v>
      </c>
      <c r="J236" s="2">
        <v>44316</v>
      </c>
      <c r="K236" s="2" t="s">
        <v>4121</v>
      </c>
      <c r="L236" s="1">
        <v>0</v>
      </c>
      <c r="M236" s="1">
        <v>70</v>
      </c>
      <c r="N236" s="1">
        <v>0</v>
      </c>
      <c r="O236" s="1" t="s">
        <v>34</v>
      </c>
      <c r="P236" s="1" t="s">
        <v>35</v>
      </c>
      <c r="Q236" s="1" t="s">
        <v>36</v>
      </c>
      <c r="R236" s="1" t="s">
        <v>36</v>
      </c>
      <c r="S236" s="1" t="s">
        <v>36</v>
      </c>
      <c r="T236" s="1">
        <v>500</v>
      </c>
      <c r="U236" s="1" t="s">
        <v>37</v>
      </c>
      <c r="V236" s="1" t="s">
        <v>38</v>
      </c>
      <c r="W236" s="1" t="s">
        <v>4121</v>
      </c>
      <c r="X236" s="1">
        <v>30</v>
      </c>
      <c r="Y236" s="1" t="s">
        <v>37</v>
      </c>
      <c r="Z236" s="1" t="s">
        <v>4121</v>
      </c>
      <c r="AA236" s="1" t="s">
        <v>4121</v>
      </c>
      <c r="AB236" s="1" t="s">
        <v>4121</v>
      </c>
      <c r="AC236" s="1">
        <v>0</v>
      </c>
      <c r="AD236" s="1" t="s">
        <v>4121</v>
      </c>
      <c r="AE236" s="1">
        <v>0.45</v>
      </c>
      <c r="AF236" s="1">
        <v>0.45</v>
      </c>
      <c r="AG236" s="1">
        <v>0.45</v>
      </c>
      <c r="AH236" s="1">
        <v>0</v>
      </c>
      <c r="AI236" s="1">
        <v>0</v>
      </c>
      <c r="AJ236" s="1">
        <v>0.25</v>
      </c>
      <c r="AK236" s="1">
        <v>0.25</v>
      </c>
      <c r="AL236" s="1">
        <v>0.25</v>
      </c>
      <c r="AM236" s="1">
        <v>0</v>
      </c>
      <c r="AN236" s="1" t="s">
        <v>245</v>
      </c>
      <c r="AO236" s="1" t="s">
        <v>245</v>
      </c>
      <c r="AP236" s="1" t="s">
        <v>39</v>
      </c>
      <c r="AQ236" s="1" t="s">
        <v>40</v>
      </c>
      <c r="AR236" s="1" t="s">
        <v>41</v>
      </c>
      <c r="AS236" s="1" t="s">
        <v>38</v>
      </c>
      <c r="AT236" s="1" t="s">
        <v>4121</v>
      </c>
      <c r="AU236" s="1" t="s">
        <v>4121</v>
      </c>
      <c r="AV236" s="1" t="s">
        <v>42</v>
      </c>
      <c r="AW236" s="1">
        <v>0</v>
      </c>
      <c r="AX236" s="1">
        <v>0</v>
      </c>
      <c r="AY236" s="1">
        <v>0</v>
      </c>
      <c r="AZ236" s="1">
        <v>0</v>
      </c>
      <c r="BA236" s="1">
        <v>0</v>
      </c>
      <c r="BB236" s="1">
        <v>0</v>
      </c>
      <c r="BC236" s="1">
        <v>0</v>
      </c>
      <c r="BD236" s="1">
        <v>0</v>
      </c>
      <c r="BE236" s="1">
        <v>0</v>
      </c>
      <c r="BF236" s="1">
        <v>0</v>
      </c>
      <c r="BG236" s="1">
        <v>0</v>
      </c>
      <c r="BH236" s="1">
        <v>0</v>
      </c>
      <c r="BI236" s="1">
        <v>0</v>
      </c>
      <c r="BJ236" s="1">
        <v>0</v>
      </c>
      <c r="BK236" s="1">
        <v>0</v>
      </c>
      <c r="BL236" s="1">
        <v>0</v>
      </c>
      <c r="BM236" s="1">
        <v>0</v>
      </c>
      <c r="BN236" s="1">
        <v>0</v>
      </c>
      <c r="BO236" s="1" t="s">
        <v>37</v>
      </c>
      <c r="BP236" s="1" t="s">
        <v>38</v>
      </c>
      <c r="BQ236" s="5" t="s">
        <v>891</v>
      </c>
      <c r="BR236" s="1" t="s">
        <v>892</v>
      </c>
      <c r="BS236" s="1" t="s">
        <v>895</v>
      </c>
      <c r="BT236" s="1" t="s">
        <v>37</v>
      </c>
      <c r="BU236" s="1" t="s">
        <v>4121</v>
      </c>
      <c r="BV236" s="8"/>
    </row>
    <row r="237" spans="1:74" ht="135" x14ac:dyDescent="0.25">
      <c r="A237" s="1" t="s">
        <v>26</v>
      </c>
      <c r="B237" s="1" t="s">
        <v>416</v>
      </c>
      <c r="C237" s="1" t="s">
        <v>28</v>
      </c>
      <c r="D237" s="1" t="s">
        <v>29</v>
      </c>
      <c r="E237" s="1">
        <v>1948101</v>
      </c>
      <c r="F237" s="1" t="s">
        <v>896</v>
      </c>
      <c r="G237" s="1" t="s">
        <v>897</v>
      </c>
      <c r="H237" s="1" t="s">
        <v>32</v>
      </c>
      <c r="I237" s="1" t="s">
        <v>33</v>
      </c>
      <c r="J237" s="2">
        <v>43866</v>
      </c>
      <c r="K237" s="2" t="s">
        <v>4121</v>
      </c>
      <c r="L237" s="1">
        <v>0</v>
      </c>
      <c r="M237" s="1">
        <v>0</v>
      </c>
      <c r="N237" s="1">
        <v>0</v>
      </c>
      <c r="O237" s="1" t="s">
        <v>83</v>
      </c>
      <c r="P237" s="1" t="s">
        <v>37</v>
      </c>
      <c r="Q237" s="1" t="s">
        <v>4121</v>
      </c>
      <c r="R237" s="1" t="s">
        <v>4121</v>
      </c>
      <c r="S237" s="1" t="s">
        <v>4121</v>
      </c>
      <c r="T237" s="1">
        <v>0</v>
      </c>
      <c r="U237" s="1" t="s">
        <v>4121</v>
      </c>
      <c r="V237" s="1" t="s">
        <v>38</v>
      </c>
      <c r="W237" s="1" t="s">
        <v>4121</v>
      </c>
      <c r="X237" s="1">
        <v>0</v>
      </c>
      <c r="Y237" s="1" t="s">
        <v>37</v>
      </c>
      <c r="Z237" s="1" t="s">
        <v>4121</v>
      </c>
      <c r="AA237" s="1" t="s">
        <v>4121</v>
      </c>
      <c r="AB237" s="1" t="s">
        <v>4121</v>
      </c>
      <c r="AC237" s="1">
        <v>0</v>
      </c>
      <c r="AD237" s="1" t="s">
        <v>4121</v>
      </c>
      <c r="AE237" s="1">
        <v>0</v>
      </c>
      <c r="AF237" s="1">
        <v>0</v>
      </c>
      <c r="AG237" s="1">
        <v>0</v>
      </c>
      <c r="AH237" s="1">
        <v>0</v>
      </c>
      <c r="AI237" s="1">
        <v>0</v>
      </c>
      <c r="AJ237" s="1">
        <v>0</v>
      </c>
      <c r="AK237" s="1">
        <v>0</v>
      </c>
      <c r="AL237" s="1">
        <v>0</v>
      </c>
      <c r="AM237" s="1">
        <v>0</v>
      </c>
      <c r="AN237" s="1" t="s">
        <v>4121</v>
      </c>
      <c r="AO237" s="1" t="s">
        <v>4121</v>
      </c>
      <c r="AP237" s="1" t="s">
        <v>69</v>
      </c>
      <c r="AQ237" s="1" t="s">
        <v>40</v>
      </c>
      <c r="AR237" s="1" t="s">
        <v>41</v>
      </c>
      <c r="AS237" s="1" t="s">
        <v>38</v>
      </c>
      <c r="AT237" s="1" t="s">
        <v>4121</v>
      </c>
      <c r="AU237" s="1" t="s">
        <v>4121</v>
      </c>
      <c r="AV237" s="1" t="s">
        <v>42</v>
      </c>
      <c r="AW237" s="1">
        <v>0</v>
      </c>
      <c r="AX237" s="1">
        <v>0</v>
      </c>
      <c r="AY237" s="1">
        <v>0</v>
      </c>
      <c r="AZ237" s="1">
        <v>0</v>
      </c>
      <c r="BA237" s="1">
        <v>0</v>
      </c>
      <c r="BB237" s="1">
        <v>0</v>
      </c>
      <c r="BC237" s="1">
        <v>0</v>
      </c>
      <c r="BD237" s="1">
        <v>0</v>
      </c>
      <c r="BE237" s="1">
        <v>0</v>
      </c>
      <c r="BF237" s="1">
        <v>0</v>
      </c>
      <c r="BG237" s="1">
        <v>0</v>
      </c>
      <c r="BH237" s="1">
        <v>0</v>
      </c>
      <c r="BI237" s="1">
        <v>0</v>
      </c>
      <c r="BJ237" s="1">
        <v>0</v>
      </c>
      <c r="BK237" s="1">
        <v>0</v>
      </c>
      <c r="BL237" s="1">
        <v>0</v>
      </c>
      <c r="BM237" s="1">
        <v>0</v>
      </c>
      <c r="BN237" s="1">
        <v>0</v>
      </c>
      <c r="BO237" s="1" t="s">
        <v>37</v>
      </c>
      <c r="BP237" s="1" t="s">
        <v>38</v>
      </c>
      <c r="BQ237" s="5" t="s">
        <v>898</v>
      </c>
      <c r="BR237" s="1" t="s">
        <v>899</v>
      </c>
      <c r="BS237" s="1" t="s">
        <v>900</v>
      </c>
      <c r="BT237" s="1" t="s">
        <v>37</v>
      </c>
      <c r="BU237" s="1" t="s">
        <v>4121</v>
      </c>
      <c r="BV237" s="8" t="s">
        <v>901</v>
      </c>
    </row>
    <row r="238" spans="1:74" ht="45" x14ac:dyDescent="0.25">
      <c r="A238" s="1" t="s">
        <v>26</v>
      </c>
      <c r="B238" s="1" t="s">
        <v>391</v>
      </c>
      <c r="C238" s="1" t="s">
        <v>28</v>
      </c>
      <c r="D238" s="1" t="s">
        <v>29</v>
      </c>
      <c r="E238" s="1">
        <v>1968101</v>
      </c>
      <c r="F238" s="1" t="s">
        <v>902</v>
      </c>
      <c r="G238" s="1" t="s">
        <v>903</v>
      </c>
      <c r="H238" s="1" t="s">
        <v>32</v>
      </c>
      <c r="I238" s="1" t="s">
        <v>33</v>
      </c>
      <c r="J238" s="2">
        <v>43648</v>
      </c>
      <c r="K238" s="2" t="s">
        <v>4121</v>
      </c>
      <c r="L238" s="1">
        <v>19.989999999999998</v>
      </c>
      <c r="M238" s="1">
        <v>19.989999999999998</v>
      </c>
      <c r="N238" s="1">
        <v>0</v>
      </c>
      <c r="O238" s="1" t="s">
        <v>83</v>
      </c>
      <c r="P238" s="1" t="s">
        <v>37</v>
      </c>
      <c r="Q238" s="1" t="s">
        <v>4121</v>
      </c>
      <c r="R238" s="1" t="s">
        <v>4121</v>
      </c>
      <c r="S238" s="1" t="s">
        <v>4121</v>
      </c>
      <c r="T238" s="1">
        <v>0</v>
      </c>
      <c r="U238" s="1" t="s">
        <v>4121</v>
      </c>
      <c r="V238" s="1" t="s">
        <v>38</v>
      </c>
      <c r="W238" s="1" t="s">
        <v>4121</v>
      </c>
      <c r="X238" s="1">
        <v>0</v>
      </c>
      <c r="Y238" s="1" t="s">
        <v>37</v>
      </c>
      <c r="Z238" s="1" t="s">
        <v>4121</v>
      </c>
      <c r="AA238" s="1" t="s">
        <v>4121</v>
      </c>
      <c r="AB238" s="1" t="s">
        <v>4121</v>
      </c>
      <c r="AC238" s="1">
        <v>0</v>
      </c>
      <c r="AD238" s="1" t="s">
        <v>4121</v>
      </c>
      <c r="AE238" s="1">
        <v>0</v>
      </c>
      <c r="AF238" s="1">
        <v>0</v>
      </c>
      <c r="AG238" s="1">
        <v>0</v>
      </c>
      <c r="AH238" s="1">
        <v>0</v>
      </c>
      <c r="AI238" s="1">
        <v>0</v>
      </c>
      <c r="AJ238" s="1">
        <v>0</v>
      </c>
      <c r="AK238" s="1">
        <v>0</v>
      </c>
      <c r="AL238" s="1">
        <v>0</v>
      </c>
      <c r="AM238" s="1">
        <v>0</v>
      </c>
      <c r="AN238" s="1" t="s">
        <v>4121</v>
      </c>
      <c r="AO238" s="1" t="s">
        <v>4121</v>
      </c>
      <c r="AP238" s="1" t="s">
        <v>69</v>
      </c>
      <c r="AQ238" s="1" t="s">
        <v>40</v>
      </c>
      <c r="AR238" s="1" t="s">
        <v>4121</v>
      </c>
      <c r="AS238" s="1" t="s">
        <v>38</v>
      </c>
      <c r="AT238" s="1" t="s">
        <v>4121</v>
      </c>
      <c r="AU238" s="1" t="s">
        <v>4121</v>
      </c>
      <c r="AV238" s="1" t="s">
        <v>42</v>
      </c>
      <c r="AW238" s="1" t="s">
        <v>4121</v>
      </c>
      <c r="AX238" s="1" t="s">
        <v>4121</v>
      </c>
      <c r="AY238" s="1" t="s">
        <v>4121</v>
      </c>
      <c r="AZ238" s="1" t="s">
        <v>4121</v>
      </c>
      <c r="BA238" s="1" t="s">
        <v>4121</v>
      </c>
      <c r="BB238" s="1" t="s">
        <v>4121</v>
      </c>
      <c r="BC238" s="1" t="s">
        <v>4121</v>
      </c>
      <c r="BD238" s="1" t="s">
        <v>4121</v>
      </c>
      <c r="BE238" s="1" t="s">
        <v>4121</v>
      </c>
      <c r="BF238" s="1" t="s">
        <v>4121</v>
      </c>
      <c r="BG238" s="1" t="s">
        <v>4121</v>
      </c>
      <c r="BH238" s="1" t="s">
        <v>4121</v>
      </c>
      <c r="BI238" s="1" t="s">
        <v>4121</v>
      </c>
      <c r="BJ238" s="1" t="s">
        <v>4121</v>
      </c>
      <c r="BK238" s="1" t="s">
        <v>4121</v>
      </c>
      <c r="BL238" s="1" t="s">
        <v>4121</v>
      </c>
      <c r="BM238" s="1" t="s">
        <v>4121</v>
      </c>
      <c r="BN238" s="1" t="s">
        <v>4121</v>
      </c>
      <c r="BO238" s="1" t="s">
        <v>37</v>
      </c>
      <c r="BP238" s="1" t="s">
        <v>38</v>
      </c>
      <c r="BQ238" s="5" t="s">
        <v>904</v>
      </c>
      <c r="BR238" s="1" t="s">
        <v>905</v>
      </c>
      <c r="BS238" s="1" t="s">
        <v>906</v>
      </c>
      <c r="BT238" s="1" t="s">
        <v>4121</v>
      </c>
      <c r="BU238" s="1" t="s">
        <v>4121</v>
      </c>
      <c r="BV238" s="1" t="s">
        <v>4121</v>
      </c>
    </row>
    <row r="239" spans="1:74" ht="255" x14ac:dyDescent="0.25">
      <c r="A239" s="1" t="s">
        <v>26</v>
      </c>
      <c r="B239" s="1" t="s">
        <v>242</v>
      </c>
      <c r="C239" s="1" t="s">
        <v>28</v>
      </c>
      <c r="D239" s="1" t="s">
        <v>29</v>
      </c>
      <c r="E239" s="1">
        <v>1911105</v>
      </c>
      <c r="F239" s="1" t="s">
        <v>907</v>
      </c>
      <c r="G239" s="1" t="s">
        <v>907</v>
      </c>
      <c r="H239" s="1" t="s">
        <v>32</v>
      </c>
      <c r="I239" s="1" t="s">
        <v>33</v>
      </c>
      <c r="J239" s="2">
        <v>43647</v>
      </c>
      <c r="K239" s="2" t="s">
        <v>4121</v>
      </c>
      <c r="L239" s="1">
        <v>0</v>
      </c>
      <c r="M239" s="1">
        <v>0</v>
      </c>
      <c r="N239" s="1">
        <v>0</v>
      </c>
      <c r="O239" s="1" t="s">
        <v>34</v>
      </c>
      <c r="P239" s="1" t="s">
        <v>37</v>
      </c>
      <c r="Q239" s="1" t="s">
        <v>4121</v>
      </c>
      <c r="R239" s="1" t="s">
        <v>4121</v>
      </c>
      <c r="S239" s="1" t="s">
        <v>4121</v>
      </c>
      <c r="T239" s="1">
        <v>0</v>
      </c>
      <c r="U239" s="1" t="s">
        <v>4121</v>
      </c>
      <c r="V239" s="1" t="s">
        <v>38</v>
      </c>
      <c r="W239" s="1" t="s">
        <v>4121</v>
      </c>
      <c r="X239" s="1">
        <v>0</v>
      </c>
      <c r="Y239" s="1" t="s">
        <v>37</v>
      </c>
      <c r="Z239" s="1" t="s">
        <v>4121</v>
      </c>
      <c r="AA239" s="1" t="s">
        <v>4121</v>
      </c>
      <c r="AB239" s="1" t="s">
        <v>4121</v>
      </c>
      <c r="AC239" s="1">
        <v>0</v>
      </c>
      <c r="AD239" s="1" t="s">
        <v>4121</v>
      </c>
      <c r="AE239" s="1">
        <v>0</v>
      </c>
      <c r="AF239" s="1">
        <v>0</v>
      </c>
      <c r="AG239" s="1">
        <v>0</v>
      </c>
      <c r="AH239" s="1">
        <v>0</v>
      </c>
      <c r="AI239" s="1">
        <v>0</v>
      </c>
      <c r="AJ239" s="1">
        <v>0</v>
      </c>
      <c r="AK239" s="1">
        <v>0</v>
      </c>
      <c r="AL239" s="1">
        <v>0</v>
      </c>
      <c r="AM239" s="1">
        <v>0</v>
      </c>
      <c r="AN239" s="1" t="s">
        <v>110</v>
      </c>
      <c r="AO239" s="1" t="s">
        <v>110</v>
      </c>
      <c r="AP239" s="1" t="s">
        <v>69</v>
      </c>
      <c r="AQ239" s="1" t="s">
        <v>40</v>
      </c>
      <c r="AR239" s="1" t="s">
        <v>41</v>
      </c>
      <c r="AS239" s="1" t="s">
        <v>38</v>
      </c>
      <c r="AT239" s="1" t="s">
        <v>4121</v>
      </c>
      <c r="AU239" s="1" t="s">
        <v>4121</v>
      </c>
      <c r="AV239" s="1" t="s">
        <v>42</v>
      </c>
      <c r="AW239" s="1" t="s">
        <v>4121</v>
      </c>
      <c r="AX239" s="1" t="s">
        <v>4121</v>
      </c>
      <c r="AY239" s="1" t="s">
        <v>4121</v>
      </c>
      <c r="AZ239" s="1" t="s">
        <v>4121</v>
      </c>
      <c r="BA239" s="1" t="s">
        <v>4121</v>
      </c>
      <c r="BB239" s="1" t="s">
        <v>4121</v>
      </c>
      <c r="BC239" s="1" t="s">
        <v>4121</v>
      </c>
      <c r="BD239" s="1" t="s">
        <v>4121</v>
      </c>
      <c r="BE239" s="1" t="s">
        <v>4121</v>
      </c>
      <c r="BF239" s="1" t="s">
        <v>4121</v>
      </c>
      <c r="BG239" s="1" t="s">
        <v>4121</v>
      </c>
      <c r="BH239" s="1" t="s">
        <v>4121</v>
      </c>
      <c r="BI239" s="1" t="s">
        <v>4121</v>
      </c>
      <c r="BJ239" s="1" t="s">
        <v>4121</v>
      </c>
      <c r="BK239" s="1" t="s">
        <v>4121</v>
      </c>
      <c r="BL239" s="1" t="s">
        <v>4121</v>
      </c>
      <c r="BM239" s="1" t="s">
        <v>4121</v>
      </c>
      <c r="BN239" s="1" t="s">
        <v>4121</v>
      </c>
      <c r="BO239" s="1" t="s">
        <v>37</v>
      </c>
      <c r="BP239" s="1" t="s">
        <v>38</v>
      </c>
      <c r="BQ239" s="5" t="s">
        <v>908</v>
      </c>
      <c r="BR239" s="1" t="s">
        <v>908</v>
      </c>
      <c r="BS239" s="1" t="s">
        <v>909</v>
      </c>
      <c r="BT239" s="1" t="s">
        <v>4121</v>
      </c>
      <c r="BU239" s="1" t="s">
        <v>4121</v>
      </c>
      <c r="BV239" s="1" t="s">
        <v>4121</v>
      </c>
    </row>
    <row r="240" spans="1:74" ht="60" x14ac:dyDescent="0.25">
      <c r="A240" s="1" t="s">
        <v>26</v>
      </c>
      <c r="B240" s="1" t="s">
        <v>416</v>
      </c>
      <c r="C240" s="1" t="s">
        <v>28</v>
      </c>
      <c r="D240" s="1" t="s">
        <v>29</v>
      </c>
      <c r="E240" s="1">
        <v>1941106</v>
      </c>
      <c r="F240" s="1" t="s">
        <v>910</v>
      </c>
      <c r="G240" s="1" t="s">
        <v>875</v>
      </c>
      <c r="H240" s="1" t="s">
        <v>32</v>
      </c>
      <c r="I240" s="1" t="s">
        <v>33</v>
      </c>
      <c r="J240" s="2">
        <v>43643</v>
      </c>
      <c r="K240" s="2" t="s">
        <v>4121</v>
      </c>
      <c r="L240" s="1">
        <v>0</v>
      </c>
      <c r="M240" s="1">
        <v>15</v>
      </c>
      <c r="N240" s="1">
        <v>0</v>
      </c>
      <c r="O240" s="1" t="s">
        <v>34</v>
      </c>
      <c r="P240" s="1" t="s">
        <v>35</v>
      </c>
      <c r="Q240" s="1" t="s">
        <v>36</v>
      </c>
      <c r="R240" s="1" t="s">
        <v>36</v>
      </c>
      <c r="S240" s="1" t="s">
        <v>36</v>
      </c>
      <c r="T240" s="1">
        <v>50</v>
      </c>
      <c r="U240" s="1" t="s">
        <v>37</v>
      </c>
      <c r="V240" s="1" t="s">
        <v>38</v>
      </c>
      <c r="W240" s="1" t="s">
        <v>4121</v>
      </c>
      <c r="X240" s="1">
        <v>1</v>
      </c>
      <c r="Y240" s="1" t="s">
        <v>37</v>
      </c>
      <c r="Z240" s="1" t="s">
        <v>4121</v>
      </c>
      <c r="AA240" s="1" t="s">
        <v>4121</v>
      </c>
      <c r="AB240" s="1" t="s">
        <v>4121</v>
      </c>
      <c r="AC240" s="1">
        <v>0</v>
      </c>
      <c r="AD240" s="1" t="s">
        <v>4121</v>
      </c>
      <c r="AE240" s="1">
        <v>0.45</v>
      </c>
      <c r="AF240" s="1">
        <v>0.45</v>
      </c>
      <c r="AG240" s="1">
        <v>0.45</v>
      </c>
      <c r="AH240" s="1">
        <v>0</v>
      </c>
      <c r="AI240" s="1">
        <v>0</v>
      </c>
      <c r="AJ240" s="1">
        <v>0.25</v>
      </c>
      <c r="AK240" s="1">
        <v>0.25</v>
      </c>
      <c r="AL240" s="1">
        <v>0.25</v>
      </c>
      <c r="AM240" s="1">
        <v>0</v>
      </c>
      <c r="AN240" s="1" t="s">
        <v>245</v>
      </c>
      <c r="AO240" s="1" t="s">
        <v>245</v>
      </c>
      <c r="AP240" s="1" t="s">
        <v>39</v>
      </c>
      <c r="AQ240" s="1" t="s">
        <v>40</v>
      </c>
      <c r="AR240" s="1" t="s">
        <v>41</v>
      </c>
      <c r="AS240" s="1" t="s">
        <v>38</v>
      </c>
      <c r="AT240" s="1" t="s">
        <v>4121</v>
      </c>
      <c r="AU240" s="1" t="s">
        <v>4121</v>
      </c>
      <c r="AV240" s="1" t="s">
        <v>42</v>
      </c>
      <c r="AW240" s="1" t="s">
        <v>4121</v>
      </c>
      <c r="AX240" s="1" t="s">
        <v>4121</v>
      </c>
      <c r="AY240" s="1" t="s">
        <v>4121</v>
      </c>
      <c r="AZ240" s="1" t="s">
        <v>4121</v>
      </c>
      <c r="BA240" s="1" t="s">
        <v>4121</v>
      </c>
      <c r="BB240" s="1" t="s">
        <v>4121</v>
      </c>
      <c r="BC240" s="1" t="s">
        <v>4121</v>
      </c>
      <c r="BD240" s="1" t="s">
        <v>4121</v>
      </c>
      <c r="BE240" s="1" t="s">
        <v>4121</v>
      </c>
      <c r="BF240" s="1" t="s">
        <v>4121</v>
      </c>
      <c r="BG240" s="1" t="s">
        <v>4121</v>
      </c>
      <c r="BH240" s="1" t="s">
        <v>4121</v>
      </c>
      <c r="BI240" s="1" t="s">
        <v>4121</v>
      </c>
      <c r="BJ240" s="1" t="s">
        <v>4121</v>
      </c>
      <c r="BK240" s="1" t="s">
        <v>4121</v>
      </c>
      <c r="BL240" s="1" t="s">
        <v>4121</v>
      </c>
      <c r="BM240" s="1" t="s">
        <v>4121</v>
      </c>
      <c r="BN240" s="1" t="s">
        <v>4121</v>
      </c>
      <c r="BO240" s="1" t="s">
        <v>37</v>
      </c>
      <c r="BP240" s="1" t="s">
        <v>38</v>
      </c>
      <c r="BQ240" s="5" t="s">
        <v>911</v>
      </c>
      <c r="BR240" s="1" t="s">
        <v>912</v>
      </c>
      <c r="BS240" s="1" t="s">
        <v>913</v>
      </c>
      <c r="BT240" s="1" t="s">
        <v>37</v>
      </c>
      <c r="BU240" s="1" t="s">
        <v>4121</v>
      </c>
      <c r="BV240" s="8" t="s">
        <v>879</v>
      </c>
    </row>
    <row r="241" spans="1:74" ht="60" x14ac:dyDescent="0.25">
      <c r="A241" s="1" t="s">
        <v>26</v>
      </c>
      <c r="B241" s="1" t="s">
        <v>416</v>
      </c>
      <c r="C241" s="1" t="s">
        <v>28</v>
      </c>
      <c r="D241" s="1" t="s">
        <v>29</v>
      </c>
      <c r="E241" s="1">
        <v>1948102</v>
      </c>
      <c r="F241" s="1" t="s">
        <v>914</v>
      </c>
      <c r="G241" s="1" t="s">
        <v>915</v>
      </c>
      <c r="H241" s="1" t="s">
        <v>32</v>
      </c>
      <c r="I241" s="1" t="s">
        <v>33</v>
      </c>
      <c r="J241" s="2">
        <v>43642</v>
      </c>
      <c r="K241" s="2" t="s">
        <v>4121</v>
      </c>
      <c r="L241" s="1">
        <v>0</v>
      </c>
      <c r="M241" s="1">
        <v>0</v>
      </c>
      <c r="N241" s="1">
        <v>0</v>
      </c>
      <c r="O241" s="1" t="s">
        <v>83</v>
      </c>
      <c r="P241" s="1" t="s">
        <v>37</v>
      </c>
      <c r="Q241" s="1" t="s">
        <v>4121</v>
      </c>
      <c r="R241" s="1" t="s">
        <v>4121</v>
      </c>
      <c r="S241" s="1" t="s">
        <v>4121</v>
      </c>
      <c r="T241" s="1">
        <v>0</v>
      </c>
      <c r="U241" s="1" t="s">
        <v>4121</v>
      </c>
      <c r="V241" s="1" t="s">
        <v>38</v>
      </c>
      <c r="W241" s="1" t="s">
        <v>4121</v>
      </c>
      <c r="X241" s="1">
        <v>0</v>
      </c>
      <c r="Y241" s="1" t="s">
        <v>37</v>
      </c>
      <c r="Z241" s="1" t="s">
        <v>4121</v>
      </c>
      <c r="AA241" s="1" t="s">
        <v>4121</v>
      </c>
      <c r="AB241" s="1" t="s">
        <v>4121</v>
      </c>
      <c r="AC241" s="1">
        <v>0</v>
      </c>
      <c r="AD241" s="1" t="s">
        <v>4121</v>
      </c>
      <c r="AE241" s="1">
        <v>0</v>
      </c>
      <c r="AF241" s="1">
        <v>0</v>
      </c>
      <c r="AG241" s="1">
        <v>0</v>
      </c>
      <c r="AH241" s="1">
        <v>0</v>
      </c>
      <c r="AI241" s="1">
        <v>0</v>
      </c>
      <c r="AJ241" s="1">
        <v>0</v>
      </c>
      <c r="AK241" s="1">
        <v>0</v>
      </c>
      <c r="AL241" s="1">
        <v>0</v>
      </c>
      <c r="AM241" s="1">
        <v>0</v>
      </c>
      <c r="AN241" s="1" t="s">
        <v>4121</v>
      </c>
      <c r="AO241" s="1" t="s">
        <v>4121</v>
      </c>
      <c r="AP241" s="1" t="s">
        <v>69</v>
      </c>
      <c r="AQ241" s="1" t="s">
        <v>40</v>
      </c>
      <c r="AR241" s="1" t="s">
        <v>41</v>
      </c>
      <c r="AS241" s="1" t="s">
        <v>38</v>
      </c>
      <c r="AT241" s="1" t="s">
        <v>4121</v>
      </c>
      <c r="AU241" s="1" t="s">
        <v>4121</v>
      </c>
      <c r="AV241" s="1" t="s">
        <v>42</v>
      </c>
      <c r="AW241" s="1" t="s">
        <v>4121</v>
      </c>
      <c r="AX241" s="1" t="s">
        <v>4121</v>
      </c>
      <c r="AY241" s="1" t="s">
        <v>4121</v>
      </c>
      <c r="AZ241" s="1" t="s">
        <v>4121</v>
      </c>
      <c r="BA241" s="1" t="s">
        <v>4121</v>
      </c>
      <c r="BB241" s="1" t="s">
        <v>4121</v>
      </c>
      <c r="BC241" s="1" t="s">
        <v>4121</v>
      </c>
      <c r="BD241" s="1" t="s">
        <v>4121</v>
      </c>
      <c r="BE241" s="1" t="s">
        <v>4121</v>
      </c>
      <c r="BF241" s="1" t="s">
        <v>4121</v>
      </c>
      <c r="BG241" s="1" t="s">
        <v>4121</v>
      </c>
      <c r="BH241" s="1" t="s">
        <v>4121</v>
      </c>
      <c r="BI241" s="1" t="s">
        <v>4121</v>
      </c>
      <c r="BJ241" s="1" t="s">
        <v>4121</v>
      </c>
      <c r="BK241" s="1" t="s">
        <v>4121</v>
      </c>
      <c r="BL241" s="1" t="s">
        <v>4121</v>
      </c>
      <c r="BM241" s="1" t="s">
        <v>4121</v>
      </c>
      <c r="BN241" s="1" t="s">
        <v>4121</v>
      </c>
      <c r="BO241" s="1" t="s">
        <v>37</v>
      </c>
      <c r="BP241" s="1" t="s">
        <v>38</v>
      </c>
      <c r="BQ241" s="5" t="s">
        <v>916</v>
      </c>
      <c r="BR241" s="1" t="s">
        <v>917</v>
      </c>
      <c r="BS241" s="1" t="s">
        <v>918</v>
      </c>
      <c r="BT241" s="1" t="s">
        <v>37</v>
      </c>
      <c r="BU241" s="1" t="s">
        <v>4121</v>
      </c>
      <c r="BV241" s="8" t="s">
        <v>919</v>
      </c>
    </row>
    <row r="242" spans="1:74" ht="75" x14ac:dyDescent="0.25">
      <c r="A242" s="1" t="s">
        <v>26</v>
      </c>
      <c r="B242" s="1" t="s">
        <v>27</v>
      </c>
      <c r="C242" s="1" t="s">
        <v>28</v>
      </c>
      <c r="D242" s="1" t="s">
        <v>29</v>
      </c>
      <c r="E242" s="1">
        <v>1936101</v>
      </c>
      <c r="F242" s="1" t="s">
        <v>920</v>
      </c>
      <c r="G242" s="1" t="s">
        <v>921</v>
      </c>
      <c r="H242" s="1" t="s">
        <v>32</v>
      </c>
      <c r="I242" s="1" t="s">
        <v>33</v>
      </c>
      <c r="J242" s="2">
        <v>43649</v>
      </c>
      <c r="K242" s="2" t="s">
        <v>4121</v>
      </c>
      <c r="L242" s="1">
        <v>0</v>
      </c>
      <c r="M242" s="1">
        <v>0</v>
      </c>
      <c r="N242" s="1">
        <v>0</v>
      </c>
      <c r="O242" s="1" t="s">
        <v>109</v>
      </c>
      <c r="P242" s="1" t="s">
        <v>37</v>
      </c>
      <c r="Q242" s="1" t="s">
        <v>4121</v>
      </c>
      <c r="R242" s="1" t="s">
        <v>4121</v>
      </c>
      <c r="S242" s="1" t="s">
        <v>4121</v>
      </c>
      <c r="T242" s="1">
        <v>0</v>
      </c>
      <c r="U242" s="1" t="s">
        <v>4121</v>
      </c>
      <c r="V242" s="1" t="s">
        <v>38</v>
      </c>
      <c r="W242" s="1" t="s">
        <v>4121</v>
      </c>
      <c r="X242" s="1">
        <v>30</v>
      </c>
      <c r="Y242" s="1" t="s">
        <v>37</v>
      </c>
      <c r="Z242" s="1" t="s">
        <v>4121</v>
      </c>
      <c r="AA242" s="1" t="s">
        <v>4121</v>
      </c>
      <c r="AB242" s="1" t="s">
        <v>4121</v>
      </c>
      <c r="AC242" s="1">
        <v>0</v>
      </c>
      <c r="AD242" s="1" t="s">
        <v>4121</v>
      </c>
      <c r="AE242" s="1">
        <v>0</v>
      </c>
      <c r="AF242" s="1">
        <v>0</v>
      </c>
      <c r="AG242" s="1">
        <v>0</v>
      </c>
      <c r="AH242" s="1">
        <v>0</v>
      </c>
      <c r="AI242" s="1">
        <v>0</v>
      </c>
      <c r="AJ242" s="1">
        <v>0</v>
      </c>
      <c r="AK242" s="1">
        <v>0</v>
      </c>
      <c r="AL242" s="1">
        <v>0</v>
      </c>
      <c r="AM242" s="1">
        <v>0</v>
      </c>
      <c r="AN242" s="1" t="s">
        <v>35</v>
      </c>
      <c r="AO242" s="1" t="s">
        <v>35</v>
      </c>
      <c r="AP242" s="1" t="s">
        <v>69</v>
      </c>
      <c r="AQ242" s="1" t="s">
        <v>40</v>
      </c>
      <c r="AR242" s="1" t="s">
        <v>4121</v>
      </c>
      <c r="AS242" s="1" t="s">
        <v>38</v>
      </c>
      <c r="AT242" s="1" t="s">
        <v>4121</v>
      </c>
      <c r="AU242" s="1" t="s">
        <v>4121</v>
      </c>
      <c r="AV242" s="1" t="s">
        <v>42</v>
      </c>
      <c r="AW242" s="1" t="s">
        <v>4121</v>
      </c>
      <c r="AX242" s="1" t="s">
        <v>4121</v>
      </c>
      <c r="AY242" s="1" t="s">
        <v>4121</v>
      </c>
      <c r="AZ242" s="1" t="s">
        <v>4121</v>
      </c>
      <c r="BA242" s="1" t="s">
        <v>4121</v>
      </c>
      <c r="BB242" s="1" t="s">
        <v>4121</v>
      </c>
      <c r="BC242" s="1" t="s">
        <v>4121</v>
      </c>
      <c r="BD242" s="1" t="s">
        <v>4121</v>
      </c>
      <c r="BE242" s="1" t="s">
        <v>4121</v>
      </c>
      <c r="BF242" s="1" t="s">
        <v>4121</v>
      </c>
      <c r="BG242" s="1" t="s">
        <v>4121</v>
      </c>
      <c r="BH242" s="1" t="s">
        <v>4121</v>
      </c>
      <c r="BI242" s="1" t="s">
        <v>4121</v>
      </c>
      <c r="BJ242" s="1" t="s">
        <v>4121</v>
      </c>
      <c r="BK242" s="1" t="s">
        <v>4121</v>
      </c>
      <c r="BL242" s="1" t="s">
        <v>4121</v>
      </c>
      <c r="BM242" s="1" t="s">
        <v>4121</v>
      </c>
      <c r="BN242" s="1" t="s">
        <v>4121</v>
      </c>
      <c r="BO242" s="1" t="s">
        <v>37</v>
      </c>
      <c r="BP242" s="1" t="s">
        <v>38</v>
      </c>
      <c r="BQ242" s="5" t="s">
        <v>922</v>
      </c>
      <c r="BR242" s="1" t="s">
        <v>921</v>
      </c>
      <c r="BS242" s="1" t="s">
        <v>923</v>
      </c>
      <c r="BT242" s="1" t="s">
        <v>4121</v>
      </c>
      <c r="BU242" s="1" t="s">
        <v>4121</v>
      </c>
      <c r="BV242" s="8"/>
    </row>
    <row r="243" spans="1:74" ht="75" x14ac:dyDescent="0.25">
      <c r="A243" s="1" t="s">
        <v>26</v>
      </c>
      <c r="B243" s="1" t="s">
        <v>27</v>
      </c>
      <c r="C243" s="1" t="s">
        <v>28</v>
      </c>
      <c r="D243" s="1" t="s">
        <v>65</v>
      </c>
      <c r="E243" s="1">
        <v>1934105</v>
      </c>
      <c r="F243" s="1" t="s">
        <v>920</v>
      </c>
      <c r="G243" s="1" t="s">
        <v>924</v>
      </c>
      <c r="H243" s="1" t="s">
        <v>32</v>
      </c>
      <c r="I243" s="1" t="s">
        <v>33</v>
      </c>
      <c r="J243" s="2">
        <v>43649</v>
      </c>
      <c r="K243" s="2" t="s">
        <v>4121</v>
      </c>
      <c r="L243" s="1">
        <v>0</v>
      </c>
      <c r="M243" s="1">
        <v>0</v>
      </c>
      <c r="N243" s="1">
        <v>0</v>
      </c>
      <c r="O243" s="1" t="s">
        <v>109</v>
      </c>
      <c r="P243" s="1" t="s">
        <v>37</v>
      </c>
      <c r="Q243" s="1" t="s">
        <v>4121</v>
      </c>
      <c r="R243" s="1" t="s">
        <v>4121</v>
      </c>
      <c r="S243" s="1" t="s">
        <v>4121</v>
      </c>
      <c r="T243" s="1">
        <v>0</v>
      </c>
      <c r="U243" s="1" t="s">
        <v>4121</v>
      </c>
      <c r="V243" s="1" t="s">
        <v>38</v>
      </c>
      <c r="W243" s="1" t="s">
        <v>4121</v>
      </c>
      <c r="X243" s="1">
        <v>30</v>
      </c>
      <c r="Y243" s="1" t="s">
        <v>37</v>
      </c>
      <c r="Z243" s="1" t="s">
        <v>4121</v>
      </c>
      <c r="AA243" s="1" t="s">
        <v>4121</v>
      </c>
      <c r="AB243" s="1" t="s">
        <v>4121</v>
      </c>
      <c r="AC243" s="1">
        <v>0</v>
      </c>
      <c r="AD243" s="1" t="s">
        <v>4121</v>
      </c>
      <c r="AE243" s="1">
        <v>0</v>
      </c>
      <c r="AF243" s="1">
        <v>0</v>
      </c>
      <c r="AG243" s="1">
        <v>0</v>
      </c>
      <c r="AH243" s="1">
        <v>0</v>
      </c>
      <c r="AI243" s="1">
        <v>0</v>
      </c>
      <c r="AJ243" s="1">
        <v>0</v>
      </c>
      <c r="AK243" s="1">
        <v>0</v>
      </c>
      <c r="AL243" s="1">
        <v>0</v>
      </c>
      <c r="AM243" s="1">
        <v>0</v>
      </c>
      <c r="AN243" s="1" t="s">
        <v>35</v>
      </c>
      <c r="AO243" s="1" t="s">
        <v>35</v>
      </c>
      <c r="AP243" s="1" t="s">
        <v>69</v>
      </c>
      <c r="AQ243" s="1" t="s">
        <v>40</v>
      </c>
      <c r="AR243" s="1" t="s">
        <v>4121</v>
      </c>
      <c r="AS243" s="1" t="s">
        <v>38</v>
      </c>
      <c r="AT243" s="1" t="s">
        <v>4121</v>
      </c>
      <c r="AU243" s="1" t="s">
        <v>4121</v>
      </c>
      <c r="AV243" s="1" t="s">
        <v>42</v>
      </c>
      <c r="AW243" s="1" t="s">
        <v>4121</v>
      </c>
      <c r="AX243" s="1" t="s">
        <v>4121</v>
      </c>
      <c r="AY243" s="1" t="s">
        <v>4121</v>
      </c>
      <c r="AZ243" s="1" t="s">
        <v>4121</v>
      </c>
      <c r="BA243" s="1" t="s">
        <v>4121</v>
      </c>
      <c r="BB243" s="1" t="s">
        <v>4121</v>
      </c>
      <c r="BC243" s="1" t="s">
        <v>4121</v>
      </c>
      <c r="BD243" s="1" t="s">
        <v>4121</v>
      </c>
      <c r="BE243" s="1" t="s">
        <v>4121</v>
      </c>
      <c r="BF243" s="1" t="s">
        <v>4121</v>
      </c>
      <c r="BG243" s="1" t="s">
        <v>4121</v>
      </c>
      <c r="BH243" s="1" t="s">
        <v>4121</v>
      </c>
      <c r="BI243" s="1" t="s">
        <v>4121</v>
      </c>
      <c r="BJ243" s="1" t="s">
        <v>4121</v>
      </c>
      <c r="BK243" s="1" t="s">
        <v>4121</v>
      </c>
      <c r="BL243" s="1" t="s">
        <v>4121</v>
      </c>
      <c r="BM243" s="1" t="s">
        <v>4121</v>
      </c>
      <c r="BN243" s="1" t="s">
        <v>4121</v>
      </c>
      <c r="BO243" s="1" t="s">
        <v>37</v>
      </c>
      <c r="BP243" s="1" t="s">
        <v>38</v>
      </c>
      <c r="BQ243" s="5" t="s">
        <v>925</v>
      </c>
      <c r="BR243" s="1" t="s">
        <v>924</v>
      </c>
      <c r="BS243" s="1" t="s">
        <v>923</v>
      </c>
      <c r="BT243" s="1" t="s">
        <v>4121</v>
      </c>
      <c r="BU243" s="1" t="s">
        <v>4121</v>
      </c>
      <c r="BV243" s="8"/>
    </row>
    <row r="244" spans="1:74" ht="60" x14ac:dyDescent="0.25">
      <c r="A244" s="1" t="s">
        <v>26</v>
      </c>
      <c r="B244" s="1" t="s">
        <v>27</v>
      </c>
      <c r="C244" s="1" t="s">
        <v>28</v>
      </c>
      <c r="D244" s="1" t="s">
        <v>29</v>
      </c>
      <c r="E244" s="1">
        <v>1931128</v>
      </c>
      <c r="F244" s="1" t="s">
        <v>926</v>
      </c>
      <c r="G244" s="1" t="s">
        <v>927</v>
      </c>
      <c r="H244" s="1" t="s">
        <v>32</v>
      </c>
      <c r="I244" s="1" t="s">
        <v>145</v>
      </c>
      <c r="J244" s="2">
        <v>43653</v>
      </c>
      <c r="K244" s="2" t="s">
        <v>4121</v>
      </c>
      <c r="L244" s="1">
        <v>70</v>
      </c>
      <c r="M244" s="1">
        <v>0</v>
      </c>
      <c r="N244" s="1">
        <v>0</v>
      </c>
      <c r="O244" s="1" t="s">
        <v>34</v>
      </c>
      <c r="P244" s="1" t="s">
        <v>37</v>
      </c>
      <c r="Q244" s="1" t="s">
        <v>4121</v>
      </c>
      <c r="R244" s="1" t="s">
        <v>4121</v>
      </c>
      <c r="S244" s="1" t="s">
        <v>4121</v>
      </c>
      <c r="T244" s="1">
        <v>0</v>
      </c>
      <c r="U244" s="1" t="s">
        <v>4121</v>
      </c>
      <c r="V244" s="1" t="s">
        <v>38</v>
      </c>
      <c r="W244" s="1" t="s">
        <v>4121</v>
      </c>
      <c r="X244" s="1">
        <v>30</v>
      </c>
      <c r="Y244" s="1" t="s">
        <v>37</v>
      </c>
      <c r="Z244" s="1" t="s">
        <v>4121</v>
      </c>
      <c r="AA244" s="1" t="s">
        <v>4121</v>
      </c>
      <c r="AB244" s="1" t="s">
        <v>4121</v>
      </c>
      <c r="AC244" s="1">
        <v>0</v>
      </c>
      <c r="AD244" s="1" t="s">
        <v>4121</v>
      </c>
      <c r="AE244" s="1">
        <v>0.55000000000000004</v>
      </c>
      <c r="AF244" s="1">
        <v>0.55000000000000004</v>
      </c>
      <c r="AG244" s="1">
        <v>0</v>
      </c>
      <c r="AH244" s="1">
        <v>0.55000000000000004</v>
      </c>
      <c r="AI244" s="1">
        <v>1</v>
      </c>
      <c r="AJ244" s="1">
        <v>0.55000000000000004</v>
      </c>
      <c r="AK244" s="1">
        <v>0.55000000000000004</v>
      </c>
      <c r="AL244" s="1">
        <v>0</v>
      </c>
      <c r="AM244" s="1">
        <v>0.55000000000000004</v>
      </c>
      <c r="AN244" s="1" t="s">
        <v>35</v>
      </c>
      <c r="AO244" s="1" t="s">
        <v>35</v>
      </c>
      <c r="AP244" s="1" t="s">
        <v>39</v>
      </c>
      <c r="AQ244" s="1" t="s">
        <v>40</v>
      </c>
      <c r="AR244" s="1" t="s">
        <v>41</v>
      </c>
      <c r="AS244" s="1" t="s">
        <v>38</v>
      </c>
      <c r="AT244" s="1" t="s">
        <v>4121</v>
      </c>
      <c r="AU244" s="1" t="s">
        <v>4121</v>
      </c>
      <c r="AV244" s="1" t="s">
        <v>42</v>
      </c>
      <c r="AW244" s="1" t="s">
        <v>4121</v>
      </c>
      <c r="AX244" s="1" t="s">
        <v>4121</v>
      </c>
      <c r="AY244" s="1" t="s">
        <v>4121</v>
      </c>
      <c r="AZ244" s="1" t="s">
        <v>4121</v>
      </c>
      <c r="BA244" s="1" t="s">
        <v>4121</v>
      </c>
      <c r="BB244" s="1" t="s">
        <v>4121</v>
      </c>
      <c r="BC244" s="1" t="s">
        <v>4121</v>
      </c>
      <c r="BD244" s="1" t="s">
        <v>4121</v>
      </c>
      <c r="BE244" s="1" t="s">
        <v>4121</v>
      </c>
      <c r="BF244" s="1" t="s">
        <v>4121</v>
      </c>
      <c r="BG244" s="1" t="s">
        <v>4121</v>
      </c>
      <c r="BH244" s="1" t="s">
        <v>4121</v>
      </c>
      <c r="BI244" s="1" t="s">
        <v>4121</v>
      </c>
      <c r="BJ244" s="1" t="s">
        <v>4121</v>
      </c>
      <c r="BK244" s="1" t="s">
        <v>4121</v>
      </c>
      <c r="BL244" s="1" t="s">
        <v>4121</v>
      </c>
      <c r="BM244" s="1" t="s">
        <v>4121</v>
      </c>
      <c r="BN244" s="1" t="s">
        <v>4121</v>
      </c>
      <c r="BO244" s="1" t="s">
        <v>37</v>
      </c>
      <c r="BP244" s="1" t="s">
        <v>38</v>
      </c>
      <c r="BQ244" s="5" t="s">
        <v>928</v>
      </c>
      <c r="BR244" s="1" t="s">
        <v>929</v>
      </c>
      <c r="BS244" s="1" t="s">
        <v>930</v>
      </c>
      <c r="BT244" s="1" t="s">
        <v>4121</v>
      </c>
      <c r="BU244" s="1" t="s">
        <v>4121</v>
      </c>
      <c r="BV244" s="8"/>
    </row>
    <row r="245" spans="1:74" ht="135" x14ac:dyDescent="0.25">
      <c r="A245" s="1" t="s">
        <v>26</v>
      </c>
      <c r="B245" s="1" t="s">
        <v>416</v>
      </c>
      <c r="C245" s="1" t="s">
        <v>28</v>
      </c>
      <c r="D245" s="1" t="s">
        <v>29</v>
      </c>
      <c r="E245" s="1">
        <v>1946101</v>
      </c>
      <c r="F245" s="1" t="s">
        <v>931</v>
      </c>
      <c r="G245" s="1" t="s">
        <v>932</v>
      </c>
      <c r="H245" s="1" t="s">
        <v>32</v>
      </c>
      <c r="I245" s="1" t="s">
        <v>33</v>
      </c>
      <c r="J245" s="2">
        <v>43643</v>
      </c>
      <c r="K245" s="2" t="s">
        <v>4121</v>
      </c>
      <c r="L245" s="1">
        <v>0</v>
      </c>
      <c r="M245" s="1">
        <v>0</v>
      </c>
      <c r="N245" s="1">
        <v>0</v>
      </c>
      <c r="O245" s="1" t="s">
        <v>109</v>
      </c>
      <c r="P245" s="1" t="s">
        <v>35</v>
      </c>
      <c r="Q245" s="1" t="s">
        <v>4121</v>
      </c>
      <c r="R245" s="1" t="s">
        <v>4121</v>
      </c>
      <c r="S245" s="1" t="s">
        <v>4121</v>
      </c>
      <c r="T245" s="1">
        <v>0</v>
      </c>
      <c r="U245" s="1" t="s">
        <v>37</v>
      </c>
      <c r="V245" s="1" t="s">
        <v>38</v>
      </c>
      <c r="W245" s="1" t="s">
        <v>4121</v>
      </c>
      <c r="X245" s="1">
        <v>1</v>
      </c>
      <c r="Y245" s="1" t="s">
        <v>37</v>
      </c>
      <c r="Z245" s="1" t="s">
        <v>4121</v>
      </c>
      <c r="AA245" s="1" t="s">
        <v>4121</v>
      </c>
      <c r="AB245" s="1" t="s">
        <v>4121</v>
      </c>
      <c r="AC245" s="1">
        <v>0</v>
      </c>
      <c r="AD245" s="1" t="s">
        <v>4121</v>
      </c>
      <c r="AE245" s="1">
        <v>0.45</v>
      </c>
      <c r="AF245" s="1">
        <v>0.45</v>
      </c>
      <c r="AG245" s="1">
        <v>0.45</v>
      </c>
      <c r="AH245" s="1">
        <v>0</v>
      </c>
      <c r="AI245" s="1">
        <v>0</v>
      </c>
      <c r="AJ245" s="1">
        <v>0.25</v>
      </c>
      <c r="AK245" s="1">
        <v>0.25</v>
      </c>
      <c r="AL245" s="1">
        <v>0.25</v>
      </c>
      <c r="AM245" s="1">
        <v>0</v>
      </c>
      <c r="AN245" s="1" t="s">
        <v>245</v>
      </c>
      <c r="AO245" s="1" t="s">
        <v>245</v>
      </c>
      <c r="AP245" s="1" t="s">
        <v>69</v>
      </c>
      <c r="AQ245" s="1" t="s">
        <v>40</v>
      </c>
      <c r="AR245" s="1" t="s">
        <v>4121</v>
      </c>
      <c r="AS245" s="1" t="s">
        <v>38</v>
      </c>
      <c r="AT245" s="1" t="s">
        <v>4121</v>
      </c>
      <c r="AU245" s="1" t="s">
        <v>4121</v>
      </c>
      <c r="AV245" s="1" t="s">
        <v>42</v>
      </c>
      <c r="AW245" s="1" t="s">
        <v>4121</v>
      </c>
      <c r="AX245" s="1" t="s">
        <v>4121</v>
      </c>
      <c r="AY245" s="1" t="s">
        <v>4121</v>
      </c>
      <c r="AZ245" s="1" t="s">
        <v>4121</v>
      </c>
      <c r="BA245" s="1" t="s">
        <v>4121</v>
      </c>
      <c r="BB245" s="1" t="s">
        <v>4121</v>
      </c>
      <c r="BC245" s="1" t="s">
        <v>4121</v>
      </c>
      <c r="BD245" s="1" t="s">
        <v>4121</v>
      </c>
      <c r="BE245" s="1" t="s">
        <v>4121</v>
      </c>
      <c r="BF245" s="1" t="s">
        <v>4121</v>
      </c>
      <c r="BG245" s="1" t="s">
        <v>4121</v>
      </c>
      <c r="BH245" s="1" t="s">
        <v>4121</v>
      </c>
      <c r="BI245" s="1" t="s">
        <v>4121</v>
      </c>
      <c r="BJ245" s="1" t="s">
        <v>4121</v>
      </c>
      <c r="BK245" s="1" t="s">
        <v>4121</v>
      </c>
      <c r="BL245" s="1" t="s">
        <v>4121</v>
      </c>
      <c r="BM245" s="1" t="s">
        <v>4121</v>
      </c>
      <c r="BN245" s="1" t="s">
        <v>4121</v>
      </c>
      <c r="BO245" s="1" t="s">
        <v>37</v>
      </c>
      <c r="BP245" s="1" t="s">
        <v>38</v>
      </c>
      <c r="BQ245" s="5" t="s">
        <v>933</v>
      </c>
      <c r="BR245" s="1" t="s">
        <v>934</v>
      </c>
      <c r="BS245" s="1" t="s">
        <v>935</v>
      </c>
      <c r="BT245" s="1" t="s">
        <v>4121</v>
      </c>
      <c r="BU245" s="1" t="s">
        <v>4121</v>
      </c>
      <c r="BV245" s="8" t="s">
        <v>936</v>
      </c>
    </row>
    <row r="246" spans="1:74" ht="105" x14ac:dyDescent="0.25">
      <c r="A246" s="1" t="s">
        <v>26</v>
      </c>
      <c r="B246" s="1" t="s">
        <v>416</v>
      </c>
      <c r="C246" s="1" t="s">
        <v>28</v>
      </c>
      <c r="D246" s="1" t="s">
        <v>29</v>
      </c>
      <c r="E246" s="1">
        <v>1941107</v>
      </c>
      <c r="F246" s="1" t="s">
        <v>937</v>
      </c>
      <c r="G246" s="1" t="s">
        <v>938</v>
      </c>
      <c r="H246" s="1" t="s">
        <v>32</v>
      </c>
      <c r="I246" s="1" t="s">
        <v>33</v>
      </c>
      <c r="J246" s="2">
        <v>43643</v>
      </c>
      <c r="K246" s="2" t="s">
        <v>4121</v>
      </c>
      <c r="L246" s="1">
        <v>0</v>
      </c>
      <c r="M246" s="1">
        <v>70</v>
      </c>
      <c r="N246" s="1">
        <v>0</v>
      </c>
      <c r="O246" s="1" t="s">
        <v>34</v>
      </c>
      <c r="P246" s="1" t="s">
        <v>35</v>
      </c>
      <c r="Q246" s="1" t="s">
        <v>36</v>
      </c>
      <c r="R246" s="1" t="s">
        <v>36</v>
      </c>
      <c r="S246" s="1" t="s">
        <v>36</v>
      </c>
      <c r="T246" s="1">
        <v>500</v>
      </c>
      <c r="U246" s="1" t="s">
        <v>37</v>
      </c>
      <c r="V246" s="1" t="s">
        <v>38</v>
      </c>
      <c r="W246" s="1" t="s">
        <v>4121</v>
      </c>
      <c r="X246" s="1">
        <v>1</v>
      </c>
      <c r="Y246" s="1" t="s">
        <v>37</v>
      </c>
      <c r="Z246" s="1" t="s">
        <v>4121</v>
      </c>
      <c r="AA246" s="1" t="s">
        <v>4121</v>
      </c>
      <c r="AB246" s="1" t="s">
        <v>4121</v>
      </c>
      <c r="AC246" s="1">
        <v>0</v>
      </c>
      <c r="AD246" s="1" t="s">
        <v>4121</v>
      </c>
      <c r="AE246" s="1">
        <v>0.45</v>
      </c>
      <c r="AF246" s="1">
        <v>0.45</v>
      </c>
      <c r="AG246" s="1">
        <v>0.45</v>
      </c>
      <c r="AH246" s="1">
        <v>0</v>
      </c>
      <c r="AI246" s="1">
        <v>0</v>
      </c>
      <c r="AJ246" s="1">
        <v>0.25</v>
      </c>
      <c r="AK246" s="1">
        <v>0.25</v>
      </c>
      <c r="AL246" s="1">
        <v>0.25</v>
      </c>
      <c r="AM246" s="1">
        <v>0</v>
      </c>
      <c r="AN246" s="1" t="s">
        <v>245</v>
      </c>
      <c r="AO246" s="1" t="s">
        <v>245</v>
      </c>
      <c r="AP246" s="1" t="s">
        <v>39</v>
      </c>
      <c r="AQ246" s="1" t="s">
        <v>40</v>
      </c>
      <c r="AR246" s="1" t="s">
        <v>41</v>
      </c>
      <c r="AS246" s="1" t="s">
        <v>38</v>
      </c>
      <c r="AT246" s="1" t="s">
        <v>4121</v>
      </c>
      <c r="AU246" s="1" t="s">
        <v>4121</v>
      </c>
      <c r="AV246" s="1" t="s">
        <v>42</v>
      </c>
      <c r="AW246" s="1" t="s">
        <v>4121</v>
      </c>
      <c r="AX246" s="1" t="s">
        <v>4121</v>
      </c>
      <c r="AY246" s="1" t="s">
        <v>4121</v>
      </c>
      <c r="AZ246" s="1" t="s">
        <v>4121</v>
      </c>
      <c r="BA246" s="1" t="s">
        <v>4121</v>
      </c>
      <c r="BB246" s="1" t="s">
        <v>4121</v>
      </c>
      <c r="BC246" s="1" t="s">
        <v>4121</v>
      </c>
      <c r="BD246" s="1" t="s">
        <v>4121</v>
      </c>
      <c r="BE246" s="1" t="s">
        <v>4121</v>
      </c>
      <c r="BF246" s="1" t="s">
        <v>4121</v>
      </c>
      <c r="BG246" s="1" t="s">
        <v>4121</v>
      </c>
      <c r="BH246" s="1" t="s">
        <v>4121</v>
      </c>
      <c r="BI246" s="1" t="s">
        <v>4121</v>
      </c>
      <c r="BJ246" s="1" t="s">
        <v>4121</v>
      </c>
      <c r="BK246" s="1" t="s">
        <v>4121</v>
      </c>
      <c r="BL246" s="1" t="s">
        <v>4121</v>
      </c>
      <c r="BM246" s="1" t="s">
        <v>4121</v>
      </c>
      <c r="BN246" s="1" t="s">
        <v>4121</v>
      </c>
      <c r="BO246" s="1" t="s">
        <v>37</v>
      </c>
      <c r="BP246" s="1" t="s">
        <v>38</v>
      </c>
      <c r="BQ246" s="5" t="s">
        <v>939</v>
      </c>
      <c r="BR246" s="1" t="s">
        <v>940</v>
      </c>
      <c r="BS246" s="1" t="s">
        <v>941</v>
      </c>
      <c r="BT246" s="1" t="s">
        <v>37</v>
      </c>
      <c r="BU246" s="1" t="s">
        <v>4121</v>
      </c>
      <c r="BV246" s="8" t="s">
        <v>942</v>
      </c>
    </row>
    <row r="247" spans="1:74" ht="75" x14ac:dyDescent="0.25">
      <c r="A247" s="1" t="s">
        <v>26</v>
      </c>
      <c r="B247" s="1" t="s">
        <v>416</v>
      </c>
      <c r="C247" s="1" t="s">
        <v>28</v>
      </c>
      <c r="D247" s="1" t="s">
        <v>29</v>
      </c>
      <c r="E247" s="1">
        <v>1946102</v>
      </c>
      <c r="F247" s="1" t="s">
        <v>943</v>
      </c>
      <c r="G247" s="1" t="s">
        <v>944</v>
      </c>
      <c r="H247" s="1" t="s">
        <v>32</v>
      </c>
      <c r="I247" s="1" t="s">
        <v>33</v>
      </c>
      <c r="J247" s="2">
        <v>43643</v>
      </c>
      <c r="K247" s="2" t="s">
        <v>4121</v>
      </c>
      <c r="L247" s="1">
        <v>0</v>
      </c>
      <c r="M247" s="1">
        <v>0</v>
      </c>
      <c r="N247" s="1">
        <v>0</v>
      </c>
      <c r="O247" s="1" t="s">
        <v>109</v>
      </c>
      <c r="P247" s="1" t="s">
        <v>35</v>
      </c>
      <c r="Q247" s="1" t="s">
        <v>36</v>
      </c>
      <c r="R247" s="1" t="s">
        <v>36</v>
      </c>
      <c r="S247" s="1" t="s">
        <v>36</v>
      </c>
      <c r="T247" s="1">
        <v>0</v>
      </c>
      <c r="U247" s="1" t="s">
        <v>37</v>
      </c>
      <c r="V247" s="1" t="s">
        <v>38</v>
      </c>
      <c r="W247" s="1" t="s">
        <v>4121</v>
      </c>
      <c r="X247" s="1">
        <v>1</v>
      </c>
      <c r="Y247" s="1" t="s">
        <v>37</v>
      </c>
      <c r="Z247" s="1" t="s">
        <v>4121</v>
      </c>
      <c r="AA247" s="1" t="s">
        <v>4121</v>
      </c>
      <c r="AB247" s="1" t="s">
        <v>4121</v>
      </c>
      <c r="AC247" s="1">
        <v>0</v>
      </c>
      <c r="AD247" s="1" t="s">
        <v>4121</v>
      </c>
      <c r="AE247" s="1">
        <v>0.45</v>
      </c>
      <c r="AF247" s="1">
        <v>0.45</v>
      </c>
      <c r="AG247" s="1">
        <v>0.45</v>
      </c>
      <c r="AH247" s="1">
        <v>0</v>
      </c>
      <c r="AI247" s="1">
        <v>0</v>
      </c>
      <c r="AJ247" s="1">
        <v>0.25</v>
      </c>
      <c r="AK247" s="1">
        <v>0.25</v>
      </c>
      <c r="AL247" s="1">
        <v>0.25</v>
      </c>
      <c r="AM247" s="1">
        <v>0</v>
      </c>
      <c r="AN247" s="1" t="s">
        <v>245</v>
      </c>
      <c r="AO247" s="1" t="s">
        <v>245</v>
      </c>
      <c r="AP247" s="1" t="s">
        <v>69</v>
      </c>
      <c r="AQ247" s="1" t="s">
        <v>40</v>
      </c>
      <c r="AR247" s="1" t="s">
        <v>4121</v>
      </c>
      <c r="AS247" s="1" t="s">
        <v>38</v>
      </c>
      <c r="AT247" s="1" t="s">
        <v>4121</v>
      </c>
      <c r="AU247" s="1" t="s">
        <v>4121</v>
      </c>
      <c r="AV247" s="1" t="s">
        <v>42</v>
      </c>
      <c r="AW247" s="1" t="s">
        <v>4121</v>
      </c>
      <c r="AX247" s="1" t="s">
        <v>4121</v>
      </c>
      <c r="AY247" s="1" t="s">
        <v>4121</v>
      </c>
      <c r="AZ247" s="1" t="s">
        <v>4121</v>
      </c>
      <c r="BA247" s="1" t="s">
        <v>4121</v>
      </c>
      <c r="BB247" s="1" t="s">
        <v>4121</v>
      </c>
      <c r="BC247" s="1" t="s">
        <v>4121</v>
      </c>
      <c r="BD247" s="1" t="s">
        <v>4121</v>
      </c>
      <c r="BE247" s="1" t="s">
        <v>4121</v>
      </c>
      <c r="BF247" s="1" t="s">
        <v>4121</v>
      </c>
      <c r="BG247" s="1" t="s">
        <v>4121</v>
      </c>
      <c r="BH247" s="1" t="s">
        <v>4121</v>
      </c>
      <c r="BI247" s="1" t="s">
        <v>4121</v>
      </c>
      <c r="BJ247" s="1" t="s">
        <v>4121</v>
      </c>
      <c r="BK247" s="1" t="s">
        <v>4121</v>
      </c>
      <c r="BL247" s="1" t="s">
        <v>4121</v>
      </c>
      <c r="BM247" s="1" t="s">
        <v>4121</v>
      </c>
      <c r="BN247" s="1" t="s">
        <v>4121</v>
      </c>
      <c r="BO247" s="1" t="s">
        <v>37</v>
      </c>
      <c r="BP247" s="1" t="s">
        <v>38</v>
      </c>
      <c r="BQ247" s="5" t="s">
        <v>945</v>
      </c>
      <c r="BR247" s="1" t="s">
        <v>946</v>
      </c>
      <c r="BS247" s="1" t="s">
        <v>947</v>
      </c>
      <c r="BT247" s="1" t="s">
        <v>4121</v>
      </c>
      <c r="BU247" s="1" t="s">
        <v>4121</v>
      </c>
      <c r="BV247" s="1" t="s">
        <v>948</v>
      </c>
    </row>
    <row r="248" spans="1:74" ht="120" x14ac:dyDescent="0.25">
      <c r="A248" s="1" t="s">
        <v>26</v>
      </c>
      <c r="B248" s="1" t="s">
        <v>416</v>
      </c>
      <c r="C248" s="1" t="s">
        <v>28</v>
      </c>
      <c r="D248" s="1" t="s">
        <v>29</v>
      </c>
      <c r="E248" s="1">
        <v>1941108</v>
      </c>
      <c r="F248" s="1" t="s">
        <v>949</v>
      </c>
      <c r="G248" s="1" t="s">
        <v>950</v>
      </c>
      <c r="H248" s="1" t="s">
        <v>32</v>
      </c>
      <c r="I248" s="1" t="s">
        <v>33</v>
      </c>
      <c r="J248" s="2">
        <v>44102</v>
      </c>
      <c r="K248" s="2" t="s">
        <v>4121</v>
      </c>
      <c r="L248" s="1">
        <v>0</v>
      </c>
      <c r="M248" s="1">
        <v>0</v>
      </c>
      <c r="N248" s="1">
        <v>0</v>
      </c>
      <c r="O248" s="1" t="s">
        <v>34</v>
      </c>
      <c r="P248" s="1" t="s">
        <v>35</v>
      </c>
      <c r="Q248" s="1" t="s">
        <v>4121</v>
      </c>
      <c r="R248" s="1" t="s">
        <v>4121</v>
      </c>
      <c r="S248" s="1" t="s">
        <v>4121</v>
      </c>
      <c r="T248" s="1">
        <v>0</v>
      </c>
      <c r="U248" s="1" t="s">
        <v>4121</v>
      </c>
      <c r="V248" s="1" t="s">
        <v>38</v>
      </c>
      <c r="W248" s="1" t="s">
        <v>4121</v>
      </c>
      <c r="X248" s="1">
        <v>1</v>
      </c>
      <c r="Y248" s="1" t="s">
        <v>37</v>
      </c>
      <c r="Z248" s="1" t="s">
        <v>4121</v>
      </c>
      <c r="AA248" s="1" t="s">
        <v>4121</v>
      </c>
      <c r="AB248" s="1" t="s">
        <v>4121</v>
      </c>
      <c r="AC248" s="1">
        <v>0</v>
      </c>
      <c r="AD248" s="1" t="s">
        <v>4121</v>
      </c>
      <c r="AE248" s="1">
        <v>0.45</v>
      </c>
      <c r="AF248" s="1">
        <v>0.45</v>
      </c>
      <c r="AG248" s="1">
        <v>0.45</v>
      </c>
      <c r="AH248" s="1">
        <v>0.45</v>
      </c>
      <c r="AI248" s="1">
        <v>0</v>
      </c>
      <c r="AJ248" s="1">
        <v>0.25</v>
      </c>
      <c r="AK248" s="1">
        <v>0.25</v>
      </c>
      <c r="AL248" s="1">
        <v>0.25</v>
      </c>
      <c r="AM248" s="1">
        <v>0</v>
      </c>
      <c r="AN248" s="1" t="s">
        <v>245</v>
      </c>
      <c r="AO248" s="1" t="s">
        <v>245</v>
      </c>
      <c r="AP248" s="1" t="s">
        <v>69</v>
      </c>
      <c r="AQ248" s="1" t="s">
        <v>40</v>
      </c>
      <c r="AR248" s="1" t="s">
        <v>41</v>
      </c>
      <c r="AS248" s="1" t="s">
        <v>38</v>
      </c>
      <c r="AT248" s="1" t="s">
        <v>4121</v>
      </c>
      <c r="AU248" s="1" t="s">
        <v>4121</v>
      </c>
      <c r="AV248" s="1" t="s">
        <v>42</v>
      </c>
      <c r="AW248" s="1">
        <v>0</v>
      </c>
      <c r="AX248" s="1">
        <v>0</v>
      </c>
      <c r="AY248" s="1">
        <v>0</v>
      </c>
      <c r="AZ248" s="1">
        <v>0</v>
      </c>
      <c r="BA248" s="1">
        <v>0</v>
      </c>
      <c r="BB248" s="1">
        <v>0</v>
      </c>
      <c r="BC248" s="1">
        <v>0</v>
      </c>
      <c r="BD248" s="1">
        <v>0</v>
      </c>
      <c r="BE248" s="1">
        <v>0</v>
      </c>
      <c r="BF248" s="1">
        <v>0</v>
      </c>
      <c r="BG248" s="1">
        <v>0</v>
      </c>
      <c r="BH248" s="1">
        <v>0</v>
      </c>
      <c r="BI248" s="1">
        <v>0</v>
      </c>
      <c r="BJ248" s="1">
        <v>0</v>
      </c>
      <c r="BK248" s="1">
        <v>0</v>
      </c>
      <c r="BL248" s="1">
        <v>0</v>
      </c>
      <c r="BM248" s="1">
        <v>0</v>
      </c>
      <c r="BN248" s="1">
        <v>0</v>
      </c>
      <c r="BO248" s="1" t="s">
        <v>37</v>
      </c>
      <c r="BP248" s="1" t="s">
        <v>38</v>
      </c>
      <c r="BQ248" s="5" t="s">
        <v>951</v>
      </c>
      <c r="BR248" s="1" t="s">
        <v>952</v>
      </c>
      <c r="BS248" s="1" t="s">
        <v>953</v>
      </c>
      <c r="BT248" s="1" t="s">
        <v>4121</v>
      </c>
      <c r="BU248" s="1" t="s">
        <v>4121</v>
      </c>
      <c r="BV248" s="8"/>
    </row>
    <row r="249" spans="1:74" ht="60" x14ac:dyDescent="0.25">
      <c r="A249" s="1" t="s">
        <v>26</v>
      </c>
      <c r="B249" s="1" t="s">
        <v>242</v>
      </c>
      <c r="C249" s="1" t="s">
        <v>28</v>
      </c>
      <c r="D249" s="1" t="s">
        <v>29</v>
      </c>
      <c r="E249" s="1">
        <v>1911106</v>
      </c>
      <c r="F249" s="1" t="s">
        <v>954</v>
      </c>
      <c r="G249" s="1" t="s">
        <v>954</v>
      </c>
      <c r="H249" s="1" t="s">
        <v>32</v>
      </c>
      <c r="I249" s="1" t="s">
        <v>33</v>
      </c>
      <c r="J249" s="2">
        <v>43849</v>
      </c>
      <c r="K249" s="2" t="s">
        <v>4121</v>
      </c>
      <c r="L249" s="1">
        <v>0</v>
      </c>
      <c r="M249" s="1">
        <v>70</v>
      </c>
      <c r="N249" s="1">
        <v>0</v>
      </c>
      <c r="O249" s="1" t="s">
        <v>34</v>
      </c>
      <c r="P249" s="1" t="s">
        <v>35</v>
      </c>
      <c r="Q249" s="1" t="s">
        <v>37</v>
      </c>
      <c r="R249" s="1" t="s">
        <v>36</v>
      </c>
      <c r="S249" s="1" t="s">
        <v>37</v>
      </c>
      <c r="T249" s="1">
        <v>45</v>
      </c>
      <c r="U249" s="1" t="s">
        <v>37</v>
      </c>
      <c r="V249" s="1" t="s">
        <v>68</v>
      </c>
      <c r="W249" s="1" t="s">
        <v>955</v>
      </c>
      <c r="X249" s="1">
        <v>30</v>
      </c>
      <c r="Y249" s="1" t="s">
        <v>37</v>
      </c>
      <c r="Z249" s="1" t="s">
        <v>4121</v>
      </c>
      <c r="AA249" s="1" t="s">
        <v>4121</v>
      </c>
      <c r="AB249" s="1" t="s">
        <v>4121</v>
      </c>
      <c r="AC249" s="1">
        <v>0</v>
      </c>
      <c r="AD249" s="1" t="s">
        <v>4121</v>
      </c>
      <c r="AE249" s="1">
        <v>0.55000000000000004</v>
      </c>
      <c r="AF249" s="1">
        <v>0.55000000000000004</v>
      </c>
      <c r="AG249" s="1">
        <v>0.55000000000000004</v>
      </c>
      <c r="AH249" s="1">
        <v>0.55000000000000004</v>
      </c>
      <c r="AI249" s="1">
        <v>0.8</v>
      </c>
      <c r="AJ249" s="1">
        <v>0.25</v>
      </c>
      <c r="AK249" s="1">
        <v>0.35</v>
      </c>
      <c r="AL249" s="1">
        <v>0.25</v>
      </c>
      <c r="AM249" s="1">
        <v>0.55000000000000004</v>
      </c>
      <c r="AN249" s="1" t="s">
        <v>110</v>
      </c>
      <c r="AO249" s="1" t="s">
        <v>110</v>
      </c>
      <c r="AP249" s="1" t="s">
        <v>39</v>
      </c>
      <c r="AQ249" s="1" t="s">
        <v>40</v>
      </c>
      <c r="AR249" s="1" t="s">
        <v>41</v>
      </c>
      <c r="AS249" s="1" t="s">
        <v>38</v>
      </c>
      <c r="AT249" s="1" t="s">
        <v>4121</v>
      </c>
      <c r="AU249" s="1" t="s">
        <v>4121</v>
      </c>
      <c r="AV249" s="1" t="s">
        <v>42</v>
      </c>
      <c r="AW249" s="1">
        <v>0</v>
      </c>
      <c r="AX249" s="1">
        <v>0</v>
      </c>
      <c r="AY249" s="1">
        <v>0</v>
      </c>
      <c r="AZ249" s="1">
        <v>0</v>
      </c>
      <c r="BA249" s="1">
        <v>0</v>
      </c>
      <c r="BB249" s="1">
        <v>0</v>
      </c>
      <c r="BC249" s="1">
        <v>0</v>
      </c>
      <c r="BD249" s="1">
        <v>0</v>
      </c>
      <c r="BE249" s="1">
        <v>0</v>
      </c>
      <c r="BF249" s="1">
        <v>0</v>
      </c>
      <c r="BG249" s="1">
        <v>0</v>
      </c>
      <c r="BH249" s="1">
        <v>0</v>
      </c>
      <c r="BI249" s="1">
        <v>0</v>
      </c>
      <c r="BJ249" s="1">
        <v>0</v>
      </c>
      <c r="BK249" s="1">
        <v>0</v>
      </c>
      <c r="BL249" s="1">
        <v>0</v>
      </c>
      <c r="BM249" s="1">
        <v>0</v>
      </c>
      <c r="BN249" s="1">
        <v>0</v>
      </c>
      <c r="BO249" s="1" t="s">
        <v>37</v>
      </c>
      <c r="BP249" s="1" t="s">
        <v>38</v>
      </c>
      <c r="BQ249" s="5" t="s">
        <v>956</v>
      </c>
      <c r="BR249" s="1" t="s">
        <v>255</v>
      </c>
      <c r="BS249" s="1" t="s">
        <v>957</v>
      </c>
      <c r="BT249" s="1" t="s">
        <v>4121</v>
      </c>
      <c r="BU249" s="1" t="s">
        <v>4121</v>
      </c>
      <c r="BV249" s="1" t="s">
        <v>4121</v>
      </c>
    </row>
    <row r="250" spans="1:74" ht="60" x14ac:dyDescent="0.25">
      <c r="A250" s="1" t="s">
        <v>26</v>
      </c>
      <c r="B250" s="1" t="s">
        <v>242</v>
      </c>
      <c r="C250" s="1" t="s">
        <v>28</v>
      </c>
      <c r="D250" s="1" t="s">
        <v>29</v>
      </c>
      <c r="E250" s="1">
        <v>1911107</v>
      </c>
      <c r="F250" s="1" t="s">
        <v>958</v>
      </c>
      <c r="G250" s="1" t="s">
        <v>958</v>
      </c>
      <c r="H250" s="1" t="s">
        <v>32</v>
      </c>
      <c r="I250" s="1" t="s">
        <v>33</v>
      </c>
      <c r="J250" s="2">
        <v>43849</v>
      </c>
      <c r="K250" s="2" t="s">
        <v>4121</v>
      </c>
      <c r="L250" s="1">
        <v>0</v>
      </c>
      <c r="M250" s="1">
        <v>40</v>
      </c>
      <c r="N250" s="1">
        <v>0</v>
      </c>
      <c r="O250" s="1" t="s">
        <v>34</v>
      </c>
      <c r="P250" s="1" t="s">
        <v>35</v>
      </c>
      <c r="Q250" s="1" t="s">
        <v>36</v>
      </c>
      <c r="R250" s="1" t="s">
        <v>36</v>
      </c>
      <c r="S250" s="1" t="s">
        <v>4121</v>
      </c>
      <c r="T250" s="1">
        <v>20</v>
      </c>
      <c r="U250" s="1" t="s">
        <v>37</v>
      </c>
      <c r="V250" s="1" t="s">
        <v>38</v>
      </c>
      <c r="W250" s="1" t="s">
        <v>4121</v>
      </c>
      <c r="X250" s="1">
        <v>30</v>
      </c>
      <c r="Y250" s="1" t="s">
        <v>37</v>
      </c>
      <c r="Z250" s="1" t="s">
        <v>4121</v>
      </c>
      <c r="AA250" s="1" t="s">
        <v>4121</v>
      </c>
      <c r="AB250" s="1" t="s">
        <v>4121</v>
      </c>
      <c r="AC250" s="1">
        <v>0</v>
      </c>
      <c r="AD250" s="1" t="s">
        <v>4121</v>
      </c>
      <c r="AE250" s="1">
        <v>0.55000000000000004</v>
      </c>
      <c r="AF250" s="1">
        <v>0.55000000000000004</v>
      </c>
      <c r="AG250" s="1">
        <v>0.55000000000000004</v>
      </c>
      <c r="AH250" s="1">
        <v>0.55000000000000004</v>
      </c>
      <c r="AI250" s="1">
        <v>0.8</v>
      </c>
      <c r="AJ250" s="1">
        <v>0.25</v>
      </c>
      <c r="AK250" s="1">
        <v>0.35</v>
      </c>
      <c r="AL250" s="1">
        <v>0.25</v>
      </c>
      <c r="AM250" s="1">
        <v>0.55000000000000004</v>
      </c>
      <c r="AN250" s="1" t="s">
        <v>110</v>
      </c>
      <c r="AO250" s="1" t="s">
        <v>110</v>
      </c>
      <c r="AP250" s="1" t="s">
        <v>39</v>
      </c>
      <c r="AQ250" s="1" t="s">
        <v>40</v>
      </c>
      <c r="AR250" s="1" t="s">
        <v>41</v>
      </c>
      <c r="AS250" s="1" t="s">
        <v>38</v>
      </c>
      <c r="AT250" s="1" t="s">
        <v>4121</v>
      </c>
      <c r="AU250" s="1" t="s">
        <v>4121</v>
      </c>
      <c r="AV250" s="1" t="s">
        <v>42</v>
      </c>
      <c r="AW250" s="1">
        <v>0</v>
      </c>
      <c r="AX250" s="1">
        <v>0</v>
      </c>
      <c r="AY250" s="1">
        <v>0</v>
      </c>
      <c r="AZ250" s="1">
        <v>0</v>
      </c>
      <c r="BA250" s="1">
        <v>0</v>
      </c>
      <c r="BB250" s="1">
        <v>0</v>
      </c>
      <c r="BC250" s="1">
        <v>0</v>
      </c>
      <c r="BD250" s="1">
        <v>0</v>
      </c>
      <c r="BE250" s="1">
        <v>0</v>
      </c>
      <c r="BF250" s="1">
        <v>0</v>
      </c>
      <c r="BG250" s="1">
        <v>0</v>
      </c>
      <c r="BH250" s="1">
        <v>0</v>
      </c>
      <c r="BI250" s="1">
        <v>0</v>
      </c>
      <c r="BJ250" s="1">
        <v>0</v>
      </c>
      <c r="BK250" s="1">
        <v>0</v>
      </c>
      <c r="BL250" s="1">
        <v>0</v>
      </c>
      <c r="BM250" s="1">
        <v>0</v>
      </c>
      <c r="BN250" s="1">
        <v>0</v>
      </c>
      <c r="BO250" s="1" t="s">
        <v>37</v>
      </c>
      <c r="BP250" s="1" t="s">
        <v>38</v>
      </c>
      <c r="BQ250" s="5" t="s">
        <v>959</v>
      </c>
      <c r="BR250" s="1" t="s">
        <v>255</v>
      </c>
      <c r="BS250" s="1" t="s">
        <v>957</v>
      </c>
      <c r="BT250" s="1" t="s">
        <v>4121</v>
      </c>
      <c r="BU250" s="1" t="s">
        <v>4121</v>
      </c>
      <c r="BV250" s="1" t="s">
        <v>4121</v>
      </c>
    </row>
    <row r="251" spans="1:74" ht="105" x14ac:dyDescent="0.25">
      <c r="A251" s="1" t="s">
        <v>26</v>
      </c>
      <c r="B251" s="1" t="s">
        <v>416</v>
      </c>
      <c r="C251" s="1" t="s">
        <v>28</v>
      </c>
      <c r="D251" s="1" t="s">
        <v>29</v>
      </c>
      <c r="E251" s="1">
        <v>1948103</v>
      </c>
      <c r="F251" s="1" t="s">
        <v>960</v>
      </c>
      <c r="G251" s="1" t="s">
        <v>961</v>
      </c>
      <c r="H251" s="1" t="s">
        <v>32</v>
      </c>
      <c r="I251" s="1" t="s">
        <v>33</v>
      </c>
      <c r="J251" s="2">
        <v>43651</v>
      </c>
      <c r="K251" s="2" t="s">
        <v>4121</v>
      </c>
      <c r="L251" s="1">
        <v>0</v>
      </c>
      <c r="M251" s="1">
        <v>0</v>
      </c>
      <c r="N251" s="1">
        <v>0</v>
      </c>
      <c r="O251" s="1" t="s">
        <v>83</v>
      </c>
      <c r="P251" s="1" t="s">
        <v>37</v>
      </c>
      <c r="Q251" s="1" t="s">
        <v>4121</v>
      </c>
      <c r="R251" s="1" t="s">
        <v>4121</v>
      </c>
      <c r="S251" s="1" t="s">
        <v>4121</v>
      </c>
      <c r="T251" s="1">
        <v>0</v>
      </c>
      <c r="U251" s="1" t="s">
        <v>4121</v>
      </c>
      <c r="V251" s="1" t="s">
        <v>38</v>
      </c>
      <c r="W251" s="1" t="s">
        <v>4121</v>
      </c>
      <c r="X251" s="1">
        <v>0</v>
      </c>
      <c r="Y251" s="1" t="s">
        <v>37</v>
      </c>
      <c r="Z251" s="1" t="s">
        <v>4121</v>
      </c>
      <c r="AA251" s="1" t="s">
        <v>4121</v>
      </c>
      <c r="AB251" s="1" t="s">
        <v>4121</v>
      </c>
      <c r="AC251" s="1">
        <v>0</v>
      </c>
      <c r="AD251" s="1" t="s">
        <v>4121</v>
      </c>
      <c r="AE251" s="1">
        <v>0</v>
      </c>
      <c r="AF251" s="1">
        <v>0</v>
      </c>
      <c r="AG251" s="1">
        <v>0</v>
      </c>
      <c r="AH251" s="1">
        <v>0</v>
      </c>
      <c r="AI251" s="1">
        <v>0</v>
      </c>
      <c r="AJ251" s="1">
        <v>0</v>
      </c>
      <c r="AK251" s="1">
        <v>0</v>
      </c>
      <c r="AL251" s="1">
        <v>0</v>
      </c>
      <c r="AM251" s="1">
        <v>0</v>
      </c>
      <c r="AN251" s="1" t="s">
        <v>4121</v>
      </c>
      <c r="AO251" s="1" t="s">
        <v>4121</v>
      </c>
      <c r="AP251" s="1" t="s">
        <v>69</v>
      </c>
      <c r="AQ251" s="1" t="s">
        <v>40</v>
      </c>
      <c r="AR251" s="1" t="s">
        <v>41</v>
      </c>
      <c r="AS251" s="1" t="s">
        <v>38</v>
      </c>
      <c r="AT251" s="1" t="s">
        <v>4121</v>
      </c>
      <c r="AU251" s="1" t="s">
        <v>4121</v>
      </c>
      <c r="AV251" s="1" t="s">
        <v>42</v>
      </c>
      <c r="AW251" s="1" t="s">
        <v>4121</v>
      </c>
      <c r="AX251" s="1" t="s">
        <v>4121</v>
      </c>
      <c r="AY251" s="1" t="s">
        <v>4121</v>
      </c>
      <c r="AZ251" s="1" t="s">
        <v>4121</v>
      </c>
      <c r="BA251" s="1" t="s">
        <v>4121</v>
      </c>
      <c r="BB251" s="1" t="s">
        <v>4121</v>
      </c>
      <c r="BC251" s="1" t="s">
        <v>4121</v>
      </c>
      <c r="BD251" s="1" t="s">
        <v>4121</v>
      </c>
      <c r="BE251" s="1" t="s">
        <v>4121</v>
      </c>
      <c r="BF251" s="1" t="s">
        <v>4121</v>
      </c>
      <c r="BG251" s="1" t="s">
        <v>4121</v>
      </c>
      <c r="BH251" s="1" t="s">
        <v>4121</v>
      </c>
      <c r="BI251" s="1" t="s">
        <v>4121</v>
      </c>
      <c r="BJ251" s="1" t="s">
        <v>4121</v>
      </c>
      <c r="BK251" s="1" t="s">
        <v>4121</v>
      </c>
      <c r="BL251" s="1" t="s">
        <v>4121</v>
      </c>
      <c r="BM251" s="1" t="s">
        <v>4121</v>
      </c>
      <c r="BN251" s="1" t="s">
        <v>4121</v>
      </c>
      <c r="BO251" s="1" t="s">
        <v>37</v>
      </c>
      <c r="BP251" s="1" t="s">
        <v>38</v>
      </c>
      <c r="BQ251" s="5" t="s">
        <v>962</v>
      </c>
      <c r="BR251" s="1" t="s">
        <v>963</v>
      </c>
      <c r="BS251" s="1" t="s">
        <v>964</v>
      </c>
      <c r="BT251" s="1" t="s">
        <v>37</v>
      </c>
      <c r="BU251" s="1" t="s">
        <v>4121</v>
      </c>
      <c r="BV251" s="8" t="s">
        <v>965</v>
      </c>
    </row>
    <row r="252" spans="1:74" ht="75" x14ac:dyDescent="0.25">
      <c r="A252" s="1" t="s">
        <v>26</v>
      </c>
      <c r="B252" s="1" t="s">
        <v>27</v>
      </c>
      <c r="C252" s="1" t="s">
        <v>28</v>
      </c>
      <c r="D252" s="1" t="s">
        <v>65</v>
      </c>
      <c r="E252" s="1">
        <v>1933117</v>
      </c>
      <c r="F252" s="1" t="s">
        <v>966</v>
      </c>
      <c r="G252" s="1" t="s">
        <v>967</v>
      </c>
      <c r="H252" s="1" t="s">
        <v>32</v>
      </c>
      <c r="I252" s="1" t="s">
        <v>33</v>
      </c>
      <c r="J252" s="2">
        <v>44214</v>
      </c>
      <c r="K252" s="2" t="s">
        <v>4121</v>
      </c>
      <c r="L252" s="1">
        <v>50</v>
      </c>
      <c r="M252" s="1">
        <v>399</v>
      </c>
      <c r="N252" s="1">
        <v>1</v>
      </c>
      <c r="O252" s="1" t="s">
        <v>34</v>
      </c>
      <c r="P252" s="1" t="s">
        <v>35</v>
      </c>
      <c r="Q252" s="1" t="s">
        <v>49</v>
      </c>
      <c r="R252" s="1" t="s">
        <v>49</v>
      </c>
      <c r="S252" s="1" t="s">
        <v>4121</v>
      </c>
      <c r="T252" s="1">
        <v>0</v>
      </c>
      <c r="U252" s="1" t="s">
        <v>37</v>
      </c>
      <c r="V252" s="1" t="s">
        <v>38</v>
      </c>
      <c r="W252" s="1" t="s">
        <v>4121</v>
      </c>
      <c r="X252" s="1">
        <v>30</v>
      </c>
      <c r="Y252" s="1" t="s">
        <v>37</v>
      </c>
      <c r="Z252" s="1" t="s">
        <v>4121</v>
      </c>
      <c r="AA252" s="1" t="s">
        <v>4121</v>
      </c>
      <c r="AB252" s="1" t="s">
        <v>4121</v>
      </c>
      <c r="AC252" s="1">
        <v>0</v>
      </c>
      <c r="AD252" s="1" t="s">
        <v>4121</v>
      </c>
      <c r="AE252" s="1">
        <v>0.4</v>
      </c>
      <c r="AF252" s="1">
        <v>0.4</v>
      </c>
      <c r="AG252" s="1">
        <v>0</v>
      </c>
      <c r="AH252" s="1">
        <v>0</v>
      </c>
      <c r="AI252" s="1">
        <v>0.4</v>
      </c>
      <c r="AJ252" s="1">
        <v>0.4</v>
      </c>
      <c r="AK252" s="1">
        <v>0.4</v>
      </c>
      <c r="AL252" s="1">
        <v>0</v>
      </c>
      <c r="AM252" s="1">
        <v>0.4</v>
      </c>
      <c r="AN252" s="1" t="s">
        <v>35</v>
      </c>
      <c r="AO252" s="1" t="s">
        <v>35</v>
      </c>
      <c r="AP252" s="1" t="s">
        <v>69</v>
      </c>
      <c r="AQ252" s="1" t="s">
        <v>212</v>
      </c>
      <c r="AR252" s="1" t="s">
        <v>41</v>
      </c>
      <c r="AS252" s="1" t="s">
        <v>68</v>
      </c>
      <c r="AT252" s="1">
        <v>2</v>
      </c>
      <c r="AU252" s="1" t="s">
        <v>69</v>
      </c>
      <c r="AV252" s="1" t="s">
        <v>42</v>
      </c>
      <c r="AW252" s="1">
        <v>0</v>
      </c>
      <c r="AX252" s="1">
        <v>0</v>
      </c>
      <c r="AY252" s="1">
        <v>0</v>
      </c>
      <c r="AZ252" s="1">
        <v>0</v>
      </c>
      <c r="BA252" s="1">
        <v>0</v>
      </c>
      <c r="BB252" s="1">
        <v>0</v>
      </c>
      <c r="BC252" s="1">
        <v>25</v>
      </c>
      <c r="BD252" s="1">
        <v>25</v>
      </c>
      <c r="BE252" s="1">
        <v>0</v>
      </c>
      <c r="BF252" s="1">
        <v>0</v>
      </c>
      <c r="BG252" s="1">
        <v>0</v>
      </c>
      <c r="BH252" s="1">
        <v>0</v>
      </c>
      <c r="BI252" s="1">
        <v>0</v>
      </c>
      <c r="BJ252" s="1">
        <v>0</v>
      </c>
      <c r="BK252" s="1">
        <v>0</v>
      </c>
      <c r="BL252" s="1">
        <v>0</v>
      </c>
      <c r="BM252" s="1">
        <v>0</v>
      </c>
      <c r="BN252" s="1">
        <v>0</v>
      </c>
      <c r="BO252" s="1" t="s">
        <v>37</v>
      </c>
      <c r="BP252" s="1" t="s">
        <v>38</v>
      </c>
      <c r="BQ252" s="5" t="s">
        <v>968</v>
      </c>
      <c r="BR252" s="1" t="s">
        <v>969</v>
      </c>
      <c r="BS252" s="1" t="s">
        <v>970</v>
      </c>
      <c r="BT252" s="1" t="s">
        <v>4121</v>
      </c>
      <c r="BU252" s="1" t="s">
        <v>4121</v>
      </c>
      <c r="BV252" s="8"/>
    </row>
    <row r="253" spans="1:74" ht="120" x14ac:dyDescent="0.25">
      <c r="A253" s="1" t="s">
        <v>26</v>
      </c>
      <c r="B253" s="1" t="s">
        <v>391</v>
      </c>
      <c r="C253" s="1" t="s">
        <v>28</v>
      </c>
      <c r="D253" s="1" t="s">
        <v>29</v>
      </c>
      <c r="E253" s="1">
        <v>1968102</v>
      </c>
      <c r="F253" s="1" t="s">
        <v>971</v>
      </c>
      <c r="G253" s="1" t="s">
        <v>972</v>
      </c>
      <c r="H253" s="1" t="s">
        <v>32</v>
      </c>
      <c r="I253" s="1" t="s">
        <v>33</v>
      </c>
      <c r="J253" s="2">
        <v>44110</v>
      </c>
      <c r="K253" s="2" t="s">
        <v>4121</v>
      </c>
      <c r="L253" s="1">
        <v>0</v>
      </c>
      <c r="M253" s="1">
        <v>110</v>
      </c>
      <c r="N253" s="1">
        <v>0</v>
      </c>
      <c r="O253" s="1" t="s">
        <v>83</v>
      </c>
      <c r="P253" s="1" t="s">
        <v>37</v>
      </c>
      <c r="Q253" s="1" t="s">
        <v>4121</v>
      </c>
      <c r="R253" s="1" t="s">
        <v>4121</v>
      </c>
      <c r="S253" s="1" t="s">
        <v>4121</v>
      </c>
      <c r="T253" s="1">
        <v>0</v>
      </c>
      <c r="U253" s="1" t="s">
        <v>4121</v>
      </c>
      <c r="V253" s="1" t="s">
        <v>38</v>
      </c>
      <c r="W253" s="1" t="s">
        <v>4121</v>
      </c>
      <c r="X253" s="1">
        <v>0</v>
      </c>
      <c r="Y253" s="1" t="s">
        <v>37</v>
      </c>
      <c r="Z253" s="1" t="s">
        <v>4121</v>
      </c>
      <c r="AA253" s="1" t="s">
        <v>4121</v>
      </c>
      <c r="AB253" s="1" t="s">
        <v>4121</v>
      </c>
      <c r="AC253" s="1">
        <v>0</v>
      </c>
      <c r="AD253" s="1" t="s">
        <v>4121</v>
      </c>
      <c r="AE253" s="1">
        <v>0</v>
      </c>
      <c r="AF253" s="1">
        <v>0</v>
      </c>
      <c r="AG253" s="1">
        <v>0</v>
      </c>
      <c r="AH253" s="1">
        <v>0</v>
      </c>
      <c r="AI253" s="1">
        <v>0</v>
      </c>
      <c r="AJ253" s="1">
        <v>0</v>
      </c>
      <c r="AK253" s="1">
        <v>0</v>
      </c>
      <c r="AL253" s="1">
        <v>0</v>
      </c>
      <c r="AM253" s="1">
        <v>0</v>
      </c>
      <c r="AN253" s="1" t="s">
        <v>4121</v>
      </c>
      <c r="AO253" s="1" t="s">
        <v>4121</v>
      </c>
      <c r="AP253" s="1" t="s">
        <v>39</v>
      </c>
      <c r="AQ253" s="1" t="s">
        <v>40</v>
      </c>
      <c r="AR253" s="1" t="s">
        <v>41</v>
      </c>
      <c r="AS253" s="1" t="s">
        <v>38</v>
      </c>
      <c r="AT253" s="1" t="s">
        <v>4121</v>
      </c>
      <c r="AU253" s="1" t="s">
        <v>4121</v>
      </c>
      <c r="AV253" s="1" t="s">
        <v>42</v>
      </c>
      <c r="AW253" s="1">
        <v>0</v>
      </c>
      <c r="AX253" s="1">
        <v>0</v>
      </c>
      <c r="AY253" s="1">
        <v>0</v>
      </c>
      <c r="AZ253" s="1">
        <v>0</v>
      </c>
      <c r="BA253" s="1">
        <v>0</v>
      </c>
      <c r="BB253" s="1">
        <v>0</v>
      </c>
      <c r="BC253" s="1">
        <v>0</v>
      </c>
      <c r="BD253" s="1">
        <v>0</v>
      </c>
      <c r="BE253" s="1">
        <v>0</v>
      </c>
      <c r="BF253" s="1">
        <v>0</v>
      </c>
      <c r="BG253" s="1">
        <v>0</v>
      </c>
      <c r="BH253" s="1">
        <v>0</v>
      </c>
      <c r="BI253" s="1">
        <v>0</v>
      </c>
      <c r="BJ253" s="1">
        <v>0</v>
      </c>
      <c r="BK253" s="1">
        <v>0</v>
      </c>
      <c r="BL253" s="1">
        <v>0</v>
      </c>
      <c r="BM253" s="1">
        <v>0</v>
      </c>
      <c r="BN253" s="1">
        <v>0</v>
      </c>
      <c r="BO253" s="1" t="s">
        <v>37</v>
      </c>
      <c r="BP253" s="1" t="s">
        <v>38</v>
      </c>
      <c r="BQ253" s="5" t="s">
        <v>973</v>
      </c>
      <c r="BR253" s="1" t="s">
        <v>974</v>
      </c>
      <c r="BS253" s="1" t="s">
        <v>975</v>
      </c>
      <c r="BT253" s="1" t="s">
        <v>4121</v>
      </c>
      <c r="BU253" s="1" t="s">
        <v>4121</v>
      </c>
      <c r="BV253" s="1" t="s">
        <v>4121</v>
      </c>
    </row>
    <row r="254" spans="1:74" ht="105" x14ac:dyDescent="0.25">
      <c r="A254" s="1" t="s">
        <v>26</v>
      </c>
      <c r="B254" s="1" t="s">
        <v>391</v>
      </c>
      <c r="C254" s="1" t="s">
        <v>28</v>
      </c>
      <c r="D254" s="1" t="s">
        <v>29</v>
      </c>
      <c r="E254" s="1">
        <v>1968103</v>
      </c>
      <c r="F254" s="1" t="s">
        <v>976</v>
      </c>
      <c r="G254" s="1" t="s">
        <v>977</v>
      </c>
      <c r="H254" s="1" t="s">
        <v>32</v>
      </c>
      <c r="I254" s="1" t="s">
        <v>33</v>
      </c>
      <c r="J254" s="2">
        <v>44108</v>
      </c>
      <c r="K254" s="2" t="s">
        <v>4121</v>
      </c>
      <c r="L254" s="1">
        <v>0</v>
      </c>
      <c r="M254" s="1">
        <v>95</v>
      </c>
      <c r="N254" s="1">
        <v>0</v>
      </c>
      <c r="O254" s="1" t="s">
        <v>83</v>
      </c>
      <c r="P254" s="1" t="s">
        <v>37</v>
      </c>
      <c r="Q254" s="1" t="s">
        <v>4121</v>
      </c>
      <c r="R254" s="1" t="s">
        <v>4121</v>
      </c>
      <c r="S254" s="1" t="s">
        <v>4121</v>
      </c>
      <c r="T254" s="1">
        <v>0</v>
      </c>
      <c r="U254" s="1" t="s">
        <v>4121</v>
      </c>
      <c r="V254" s="1" t="s">
        <v>38</v>
      </c>
      <c r="W254" s="1" t="s">
        <v>4121</v>
      </c>
      <c r="X254" s="1">
        <v>0</v>
      </c>
      <c r="Y254" s="1" t="s">
        <v>37</v>
      </c>
      <c r="Z254" s="1" t="s">
        <v>4121</v>
      </c>
      <c r="AA254" s="1" t="s">
        <v>4121</v>
      </c>
      <c r="AB254" s="1" t="s">
        <v>4121</v>
      </c>
      <c r="AC254" s="1">
        <v>0</v>
      </c>
      <c r="AD254" s="1" t="s">
        <v>4121</v>
      </c>
      <c r="AE254" s="1">
        <v>0</v>
      </c>
      <c r="AF254" s="1">
        <v>0</v>
      </c>
      <c r="AG254" s="1">
        <v>0</v>
      </c>
      <c r="AH254" s="1">
        <v>0</v>
      </c>
      <c r="AI254" s="1">
        <v>0</v>
      </c>
      <c r="AJ254" s="1">
        <v>0</v>
      </c>
      <c r="AK254" s="1">
        <v>0</v>
      </c>
      <c r="AL254" s="1">
        <v>0</v>
      </c>
      <c r="AM254" s="1">
        <v>0</v>
      </c>
      <c r="AN254" s="1" t="s">
        <v>4121</v>
      </c>
      <c r="AO254" s="1" t="s">
        <v>4121</v>
      </c>
      <c r="AP254" s="1" t="s">
        <v>39</v>
      </c>
      <c r="AQ254" s="1" t="s">
        <v>40</v>
      </c>
      <c r="AR254" s="1" t="s">
        <v>41</v>
      </c>
      <c r="AS254" s="1" t="s">
        <v>38</v>
      </c>
      <c r="AT254" s="1" t="s">
        <v>4121</v>
      </c>
      <c r="AU254" s="1" t="s">
        <v>4121</v>
      </c>
      <c r="AV254" s="1" t="s">
        <v>42</v>
      </c>
      <c r="AW254" s="1">
        <v>0</v>
      </c>
      <c r="AX254" s="1">
        <v>0</v>
      </c>
      <c r="AY254" s="1">
        <v>0</v>
      </c>
      <c r="AZ254" s="1">
        <v>0</v>
      </c>
      <c r="BA254" s="1">
        <v>0</v>
      </c>
      <c r="BB254" s="1">
        <v>0</v>
      </c>
      <c r="BC254" s="1">
        <v>0</v>
      </c>
      <c r="BD254" s="1">
        <v>0</v>
      </c>
      <c r="BE254" s="1">
        <v>0</v>
      </c>
      <c r="BF254" s="1">
        <v>0</v>
      </c>
      <c r="BG254" s="1">
        <v>0</v>
      </c>
      <c r="BH254" s="1">
        <v>0</v>
      </c>
      <c r="BI254" s="1">
        <v>0</v>
      </c>
      <c r="BJ254" s="1">
        <v>0</v>
      </c>
      <c r="BK254" s="1">
        <v>0</v>
      </c>
      <c r="BL254" s="1">
        <v>0</v>
      </c>
      <c r="BM254" s="1">
        <v>0</v>
      </c>
      <c r="BN254" s="1">
        <v>0</v>
      </c>
      <c r="BO254" s="1" t="s">
        <v>37</v>
      </c>
      <c r="BP254" s="1" t="s">
        <v>38</v>
      </c>
      <c r="BQ254" s="5" t="s">
        <v>978</v>
      </c>
      <c r="BR254" s="1" t="s">
        <v>979</v>
      </c>
      <c r="BS254" s="1" t="s">
        <v>980</v>
      </c>
      <c r="BT254" s="1" t="s">
        <v>4121</v>
      </c>
      <c r="BU254" s="1" t="s">
        <v>4121</v>
      </c>
      <c r="BV254" s="1" t="s">
        <v>4121</v>
      </c>
    </row>
    <row r="255" spans="1:74" ht="135" x14ac:dyDescent="0.25">
      <c r="A255" s="1" t="s">
        <v>26</v>
      </c>
      <c r="B255" s="1" t="s">
        <v>391</v>
      </c>
      <c r="C255" s="1" t="s">
        <v>28</v>
      </c>
      <c r="D255" s="1" t="s">
        <v>29</v>
      </c>
      <c r="E255" s="1">
        <v>1961104</v>
      </c>
      <c r="F255" s="1" t="s">
        <v>981</v>
      </c>
      <c r="G255" s="1" t="s">
        <v>982</v>
      </c>
      <c r="H255" s="1" t="s">
        <v>32</v>
      </c>
      <c r="I255" s="1" t="s">
        <v>33</v>
      </c>
      <c r="J255" s="2">
        <v>44265</v>
      </c>
      <c r="K255" s="2" t="s">
        <v>4121</v>
      </c>
      <c r="L255" s="1">
        <v>0</v>
      </c>
      <c r="M255" s="1">
        <v>90</v>
      </c>
      <c r="N255" s="1">
        <v>0</v>
      </c>
      <c r="O255" s="1" t="s">
        <v>34</v>
      </c>
      <c r="P255" s="1" t="s">
        <v>35</v>
      </c>
      <c r="Q255" s="1" t="s">
        <v>4121</v>
      </c>
      <c r="R255" s="1" t="s">
        <v>4121</v>
      </c>
      <c r="S255" s="1" t="s">
        <v>37</v>
      </c>
      <c r="T255" s="1">
        <v>900</v>
      </c>
      <c r="U255" s="1" t="s">
        <v>37</v>
      </c>
      <c r="V255" s="1" t="s">
        <v>38</v>
      </c>
      <c r="W255" s="1" t="s">
        <v>4121</v>
      </c>
      <c r="X255" s="1">
        <v>30</v>
      </c>
      <c r="Y255" s="1" t="s">
        <v>37</v>
      </c>
      <c r="Z255" s="1" t="s">
        <v>4121</v>
      </c>
      <c r="AA255" s="1" t="s">
        <v>4121</v>
      </c>
      <c r="AB255" s="1" t="s">
        <v>4121</v>
      </c>
      <c r="AC255" s="1">
        <v>0</v>
      </c>
      <c r="AD255" s="1" t="s">
        <v>4121</v>
      </c>
      <c r="AE255" s="1">
        <v>0.25</v>
      </c>
      <c r="AF255" s="1">
        <v>0.25</v>
      </c>
      <c r="AG255" s="1">
        <v>0.25</v>
      </c>
      <c r="AH255" s="1">
        <v>0.25</v>
      </c>
      <c r="AI255" s="1">
        <v>0.25</v>
      </c>
      <c r="AJ255" s="1">
        <v>0.25</v>
      </c>
      <c r="AK255" s="1">
        <v>0.25</v>
      </c>
      <c r="AL255" s="1">
        <v>0.25</v>
      </c>
      <c r="AM255" s="1">
        <v>0.25</v>
      </c>
      <c r="AN255" s="1" t="s">
        <v>35</v>
      </c>
      <c r="AO255" s="1" t="s">
        <v>35</v>
      </c>
      <c r="AP255" s="1" t="s">
        <v>39</v>
      </c>
      <c r="AQ255" s="1" t="s">
        <v>40</v>
      </c>
      <c r="AR255" s="1" t="s">
        <v>41</v>
      </c>
      <c r="AS255" s="1" t="s">
        <v>38</v>
      </c>
      <c r="AT255" s="1" t="s">
        <v>4121</v>
      </c>
      <c r="AU255" s="1" t="s">
        <v>4121</v>
      </c>
      <c r="AV255" s="1" t="s">
        <v>42</v>
      </c>
      <c r="AW255" s="1">
        <v>0</v>
      </c>
      <c r="AX255" s="1">
        <v>0</v>
      </c>
      <c r="AY255" s="1">
        <v>0</v>
      </c>
      <c r="AZ255" s="1">
        <v>0</v>
      </c>
      <c r="BA255" s="1">
        <v>0</v>
      </c>
      <c r="BB255" s="1">
        <v>0</v>
      </c>
      <c r="BC255" s="1">
        <v>0</v>
      </c>
      <c r="BD255" s="1">
        <v>0</v>
      </c>
      <c r="BE255" s="1">
        <v>0</v>
      </c>
      <c r="BF255" s="1">
        <v>0</v>
      </c>
      <c r="BG255" s="1">
        <v>0</v>
      </c>
      <c r="BH255" s="1">
        <v>0</v>
      </c>
      <c r="BI255" s="1">
        <v>0</v>
      </c>
      <c r="BJ255" s="1">
        <v>0</v>
      </c>
      <c r="BK255" s="1">
        <v>0</v>
      </c>
      <c r="BL255" s="1">
        <v>0</v>
      </c>
      <c r="BM255" s="1">
        <v>0</v>
      </c>
      <c r="BN255" s="1">
        <v>0</v>
      </c>
      <c r="BO255" s="1" t="s">
        <v>37</v>
      </c>
      <c r="BP255" s="1" t="s">
        <v>38</v>
      </c>
      <c r="BQ255" s="5" t="s">
        <v>983</v>
      </c>
      <c r="BR255" s="1" t="s">
        <v>984</v>
      </c>
      <c r="BS255" s="1" t="s">
        <v>985</v>
      </c>
      <c r="BT255" s="1" t="s">
        <v>4121</v>
      </c>
      <c r="BU255" s="1" t="s">
        <v>4121</v>
      </c>
      <c r="BV255" s="8"/>
    </row>
    <row r="256" spans="1:74" ht="120" x14ac:dyDescent="0.25">
      <c r="A256" s="1" t="s">
        <v>26</v>
      </c>
      <c r="B256" s="1" t="s">
        <v>391</v>
      </c>
      <c r="C256" s="1" t="s">
        <v>28</v>
      </c>
      <c r="D256" s="1" t="s">
        <v>29</v>
      </c>
      <c r="E256" s="1">
        <v>1961105</v>
      </c>
      <c r="F256" s="1" t="s">
        <v>986</v>
      </c>
      <c r="G256" s="1" t="s">
        <v>987</v>
      </c>
      <c r="H256" s="1" t="s">
        <v>32</v>
      </c>
      <c r="I256" s="1" t="s">
        <v>33</v>
      </c>
      <c r="J256" s="2">
        <v>44265</v>
      </c>
      <c r="K256" s="2" t="s">
        <v>4121</v>
      </c>
      <c r="L256" s="1">
        <v>0</v>
      </c>
      <c r="M256" s="1">
        <v>30</v>
      </c>
      <c r="N256" s="1">
        <v>0</v>
      </c>
      <c r="O256" s="1" t="s">
        <v>34</v>
      </c>
      <c r="P256" s="1" t="s">
        <v>35</v>
      </c>
      <c r="Q256" s="1" t="s">
        <v>4121</v>
      </c>
      <c r="R256" s="1" t="s">
        <v>4121</v>
      </c>
      <c r="S256" s="1" t="s">
        <v>37</v>
      </c>
      <c r="T256" s="1">
        <v>300</v>
      </c>
      <c r="U256" s="1" t="s">
        <v>37</v>
      </c>
      <c r="V256" s="1" t="s">
        <v>38</v>
      </c>
      <c r="W256" s="1" t="s">
        <v>4121</v>
      </c>
      <c r="X256" s="1">
        <v>30</v>
      </c>
      <c r="Y256" s="1" t="s">
        <v>37</v>
      </c>
      <c r="Z256" s="1" t="s">
        <v>4121</v>
      </c>
      <c r="AA256" s="1" t="s">
        <v>4121</v>
      </c>
      <c r="AB256" s="1" t="s">
        <v>4121</v>
      </c>
      <c r="AC256" s="1">
        <v>0</v>
      </c>
      <c r="AD256" s="1" t="s">
        <v>4121</v>
      </c>
      <c r="AE256" s="1">
        <v>0.25</v>
      </c>
      <c r="AF256" s="1">
        <v>0.25</v>
      </c>
      <c r="AG256" s="1">
        <v>0.25</v>
      </c>
      <c r="AH256" s="1">
        <v>0.25</v>
      </c>
      <c r="AI256" s="1">
        <v>0.25</v>
      </c>
      <c r="AJ256" s="1">
        <v>0.25</v>
      </c>
      <c r="AK256" s="1">
        <v>0.25</v>
      </c>
      <c r="AL256" s="1">
        <v>0.25</v>
      </c>
      <c r="AM256" s="1">
        <v>0.25</v>
      </c>
      <c r="AN256" s="1" t="s">
        <v>35</v>
      </c>
      <c r="AO256" s="1" t="s">
        <v>35</v>
      </c>
      <c r="AP256" s="1" t="s">
        <v>39</v>
      </c>
      <c r="AQ256" s="1" t="s">
        <v>40</v>
      </c>
      <c r="AR256" s="1" t="s">
        <v>41</v>
      </c>
      <c r="AS256" s="1" t="s">
        <v>38</v>
      </c>
      <c r="AT256" s="1" t="s">
        <v>4121</v>
      </c>
      <c r="AU256" s="1" t="s">
        <v>4121</v>
      </c>
      <c r="AV256" s="1" t="s">
        <v>42</v>
      </c>
      <c r="AW256" s="1">
        <v>0</v>
      </c>
      <c r="AX256" s="1">
        <v>0</v>
      </c>
      <c r="AY256" s="1">
        <v>0</v>
      </c>
      <c r="AZ256" s="1">
        <v>0</v>
      </c>
      <c r="BA256" s="1">
        <v>0</v>
      </c>
      <c r="BB256" s="1">
        <v>0</v>
      </c>
      <c r="BC256" s="1">
        <v>0</v>
      </c>
      <c r="BD256" s="1">
        <v>0</v>
      </c>
      <c r="BE256" s="1">
        <v>0</v>
      </c>
      <c r="BF256" s="1">
        <v>0</v>
      </c>
      <c r="BG256" s="1">
        <v>0</v>
      </c>
      <c r="BH256" s="1">
        <v>0</v>
      </c>
      <c r="BI256" s="1">
        <v>0</v>
      </c>
      <c r="BJ256" s="1">
        <v>0</v>
      </c>
      <c r="BK256" s="1">
        <v>0</v>
      </c>
      <c r="BL256" s="1">
        <v>0</v>
      </c>
      <c r="BM256" s="1">
        <v>0</v>
      </c>
      <c r="BN256" s="1">
        <v>0</v>
      </c>
      <c r="BO256" s="1" t="s">
        <v>37</v>
      </c>
      <c r="BP256" s="1" t="s">
        <v>38</v>
      </c>
      <c r="BQ256" s="5" t="s">
        <v>988</v>
      </c>
      <c r="BR256" s="1" t="s">
        <v>989</v>
      </c>
      <c r="BS256" s="1" t="s">
        <v>990</v>
      </c>
      <c r="BT256" s="1" t="s">
        <v>4121</v>
      </c>
      <c r="BU256" s="1" t="s">
        <v>4121</v>
      </c>
      <c r="BV256" s="8"/>
    </row>
    <row r="257" spans="1:74" ht="135" x14ac:dyDescent="0.25">
      <c r="A257" s="1" t="s">
        <v>26</v>
      </c>
      <c r="B257" s="1" t="s">
        <v>391</v>
      </c>
      <c r="C257" s="1" t="s">
        <v>28</v>
      </c>
      <c r="D257" s="1" t="s">
        <v>29</v>
      </c>
      <c r="E257" s="1">
        <v>1961106</v>
      </c>
      <c r="F257" s="1" t="s">
        <v>991</v>
      </c>
      <c r="G257" s="1" t="s">
        <v>992</v>
      </c>
      <c r="H257" s="1" t="s">
        <v>32</v>
      </c>
      <c r="I257" s="1" t="s">
        <v>33</v>
      </c>
      <c r="J257" s="2">
        <v>44265</v>
      </c>
      <c r="K257" s="2" t="s">
        <v>4121</v>
      </c>
      <c r="L257" s="1">
        <v>0</v>
      </c>
      <c r="M257" s="1">
        <v>50</v>
      </c>
      <c r="N257" s="1">
        <v>0</v>
      </c>
      <c r="O257" s="1" t="s">
        <v>34</v>
      </c>
      <c r="P257" s="1" t="s">
        <v>35</v>
      </c>
      <c r="Q257" s="1" t="s">
        <v>4121</v>
      </c>
      <c r="R257" s="1" t="s">
        <v>4121</v>
      </c>
      <c r="S257" s="1" t="s">
        <v>4121</v>
      </c>
      <c r="T257" s="1">
        <v>350</v>
      </c>
      <c r="U257" s="1" t="s">
        <v>37</v>
      </c>
      <c r="V257" s="1" t="s">
        <v>38</v>
      </c>
      <c r="W257" s="1" t="s">
        <v>4121</v>
      </c>
      <c r="X257" s="1">
        <v>30</v>
      </c>
      <c r="Y257" s="1" t="s">
        <v>37</v>
      </c>
      <c r="Z257" s="1" t="s">
        <v>4121</v>
      </c>
      <c r="AA257" s="1" t="s">
        <v>4121</v>
      </c>
      <c r="AB257" s="1" t="s">
        <v>4121</v>
      </c>
      <c r="AC257" s="1">
        <v>0</v>
      </c>
      <c r="AD257" s="1" t="s">
        <v>4121</v>
      </c>
      <c r="AE257" s="1">
        <v>0.25</v>
      </c>
      <c r="AF257" s="1">
        <v>0.45</v>
      </c>
      <c r="AG257" s="1">
        <v>0.25</v>
      </c>
      <c r="AH257" s="1">
        <v>0.45</v>
      </c>
      <c r="AI257" s="1">
        <v>0.45</v>
      </c>
      <c r="AJ257" s="1">
        <v>0.25</v>
      </c>
      <c r="AK257" s="1">
        <v>0.25</v>
      </c>
      <c r="AL257" s="1">
        <v>0.25</v>
      </c>
      <c r="AM257" s="1">
        <v>0.45</v>
      </c>
      <c r="AN257" s="1" t="s">
        <v>35</v>
      </c>
      <c r="AO257" s="1" t="s">
        <v>35</v>
      </c>
      <c r="AP257" s="1" t="s">
        <v>39</v>
      </c>
      <c r="AQ257" s="1" t="s">
        <v>40</v>
      </c>
      <c r="AR257" s="1" t="s">
        <v>41</v>
      </c>
      <c r="AS257" s="1" t="s">
        <v>38</v>
      </c>
      <c r="AT257" s="1" t="s">
        <v>4121</v>
      </c>
      <c r="AU257" s="1" t="s">
        <v>4121</v>
      </c>
      <c r="AV257" s="1" t="s">
        <v>42</v>
      </c>
      <c r="AW257" s="1">
        <v>0</v>
      </c>
      <c r="AX257" s="1">
        <v>0</v>
      </c>
      <c r="AY257" s="1">
        <v>0</v>
      </c>
      <c r="AZ257" s="1">
        <v>0</v>
      </c>
      <c r="BA257" s="1">
        <v>0</v>
      </c>
      <c r="BB257" s="1">
        <v>0</v>
      </c>
      <c r="BC257" s="1">
        <v>0</v>
      </c>
      <c r="BD257" s="1">
        <v>0</v>
      </c>
      <c r="BE257" s="1">
        <v>0</v>
      </c>
      <c r="BF257" s="1">
        <v>0</v>
      </c>
      <c r="BG257" s="1">
        <v>0</v>
      </c>
      <c r="BH257" s="1">
        <v>0</v>
      </c>
      <c r="BI257" s="1">
        <v>0</v>
      </c>
      <c r="BJ257" s="1">
        <v>0</v>
      </c>
      <c r="BK257" s="1">
        <v>0</v>
      </c>
      <c r="BL257" s="1">
        <v>0</v>
      </c>
      <c r="BM257" s="1">
        <v>0</v>
      </c>
      <c r="BN257" s="1">
        <v>0</v>
      </c>
      <c r="BO257" s="1" t="s">
        <v>37</v>
      </c>
      <c r="BP257" s="1" t="s">
        <v>38</v>
      </c>
      <c r="BQ257" s="5" t="s">
        <v>993</v>
      </c>
      <c r="BR257" s="1" t="s">
        <v>994</v>
      </c>
      <c r="BS257" s="1" t="s">
        <v>995</v>
      </c>
      <c r="BT257" s="1" t="s">
        <v>4121</v>
      </c>
      <c r="BU257" s="1" t="s">
        <v>4121</v>
      </c>
      <c r="BV257" s="8"/>
    </row>
    <row r="258" spans="1:74" ht="150" x14ac:dyDescent="0.25">
      <c r="A258" s="1" t="s">
        <v>26</v>
      </c>
      <c r="B258" s="1" t="s">
        <v>391</v>
      </c>
      <c r="C258" s="1" t="s">
        <v>28</v>
      </c>
      <c r="D258" s="1" t="s">
        <v>29</v>
      </c>
      <c r="E258" s="1">
        <v>1961107</v>
      </c>
      <c r="F258" s="1" t="s">
        <v>996</v>
      </c>
      <c r="G258" s="1" t="s">
        <v>997</v>
      </c>
      <c r="H258" s="1" t="s">
        <v>32</v>
      </c>
      <c r="I258" s="1" t="s">
        <v>33</v>
      </c>
      <c r="J258" s="2">
        <v>44265</v>
      </c>
      <c r="K258" s="2" t="s">
        <v>4121</v>
      </c>
      <c r="L258" s="1">
        <v>0</v>
      </c>
      <c r="M258" s="1">
        <v>70</v>
      </c>
      <c r="N258" s="1">
        <v>0</v>
      </c>
      <c r="O258" s="1" t="s">
        <v>34</v>
      </c>
      <c r="P258" s="1" t="s">
        <v>35</v>
      </c>
      <c r="Q258" s="1" t="s">
        <v>4121</v>
      </c>
      <c r="R258" s="1" t="s">
        <v>4121</v>
      </c>
      <c r="S258" s="1" t="s">
        <v>37</v>
      </c>
      <c r="T258" s="1">
        <v>500</v>
      </c>
      <c r="U258" s="1" t="s">
        <v>37</v>
      </c>
      <c r="V258" s="1" t="s">
        <v>38</v>
      </c>
      <c r="W258" s="1" t="s">
        <v>4121</v>
      </c>
      <c r="X258" s="1">
        <v>30</v>
      </c>
      <c r="Y258" s="1" t="s">
        <v>37</v>
      </c>
      <c r="Z258" s="1" t="s">
        <v>4121</v>
      </c>
      <c r="AA258" s="1" t="s">
        <v>4121</v>
      </c>
      <c r="AB258" s="1" t="s">
        <v>4121</v>
      </c>
      <c r="AC258" s="1">
        <v>0</v>
      </c>
      <c r="AD258" s="1" t="s">
        <v>4121</v>
      </c>
      <c r="AE258" s="1">
        <v>0.25</v>
      </c>
      <c r="AF258" s="1">
        <v>0.25</v>
      </c>
      <c r="AG258" s="1">
        <v>0.25</v>
      </c>
      <c r="AH258" s="1">
        <v>0.25</v>
      </c>
      <c r="AI258" s="1">
        <v>0.25</v>
      </c>
      <c r="AJ258" s="1">
        <v>0.25</v>
      </c>
      <c r="AK258" s="1">
        <v>0.25</v>
      </c>
      <c r="AL258" s="1">
        <v>0.25</v>
      </c>
      <c r="AM258" s="1">
        <v>0.25</v>
      </c>
      <c r="AN258" s="1" t="s">
        <v>35</v>
      </c>
      <c r="AO258" s="1" t="s">
        <v>35</v>
      </c>
      <c r="AP258" s="1" t="s">
        <v>39</v>
      </c>
      <c r="AQ258" s="1" t="s">
        <v>40</v>
      </c>
      <c r="AR258" s="1" t="s">
        <v>41</v>
      </c>
      <c r="AS258" s="1" t="s">
        <v>38</v>
      </c>
      <c r="AT258" s="1" t="s">
        <v>4121</v>
      </c>
      <c r="AU258" s="1" t="s">
        <v>4121</v>
      </c>
      <c r="AV258" s="1" t="s">
        <v>42</v>
      </c>
      <c r="AW258" s="1">
        <v>0</v>
      </c>
      <c r="AX258" s="1">
        <v>0</v>
      </c>
      <c r="AY258" s="1">
        <v>0</v>
      </c>
      <c r="AZ258" s="1">
        <v>0</v>
      </c>
      <c r="BA258" s="1">
        <v>0</v>
      </c>
      <c r="BB258" s="1">
        <v>0</v>
      </c>
      <c r="BC258" s="1">
        <v>0</v>
      </c>
      <c r="BD258" s="1">
        <v>0</v>
      </c>
      <c r="BE258" s="1">
        <v>0</v>
      </c>
      <c r="BF258" s="1">
        <v>0</v>
      </c>
      <c r="BG258" s="1">
        <v>0</v>
      </c>
      <c r="BH258" s="1">
        <v>0</v>
      </c>
      <c r="BI258" s="1">
        <v>0</v>
      </c>
      <c r="BJ258" s="1">
        <v>0</v>
      </c>
      <c r="BK258" s="1">
        <v>0</v>
      </c>
      <c r="BL258" s="1">
        <v>0</v>
      </c>
      <c r="BM258" s="1">
        <v>0</v>
      </c>
      <c r="BN258" s="1">
        <v>0</v>
      </c>
      <c r="BO258" s="1" t="s">
        <v>37</v>
      </c>
      <c r="BP258" s="1" t="s">
        <v>38</v>
      </c>
      <c r="BQ258" s="5" t="s">
        <v>998</v>
      </c>
      <c r="BR258" s="1" t="s">
        <v>999</v>
      </c>
      <c r="BS258" s="1" t="s">
        <v>1000</v>
      </c>
      <c r="BT258" s="1" t="s">
        <v>1001</v>
      </c>
      <c r="BU258" s="1" t="s">
        <v>4121</v>
      </c>
      <c r="BV258" s="8"/>
    </row>
    <row r="259" spans="1:74" ht="45" x14ac:dyDescent="0.25">
      <c r="A259" s="1" t="s">
        <v>26</v>
      </c>
      <c r="B259" s="1" t="s">
        <v>391</v>
      </c>
      <c r="C259" s="1" t="s">
        <v>28</v>
      </c>
      <c r="D259" s="1" t="s">
        <v>29</v>
      </c>
      <c r="E259" s="1">
        <v>1961108</v>
      </c>
      <c r="F259" s="1" t="s">
        <v>1002</v>
      </c>
      <c r="G259" s="1" t="s">
        <v>1003</v>
      </c>
      <c r="H259" s="1" t="s">
        <v>32</v>
      </c>
      <c r="I259" s="1" t="s">
        <v>33</v>
      </c>
      <c r="J259" s="2">
        <v>43748</v>
      </c>
      <c r="K259" s="2" t="s">
        <v>4121</v>
      </c>
      <c r="L259" s="1">
        <v>51</v>
      </c>
      <c r="M259" s="1">
        <v>51</v>
      </c>
      <c r="N259" s="1">
        <v>0</v>
      </c>
      <c r="O259" s="1" t="s">
        <v>34</v>
      </c>
      <c r="P259" s="1" t="s">
        <v>35</v>
      </c>
      <c r="Q259" s="1" t="s">
        <v>50</v>
      </c>
      <c r="R259" s="1" t="s">
        <v>50</v>
      </c>
      <c r="S259" s="1" t="s">
        <v>37</v>
      </c>
      <c r="T259" s="1">
        <v>0</v>
      </c>
      <c r="U259" s="1" t="s">
        <v>37</v>
      </c>
      <c r="V259" s="1" t="s">
        <v>38</v>
      </c>
      <c r="W259" s="1" t="s">
        <v>4121</v>
      </c>
      <c r="X259" s="1">
        <v>30</v>
      </c>
      <c r="Y259" s="1" t="s">
        <v>37</v>
      </c>
      <c r="Z259" s="1" t="s">
        <v>4121</v>
      </c>
      <c r="AA259" s="1" t="s">
        <v>4121</v>
      </c>
      <c r="AB259" s="1" t="s">
        <v>4121</v>
      </c>
      <c r="AC259" s="1">
        <v>0</v>
      </c>
      <c r="AD259" s="1" t="s">
        <v>4121</v>
      </c>
      <c r="AE259" s="1">
        <v>0.25</v>
      </c>
      <c r="AF259" s="1">
        <v>0.25</v>
      </c>
      <c r="AG259" s="1">
        <v>0.25</v>
      </c>
      <c r="AH259" s="1">
        <v>0.25</v>
      </c>
      <c r="AI259" s="1">
        <v>0.25</v>
      </c>
      <c r="AJ259" s="1">
        <v>0.25</v>
      </c>
      <c r="AK259" s="1">
        <v>0.25</v>
      </c>
      <c r="AL259" s="1">
        <v>0.25</v>
      </c>
      <c r="AM259" s="1">
        <v>0.25</v>
      </c>
      <c r="AN259" s="1" t="s">
        <v>35</v>
      </c>
      <c r="AO259" s="1" t="s">
        <v>35</v>
      </c>
      <c r="AP259" s="1" t="s">
        <v>39</v>
      </c>
      <c r="AQ259" s="1" t="s">
        <v>40</v>
      </c>
      <c r="AR259" s="1" t="s">
        <v>41</v>
      </c>
      <c r="AS259" s="1" t="s">
        <v>38</v>
      </c>
      <c r="AT259" s="1" t="s">
        <v>4121</v>
      </c>
      <c r="AU259" s="1" t="s">
        <v>4121</v>
      </c>
      <c r="AV259" s="1" t="s">
        <v>42</v>
      </c>
      <c r="AW259" s="1" t="s">
        <v>4121</v>
      </c>
      <c r="AX259" s="1" t="s">
        <v>4121</v>
      </c>
      <c r="AY259" s="1" t="s">
        <v>4121</v>
      </c>
      <c r="AZ259" s="1" t="s">
        <v>4121</v>
      </c>
      <c r="BA259" s="1" t="s">
        <v>4121</v>
      </c>
      <c r="BB259" s="1" t="s">
        <v>4121</v>
      </c>
      <c r="BC259" s="1" t="s">
        <v>4121</v>
      </c>
      <c r="BD259" s="1" t="s">
        <v>4121</v>
      </c>
      <c r="BE259" s="1" t="s">
        <v>4121</v>
      </c>
      <c r="BF259" s="1" t="s">
        <v>4121</v>
      </c>
      <c r="BG259" s="1" t="s">
        <v>4121</v>
      </c>
      <c r="BH259" s="1" t="s">
        <v>4121</v>
      </c>
      <c r="BI259" s="1" t="s">
        <v>4121</v>
      </c>
      <c r="BJ259" s="1" t="s">
        <v>4121</v>
      </c>
      <c r="BK259" s="1" t="s">
        <v>4121</v>
      </c>
      <c r="BL259" s="1" t="s">
        <v>4121</v>
      </c>
      <c r="BM259" s="1" t="s">
        <v>4121</v>
      </c>
      <c r="BN259" s="1" t="s">
        <v>4121</v>
      </c>
      <c r="BO259" s="1" t="s">
        <v>37</v>
      </c>
      <c r="BP259" s="1" t="s">
        <v>38</v>
      </c>
      <c r="BQ259" s="5" t="s">
        <v>1004</v>
      </c>
      <c r="BR259" s="1" t="s">
        <v>1005</v>
      </c>
      <c r="BS259" s="1" t="s">
        <v>1006</v>
      </c>
      <c r="BT259" s="1" t="s">
        <v>1007</v>
      </c>
      <c r="BU259" s="1" t="s">
        <v>4121</v>
      </c>
      <c r="BV259" s="8"/>
    </row>
    <row r="260" spans="1:74" ht="135" x14ac:dyDescent="0.25">
      <c r="A260" s="1" t="s">
        <v>26</v>
      </c>
      <c r="B260" s="1" t="s">
        <v>391</v>
      </c>
      <c r="C260" s="1" t="s">
        <v>28</v>
      </c>
      <c r="D260" s="1" t="s">
        <v>29</v>
      </c>
      <c r="E260" s="1">
        <v>1961109</v>
      </c>
      <c r="F260" s="1" t="s">
        <v>1008</v>
      </c>
      <c r="G260" s="1" t="s">
        <v>1009</v>
      </c>
      <c r="H260" s="1" t="s">
        <v>32</v>
      </c>
      <c r="I260" s="1" t="s">
        <v>33</v>
      </c>
      <c r="J260" s="2">
        <v>44265</v>
      </c>
      <c r="K260" s="2" t="s">
        <v>4121</v>
      </c>
      <c r="L260" s="1">
        <v>0</v>
      </c>
      <c r="M260" s="1">
        <v>20</v>
      </c>
      <c r="N260" s="1">
        <v>0</v>
      </c>
      <c r="O260" s="1" t="s">
        <v>34</v>
      </c>
      <c r="P260" s="1" t="s">
        <v>35</v>
      </c>
      <c r="Q260" s="1" t="s">
        <v>4121</v>
      </c>
      <c r="R260" s="1" t="s">
        <v>4121</v>
      </c>
      <c r="S260" s="1" t="s">
        <v>37</v>
      </c>
      <c r="T260" s="1">
        <v>100</v>
      </c>
      <c r="U260" s="1" t="s">
        <v>37</v>
      </c>
      <c r="V260" s="1" t="s">
        <v>38</v>
      </c>
      <c r="W260" s="1" t="s">
        <v>4121</v>
      </c>
      <c r="X260" s="1">
        <v>30</v>
      </c>
      <c r="Y260" s="1" t="s">
        <v>37</v>
      </c>
      <c r="Z260" s="1" t="s">
        <v>4121</v>
      </c>
      <c r="AA260" s="1" t="s">
        <v>4121</v>
      </c>
      <c r="AB260" s="1" t="s">
        <v>4121</v>
      </c>
      <c r="AC260" s="1">
        <v>0</v>
      </c>
      <c r="AD260" s="1" t="s">
        <v>4121</v>
      </c>
      <c r="AE260" s="1">
        <v>0.25</v>
      </c>
      <c r="AF260" s="1">
        <v>0.25</v>
      </c>
      <c r="AG260" s="1">
        <v>0.25</v>
      </c>
      <c r="AH260" s="1">
        <v>0.25</v>
      </c>
      <c r="AI260" s="1">
        <v>0.25</v>
      </c>
      <c r="AJ260" s="1">
        <v>0.25</v>
      </c>
      <c r="AK260" s="1">
        <v>0.25</v>
      </c>
      <c r="AL260" s="1">
        <v>0.25</v>
      </c>
      <c r="AM260" s="1">
        <v>0.25</v>
      </c>
      <c r="AN260" s="1" t="s">
        <v>35</v>
      </c>
      <c r="AO260" s="1" t="s">
        <v>35</v>
      </c>
      <c r="AP260" s="1" t="s">
        <v>39</v>
      </c>
      <c r="AQ260" s="1" t="s">
        <v>40</v>
      </c>
      <c r="AR260" s="1" t="s">
        <v>41</v>
      </c>
      <c r="AS260" s="1" t="s">
        <v>38</v>
      </c>
      <c r="AT260" s="1" t="s">
        <v>4121</v>
      </c>
      <c r="AU260" s="1" t="s">
        <v>4121</v>
      </c>
      <c r="AV260" s="1" t="s">
        <v>42</v>
      </c>
      <c r="AW260" s="1">
        <v>0</v>
      </c>
      <c r="AX260" s="1">
        <v>0</v>
      </c>
      <c r="AY260" s="1">
        <v>0</v>
      </c>
      <c r="AZ260" s="1">
        <v>0</v>
      </c>
      <c r="BA260" s="1">
        <v>0</v>
      </c>
      <c r="BB260" s="1">
        <v>0</v>
      </c>
      <c r="BC260" s="1">
        <v>0</v>
      </c>
      <c r="BD260" s="1">
        <v>0</v>
      </c>
      <c r="BE260" s="1">
        <v>0</v>
      </c>
      <c r="BF260" s="1">
        <v>0</v>
      </c>
      <c r="BG260" s="1">
        <v>0</v>
      </c>
      <c r="BH260" s="1">
        <v>0</v>
      </c>
      <c r="BI260" s="1">
        <v>0</v>
      </c>
      <c r="BJ260" s="1">
        <v>0</v>
      </c>
      <c r="BK260" s="1">
        <v>0</v>
      </c>
      <c r="BL260" s="1">
        <v>0</v>
      </c>
      <c r="BM260" s="1">
        <v>0</v>
      </c>
      <c r="BN260" s="1">
        <v>0</v>
      </c>
      <c r="BO260" s="1" t="s">
        <v>37</v>
      </c>
      <c r="BP260" s="1" t="s">
        <v>38</v>
      </c>
      <c r="BQ260" s="5" t="s">
        <v>1010</v>
      </c>
      <c r="BR260" s="1" t="s">
        <v>1011</v>
      </c>
      <c r="BS260" s="1" t="s">
        <v>1012</v>
      </c>
      <c r="BT260" s="1" t="s">
        <v>4121</v>
      </c>
      <c r="BU260" s="1" t="s">
        <v>4121</v>
      </c>
      <c r="BV260" s="8"/>
    </row>
    <row r="261" spans="1:74" ht="135" x14ac:dyDescent="0.25">
      <c r="A261" s="1" t="s">
        <v>26</v>
      </c>
      <c r="B261" s="1" t="s">
        <v>391</v>
      </c>
      <c r="C261" s="1" t="s">
        <v>28</v>
      </c>
      <c r="D261" s="1" t="s">
        <v>29</v>
      </c>
      <c r="E261" s="1">
        <v>1961110</v>
      </c>
      <c r="F261" s="1" t="s">
        <v>1013</v>
      </c>
      <c r="G261" s="1" t="s">
        <v>1014</v>
      </c>
      <c r="H261" s="1" t="s">
        <v>32</v>
      </c>
      <c r="I261" s="1" t="s">
        <v>33</v>
      </c>
      <c r="J261" s="2">
        <v>44265</v>
      </c>
      <c r="K261" s="2" t="s">
        <v>4121</v>
      </c>
      <c r="L261" s="1">
        <v>0</v>
      </c>
      <c r="M261" s="1">
        <v>10</v>
      </c>
      <c r="N261" s="1">
        <v>0</v>
      </c>
      <c r="O261" s="1" t="s">
        <v>34</v>
      </c>
      <c r="P261" s="1" t="s">
        <v>35</v>
      </c>
      <c r="Q261" s="1" t="s">
        <v>37</v>
      </c>
      <c r="R261" s="1" t="s">
        <v>37</v>
      </c>
      <c r="S261" s="1" t="s">
        <v>37</v>
      </c>
      <c r="T261" s="1">
        <v>50</v>
      </c>
      <c r="U261" s="1" t="s">
        <v>37</v>
      </c>
      <c r="V261" s="1" t="s">
        <v>38</v>
      </c>
      <c r="W261" s="1" t="s">
        <v>4121</v>
      </c>
      <c r="X261" s="1">
        <v>30</v>
      </c>
      <c r="Y261" s="1" t="s">
        <v>37</v>
      </c>
      <c r="Z261" s="1" t="s">
        <v>4121</v>
      </c>
      <c r="AA261" s="1" t="s">
        <v>4121</v>
      </c>
      <c r="AB261" s="1" t="s">
        <v>4121</v>
      </c>
      <c r="AC261" s="1">
        <v>0</v>
      </c>
      <c r="AD261" s="1" t="s">
        <v>4121</v>
      </c>
      <c r="AE261" s="1">
        <v>0.25</v>
      </c>
      <c r="AF261" s="1">
        <v>0.25</v>
      </c>
      <c r="AG261" s="1">
        <v>0.25</v>
      </c>
      <c r="AH261" s="1">
        <v>0.25</v>
      </c>
      <c r="AI261" s="1">
        <v>0.25</v>
      </c>
      <c r="AJ261" s="1">
        <v>0.25</v>
      </c>
      <c r="AK261" s="1">
        <v>0.25</v>
      </c>
      <c r="AL261" s="1">
        <v>0.25</v>
      </c>
      <c r="AM261" s="1">
        <v>0.25</v>
      </c>
      <c r="AN261" s="1" t="s">
        <v>35</v>
      </c>
      <c r="AO261" s="1" t="s">
        <v>35</v>
      </c>
      <c r="AP261" s="1" t="s">
        <v>39</v>
      </c>
      <c r="AQ261" s="1" t="s">
        <v>40</v>
      </c>
      <c r="AR261" s="1" t="s">
        <v>41</v>
      </c>
      <c r="AS261" s="1" t="s">
        <v>38</v>
      </c>
      <c r="AT261" s="1" t="s">
        <v>4121</v>
      </c>
      <c r="AU261" s="1" t="s">
        <v>4121</v>
      </c>
      <c r="AV261" s="1" t="s">
        <v>42</v>
      </c>
      <c r="AW261" s="1">
        <v>0</v>
      </c>
      <c r="AX261" s="1">
        <v>0</v>
      </c>
      <c r="AY261" s="1">
        <v>0</v>
      </c>
      <c r="AZ261" s="1">
        <v>0</v>
      </c>
      <c r="BA261" s="1">
        <v>0</v>
      </c>
      <c r="BB261" s="1">
        <v>0</v>
      </c>
      <c r="BC261" s="1">
        <v>0</v>
      </c>
      <c r="BD261" s="1">
        <v>0</v>
      </c>
      <c r="BE261" s="1">
        <v>0</v>
      </c>
      <c r="BF261" s="1">
        <v>0</v>
      </c>
      <c r="BG261" s="1">
        <v>0</v>
      </c>
      <c r="BH261" s="1">
        <v>0</v>
      </c>
      <c r="BI261" s="1">
        <v>0</v>
      </c>
      <c r="BJ261" s="1">
        <v>0</v>
      </c>
      <c r="BK261" s="1">
        <v>0</v>
      </c>
      <c r="BL261" s="1">
        <v>0</v>
      </c>
      <c r="BM261" s="1">
        <v>0</v>
      </c>
      <c r="BN261" s="1">
        <v>0</v>
      </c>
      <c r="BO261" s="1" t="s">
        <v>37</v>
      </c>
      <c r="BP261" s="1" t="s">
        <v>38</v>
      </c>
      <c r="BQ261" s="5" t="s">
        <v>1015</v>
      </c>
      <c r="BR261" s="1" t="s">
        <v>1016</v>
      </c>
      <c r="BS261" s="1" t="s">
        <v>1017</v>
      </c>
      <c r="BT261" s="1" t="s">
        <v>4121</v>
      </c>
      <c r="BU261" s="1" t="s">
        <v>4121</v>
      </c>
      <c r="BV261" s="8"/>
    </row>
    <row r="262" spans="1:74" ht="120" x14ac:dyDescent="0.25">
      <c r="A262" s="1" t="s">
        <v>26</v>
      </c>
      <c r="B262" s="1" t="s">
        <v>391</v>
      </c>
      <c r="C262" s="1" t="s">
        <v>28</v>
      </c>
      <c r="D262" s="1" t="s">
        <v>29</v>
      </c>
      <c r="E262" s="1">
        <v>1968104</v>
      </c>
      <c r="F262" s="1" t="s">
        <v>1018</v>
      </c>
      <c r="G262" s="1" t="s">
        <v>1019</v>
      </c>
      <c r="H262" s="1" t="s">
        <v>439</v>
      </c>
      <c r="I262" s="1" t="s">
        <v>33</v>
      </c>
      <c r="J262" s="2">
        <v>44105</v>
      </c>
      <c r="K262" s="2" t="s">
        <v>4121</v>
      </c>
      <c r="L262" s="1">
        <v>0</v>
      </c>
      <c r="M262" s="1">
        <v>330</v>
      </c>
      <c r="N262" s="1">
        <v>0</v>
      </c>
      <c r="O262" s="1" t="s">
        <v>83</v>
      </c>
      <c r="P262" s="1" t="s">
        <v>37</v>
      </c>
      <c r="Q262" s="1" t="s">
        <v>4121</v>
      </c>
      <c r="R262" s="1" t="s">
        <v>4121</v>
      </c>
      <c r="S262" s="1" t="s">
        <v>4121</v>
      </c>
      <c r="T262" s="1">
        <v>0</v>
      </c>
      <c r="U262" s="1" t="s">
        <v>4121</v>
      </c>
      <c r="V262" s="1" t="s">
        <v>38</v>
      </c>
      <c r="W262" s="1" t="s">
        <v>4121</v>
      </c>
      <c r="X262" s="1">
        <v>0</v>
      </c>
      <c r="Y262" s="1" t="s">
        <v>37</v>
      </c>
      <c r="Z262" s="1" t="s">
        <v>4121</v>
      </c>
      <c r="AA262" s="1" t="s">
        <v>4121</v>
      </c>
      <c r="AB262" s="1" t="s">
        <v>4121</v>
      </c>
      <c r="AC262" s="1">
        <v>0</v>
      </c>
      <c r="AD262" s="1" t="s">
        <v>4121</v>
      </c>
      <c r="AE262" s="1">
        <v>0</v>
      </c>
      <c r="AF262" s="1">
        <v>0</v>
      </c>
      <c r="AG262" s="1">
        <v>0</v>
      </c>
      <c r="AH262" s="1">
        <v>0</v>
      </c>
      <c r="AI262" s="1">
        <v>0</v>
      </c>
      <c r="AJ262" s="1">
        <v>0</v>
      </c>
      <c r="AK262" s="1">
        <v>0</v>
      </c>
      <c r="AL262" s="1">
        <v>0</v>
      </c>
      <c r="AM262" s="1">
        <v>0</v>
      </c>
      <c r="AN262" s="1" t="s">
        <v>4121</v>
      </c>
      <c r="AO262" s="1" t="s">
        <v>4121</v>
      </c>
      <c r="AP262" s="1" t="s">
        <v>39</v>
      </c>
      <c r="AQ262" s="1" t="s">
        <v>40</v>
      </c>
      <c r="AR262" s="1" t="s">
        <v>41</v>
      </c>
      <c r="AS262" s="1" t="s">
        <v>38</v>
      </c>
      <c r="AT262" s="1" t="s">
        <v>4121</v>
      </c>
      <c r="AU262" s="1" t="s">
        <v>4121</v>
      </c>
      <c r="AV262" s="1" t="s">
        <v>42</v>
      </c>
      <c r="AW262" s="1">
        <v>0</v>
      </c>
      <c r="AX262" s="1">
        <v>0</v>
      </c>
      <c r="AY262" s="1">
        <v>0</v>
      </c>
      <c r="AZ262" s="1">
        <v>0</v>
      </c>
      <c r="BA262" s="1">
        <v>0</v>
      </c>
      <c r="BB262" s="1">
        <v>0</v>
      </c>
      <c r="BC262" s="1">
        <v>0</v>
      </c>
      <c r="BD262" s="1">
        <v>0</v>
      </c>
      <c r="BE262" s="1">
        <v>0</v>
      </c>
      <c r="BF262" s="1">
        <v>0</v>
      </c>
      <c r="BG262" s="1">
        <v>0</v>
      </c>
      <c r="BH262" s="1">
        <v>0</v>
      </c>
      <c r="BI262" s="1">
        <v>0</v>
      </c>
      <c r="BJ262" s="1">
        <v>0</v>
      </c>
      <c r="BK262" s="1">
        <v>0</v>
      </c>
      <c r="BL262" s="1">
        <v>0</v>
      </c>
      <c r="BM262" s="1">
        <v>0</v>
      </c>
      <c r="BN262" s="1">
        <v>0</v>
      </c>
      <c r="BO262" s="1" t="s">
        <v>37</v>
      </c>
      <c r="BP262" s="1" t="s">
        <v>38</v>
      </c>
      <c r="BQ262" s="5" t="s">
        <v>1020</v>
      </c>
      <c r="BR262" s="1" t="s">
        <v>1021</v>
      </c>
      <c r="BS262" s="1" t="s">
        <v>1022</v>
      </c>
      <c r="BT262" s="1" t="s">
        <v>4121</v>
      </c>
      <c r="BU262" s="1" t="s">
        <v>4121</v>
      </c>
      <c r="BV262" s="1" t="s">
        <v>4121</v>
      </c>
    </row>
    <row r="263" spans="1:74" ht="105" x14ac:dyDescent="0.25">
      <c r="A263" s="1" t="s">
        <v>26</v>
      </c>
      <c r="B263" s="1" t="s">
        <v>391</v>
      </c>
      <c r="C263" s="1" t="s">
        <v>28</v>
      </c>
      <c r="D263" s="1" t="s">
        <v>29</v>
      </c>
      <c r="E263" s="1">
        <v>1968105</v>
      </c>
      <c r="F263" s="1" t="s">
        <v>1023</v>
      </c>
      <c r="G263" s="1" t="s">
        <v>1024</v>
      </c>
      <c r="H263" s="1" t="s">
        <v>32</v>
      </c>
      <c r="I263" s="1" t="s">
        <v>33</v>
      </c>
      <c r="J263" s="2">
        <v>44108</v>
      </c>
      <c r="K263" s="2" t="s">
        <v>4121</v>
      </c>
      <c r="L263" s="1">
        <v>0</v>
      </c>
      <c r="M263" s="1">
        <v>260</v>
      </c>
      <c r="N263" s="1">
        <v>0</v>
      </c>
      <c r="O263" s="1" t="s">
        <v>83</v>
      </c>
      <c r="P263" s="1" t="s">
        <v>37</v>
      </c>
      <c r="Q263" s="1" t="s">
        <v>4121</v>
      </c>
      <c r="R263" s="1" t="s">
        <v>4121</v>
      </c>
      <c r="S263" s="1" t="s">
        <v>4121</v>
      </c>
      <c r="T263" s="1">
        <v>0</v>
      </c>
      <c r="U263" s="1" t="s">
        <v>4121</v>
      </c>
      <c r="V263" s="1" t="s">
        <v>38</v>
      </c>
      <c r="W263" s="1" t="s">
        <v>4121</v>
      </c>
      <c r="X263" s="1">
        <v>0</v>
      </c>
      <c r="Y263" s="1" t="s">
        <v>37</v>
      </c>
      <c r="Z263" s="1" t="s">
        <v>4121</v>
      </c>
      <c r="AA263" s="1" t="s">
        <v>4121</v>
      </c>
      <c r="AB263" s="1" t="s">
        <v>4121</v>
      </c>
      <c r="AC263" s="1">
        <v>0</v>
      </c>
      <c r="AD263" s="1" t="s">
        <v>4121</v>
      </c>
      <c r="AE263" s="1">
        <v>0</v>
      </c>
      <c r="AF263" s="1">
        <v>0</v>
      </c>
      <c r="AG263" s="1">
        <v>0</v>
      </c>
      <c r="AH263" s="1">
        <v>0</v>
      </c>
      <c r="AI263" s="1">
        <v>0</v>
      </c>
      <c r="AJ263" s="1">
        <v>0</v>
      </c>
      <c r="AK263" s="1">
        <v>0</v>
      </c>
      <c r="AL263" s="1">
        <v>0</v>
      </c>
      <c r="AM263" s="1">
        <v>0</v>
      </c>
      <c r="AN263" s="1" t="s">
        <v>4121</v>
      </c>
      <c r="AO263" s="1" t="s">
        <v>4121</v>
      </c>
      <c r="AP263" s="1" t="s">
        <v>39</v>
      </c>
      <c r="AQ263" s="1" t="s">
        <v>40</v>
      </c>
      <c r="AR263" s="1" t="s">
        <v>41</v>
      </c>
      <c r="AS263" s="1" t="s">
        <v>38</v>
      </c>
      <c r="AT263" s="1" t="s">
        <v>4121</v>
      </c>
      <c r="AU263" s="1" t="s">
        <v>4121</v>
      </c>
      <c r="AV263" s="1" t="s">
        <v>42</v>
      </c>
      <c r="AW263" s="1">
        <v>0</v>
      </c>
      <c r="AX263" s="1">
        <v>0</v>
      </c>
      <c r="AY263" s="1">
        <v>0</v>
      </c>
      <c r="AZ263" s="1">
        <v>0</v>
      </c>
      <c r="BA263" s="1">
        <v>0</v>
      </c>
      <c r="BB263" s="1">
        <v>0</v>
      </c>
      <c r="BC263" s="1">
        <v>0</v>
      </c>
      <c r="BD263" s="1">
        <v>0</v>
      </c>
      <c r="BE263" s="1">
        <v>0</v>
      </c>
      <c r="BF263" s="1">
        <v>0</v>
      </c>
      <c r="BG263" s="1">
        <v>0</v>
      </c>
      <c r="BH263" s="1">
        <v>0</v>
      </c>
      <c r="BI263" s="1">
        <v>0</v>
      </c>
      <c r="BJ263" s="1">
        <v>0</v>
      </c>
      <c r="BK263" s="1">
        <v>0</v>
      </c>
      <c r="BL263" s="1">
        <v>0</v>
      </c>
      <c r="BM263" s="1">
        <v>0</v>
      </c>
      <c r="BN263" s="1">
        <v>0</v>
      </c>
      <c r="BO263" s="1" t="s">
        <v>37</v>
      </c>
      <c r="BP263" s="1" t="s">
        <v>38</v>
      </c>
      <c r="BQ263" s="5" t="s">
        <v>1025</v>
      </c>
      <c r="BR263" s="1" t="s">
        <v>1026</v>
      </c>
      <c r="BS263" s="1" t="s">
        <v>1027</v>
      </c>
      <c r="BT263" s="1" t="s">
        <v>4121</v>
      </c>
      <c r="BU263" s="1" t="s">
        <v>4121</v>
      </c>
      <c r="BV263" s="1" t="s">
        <v>4121</v>
      </c>
    </row>
    <row r="264" spans="1:74" ht="45" x14ac:dyDescent="0.25">
      <c r="A264" s="1" t="s">
        <v>26</v>
      </c>
      <c r="B264" s="1" t="s">
        <v>391</v>
      </c>
      <c r="C264" s="1" t="s">
        <v>28</v>
      </c>
      <c r="D264" s="1" t="s">
        <v>29</v>
      </c>
      <c r="E264" s="1">
        <v>1968106</v>
      </c>
      <c r="F264" s="1" t="s">
        <v>1028</v>
      </c>
      <c r="G264" s="1" t="s">
        <v>1029</v>
      </c>
      <c r="H264" s="1" t="s">
        <v>32</v>
      </c>
      <c r="I264" s="1" t="s">
        <v>33</v>
      </c>
      <c r="J264" s="2">
        <v>43677</v>
      </c>
      <c r="K264" s="2" t="s">
        <v>4121</v>
      </c>
      <c r="L264" s="1">
        <v>189</v>
      </c>
      <c r="M264" s="1">
        <v>189</v>
      </c>
      <c r="N264" s="1">
        <v>0</v>
      </c>
      <c r="O264" s="1" t="s">
        <v>83</v>
      </c>
      <c r="P264" s="1" t="s">
        <v>37</v>
      </c>
      <c r="Q264" s="1" t="s">
        <v>4121</v>
      </c>
      <c r="R264" s="1" t="s">
        <v>4121</v>
      </c>
      <c r="S264" s="1" t="s">
        <v>4121</v>
      </c>
      <c r="T264" s="1">
        <v>0</v>
      </c>
      <c r="U264" s="1" t="s">
        <v>4121</v>
      </c>
      <c r="V264" s="1" t="s">
        <v>38</v>
      </c>
      <c r="W264" s="1" t="s">
        <v>4121</v>
      </c>
      <c r="X264" s="1">
        <v>0</v>
      </c>
      <c r="Y264" s="1" t="s">
        <v>37</v>
      </c>
      <c r="Z264" s="1" t="s">
        <v>4121</v>
      </c>
      <c r="AA264" s="1" t="s">
        <v>4121</v>
      </c>
      <c r="AB264" s="1" t="s">
        <v>4121</v>
      </c>
      <c r="AC264" s="1">
        <v>0</v>
      </c>
      <c r="AD264" s="1" t="s">
        <v>4121</v>
      </c>
      <c r="AE264" s="1">
        <v>0</v>
      </c>
      <c r="AF264" s="1">
        <v>0</v>
      </c>
      <c r="AG264" s="1">
        <v>0</v>
      </c>
      <c r="AH264" s="1">
        <v>0</v>
      </c>
      <c r="AI264" s="1">
        <v>0</v>
      </c>
      <c r="AJ264" s="1">
        <v>0</v>
      </c>
      <c r="AK264" s="1">
        <v>0</v>
      </c>
      <c r="AL264" s="1">
        <v>0</v>
      </c>
      <c r="AM264" s="1">
        <v>0</v>
      </c>
      <c r="AN264" s="1" t="s">
        <v>4121</v>
      </c>
      <c r="AO264" s="1" t="s">
        <v>4121</v>
      </c>
      <c r="AP264" s="1" t="s">
        <v>39</v>
      </c>
      <c r="AQ264" s="1" t="s">
        <v>212</v>
      </c>
      <c r="AR264" s="1" t="s">
        <v>41</v>
      </c>
      <c r="AS264" s="1" t="s">
        <v>38</v>
      </c>
      <c r="AT264" s="1" t="s">
        <v>4121</v>
      </c>
      <c r="AU264" s="1" t="s">
        <v>4121</v>
      </c>
      <c r="AV264" s="1" t="s">
        <v>42</v>
      </c>
      <c r="AW264" s="1" t="s">
        <v>4121</v>
      </c>
      <c r="AX264" s="1" t="s">
        <v>4121</v>
      </c>
      <c r="AY264" s="1" t="s">
        <v>4121</v>
      </c>
      <c r="AZ264" s="1" t="s">
        <v>4121</v>
      </c>
      <c r="BA264" s="1" t="s">
        <v>4121</v>
      </c>
      <c r="BB264" s="1" t="s">
        <v>4121</v>
      </c>
      <c r="BC264" s="1" t="s">
        <v>4121</v>
      </c>
      <c r="BD264" s="1" t="s">
        <v>4121</v>
      </c>
      <c r="BE264" s="1" t="s">
        <v>4121</v>
      </c>
      <c r="BF264" s="1" t="s">
        <v>4121</v>
      </c>
      <c r="BG264" s="1" t="s">
        <v>4121</v>
      </c>
      <c r="BH264" s="1" t="s">
        <v>4121</v>
      </c>
      <c r="BI264" s="1" t="s">
        <v>4121</v>
      </c>
      <c r="BJ264" s="1" t="s">
        <v>4121</v>
      </c>
      <c r="BK264" s="1" t="s">
        <v>4121</v>
      </c>
      <c r="BL264" s="1" t="s">
        <v>4121</v>
      </c>
      <c r="BM264" s="1" t="s">
        <v>4121</v>
      </c>
      <c r="BN264" s="1" t="s">
        <v>4121</v>
      </c>
      <c r="BO264" s="1" t="s">
        <v>37</v>
      </c>
      <c r="BP264" s="1" t="s">
        <v>38</v>
      </c>
      <c r="BQ264" s="5" t="s">
        <v>1030</v>
      </c>
      <c r="BR264" s="1" t="s">
        <v>1031</v>
      </c>
      <c r="BS264" s="1" t="s">
        <v>906</v>
      </c>
      <c r="BT264" s="1" t="s">
        <v>4121</v>
      </c>
      <c r="BU264" s="1" t="s">
        <v>4121</v>
      </c>
      <c r="BV264" s="1" t="s">
        <v>4121</v>
      </c>
    </row>
    <row r="265" spans="1:74" ht="45" x14ac:dyDescent="0.25">
      <c r="A265" s="1" t="s">
        <v>26</v>
      </c>
      <c r="B265" s="1" t="s">
        <v>391</v>
      </c>
      <c r="C265" s="1" t="s">
        <v>28</v>
      </c>
      <c r="D265" s="1" t="s">
        <v>29</v>
      </c>
      <c r="E265" s="1">
        <v>1968107</v>
      </c>
      <c r="F265" s="1" t="s">
        <v>1032</v>
      </c>
      <c r="G265" s="1" t="s">
        <v>1033</v>
      </c>
      <c r="H265" s="1" t="s">
        <v>32</v>
      </c>
      <c r="I265" s="1" t="s">
        <v>33</v>
      </c>
      <c r="J265" s="2">
        <v>43677</v>
      </c>
      <c r="K265" s="2" t="s">
        <v>4121</v>
      </c>
      <c r="L265" s="1">
        <v>9</v>
      </c>
      <c r="M265" s="1">
        <v>9</v>
      </c>
      <c r="N265" s="1">
        <v>0</v>
      </c>
      <c r="O265" s="1" t="s">
        <v>83</v>
      </c>
      <c r="P265" s="1" t="s">
        <v>37</v>
      </c>
      <c r="Q265" s="1" t="s">
        <v>4121</v>
      </c>
      <c r="R265" s="1" t="s">
        <v>4121</v>
      </c>
      <c r="S265" s="1" t="s">
        <v>4121</v>
      </c>
      <c r="T265" s="1">
        <v>0</v>
      </c>
      <c r="U265" s="1" t="s">
        <v>4121</v>
      </c>
      <c r="V265" s="1" t="s">
        <v>38</v>
      </c>
      <c r="W265" s="1" t="s">
        <v>4121</v>
      </c>
      <c r="X265" s="1">
        <v>0</v>
      </c>
      <c r="Y265" s="1" t="s">
        <v>37</v>
      </c>
      <c r="Z265" s="1" t="s">
        <v>4121</v>
      </c>
      <c r="AA265" s="1" t="s">
        <v>4121</v>
      </c>
      <c r="AB265" s="1" t="s">
        <v>4121</v>
      </c>
      <c r="AC265" s="1">
        <v>0</v>
      </c>
      <c r="AD265" s="1" t="s">
        <v>4121</v>
      </c>
      <c r="AE265" s="1">
        <v>0</v>
      </c>
      <c r="AF265" s="1">
        <v>0</v>
      </c>
      <c r="AG265" s="1">
        <v>0</v>
      </c>
      <c r="AH265" s="1">
        <v>0</v>
      </c>
      <c r="AI265" s="1">
        <v>0</v>
      </c>
      <c r="AJ265" s="1">
        <v>0</v>
      </c>
      <c r="AK265" s="1">
        <v>0</v>
      </c>
      <c r="AL265" s="1">
        <v>0</v>
      </c>
      <c r="AM265" s="1">
        <v>0</v>
      </c>
      <c r="AN265" s="1" t="s">
        <v>4121</v>
      </c>
      <c r="AO265" s="1" t="s">
        <v>4121</v>
      </c>
      <c r="AP265" s="1" t="s">
        <v>39</v>
      </c>
      <c r="AQ265" s="1" t="s">
        <v>40</v>
      </c>
      <c r="AR265" s="1" t="s">
        <v>41</v>
      </c>
      <c r="AS265" s="1" t="s">
        <v>38</v>
      </c>
      <c r="AT265" s="1" t="s">
        <v>4121</v>
      </c>
      <c r="AU265" s="1" t="s">
        <v>4121</v>
      </c>
      <c r="AV265" s="1" t="s">
        <v>42</v>
      </c>
      <c r="AW265" s="1" t="s">
        <v>4121</v>
      </c>
      <c r="AX265" s="1" t="s">
        <v>4121</v>
      </c>
      <c r="AY265" s="1" t="s">
        <v>4121</v>
      </c>
      <c r="AZ265" s="1" t="s">
        <v>4121</v>
      </c>
      <c r="BA265" s="1" t="s">
        <v>4121</v>
      </c>
      <c r="BB265" s="1" t="s">
        <v>4121</v>
      </c>
      <c r="BC265" s="1" t="s">
        <v>4121</v>
      </c>
      <c r="BD265" s="1" t="s">
        <v>4121</v>
      </c>
      <c r="BE265" s="1" t="s">
        <v>4121</v>
      </c>
      <c r="BF265" s="1" t="s">
        <v>4121</v>
      </c>
      <c r="BG265" s="1" t="s">
        <v>4121</v>
      </c>
      <c r="BH265" s="1" t="s">
        <v>4121</v>
      </c>
      <c r="BI265" s="1" t="s">
        <v>4121</v>
      </c>
      <c r="BJ265" s="1" t="s">
        <v>4121</v>
      </c>
      <c r="BK265" s="1" t="s">
        <v>4121</v>
      </c>
      <c r="BL265" s="1" t="s">
        <v>4121</v>
      </c>
      <c r="BM265" s="1" t="s">
        <v>4121</v>
      </c>
      <c r="BN265" s="1" t="s">
        <v>4121</v>
      </c>
      <c r="BO265" s="1" t="s">
        <v>37</v>
      </c>
      <c r="BP265" s="1" t="s">
        <v>38</v>
      </c>
      <c r="BQ265" s="5" t="s">
        <v>1030</v>
      </c>
      <c r="BR265" s="1" t="s">
        <v>1034</v>
      </c>
      <c r="BS265" s="1" t="s">
        <v>1035</v>
      </c>
      <c r="BT265" s="1" t="s">
        <v>4121</v>
      </c>
      <c r="BU265" s="1" t="s">
        <v>4121</v>
      </c>
      <c r="BV265" s="1" t="s">
        <v>4121</v>
      </c>
    </row>
    <row r="266" spans="1:74" ht="105" x14ac:dyDescent="0.25">
      <c r="A266" s="1" t="s">
        <v>26</v>
      </c>
      <c r="B266" s="1" t="s">
        <v>391</v>
      </c>
      <c r="C266" s="1" t="s">
        <v>28</v>
      </c>
      <c r="D266" s="1" t="s">
        <v>29</v>
      </c>
      <c r="E266" s="1">
        <v>1968108</v>
      </c>
      <c r="F266" s="1" t="s">
        <v>1036</v>
      </c>
      <c r="G266" s="1" t="s">
        <v>1037</v>
      </c>
      <c r="H266" s="1" t="s">
        <v>439</v>
      </c>
      <c r="I266" s="1" t="s">
        <v>33</v>
      </c>
      <c r="J266" s="2">
        <v>44105</v>
      </c>
      <c r="K266" s="2" t="s">
        <v>4121</v>
      </c>
      <c r="L266" s="1">
        <v>0</v>
      </c>
      <c r="M266" s="1">
        <v>25</v>
      </c>
      <c r="N266" s="1">
        <v>0</v>
      </c>
      <c r="O266" s="1" t="s">
        <v>83</v>
      </c>
      <c r="P266" s="1" t="s">
        <v>37</v>
      </c>
      <c r="Q266" s="1" t="s">
        <v>4121</v>
      </c>
      <c r="R266" s="1" t="s">
        <v>4121</v>
      </c>
      <c r="S266" s="1" t="s">
        <v>4121</v>
      </c>
      <c r="T266" s="1">
        <v>0</v>
      </c>
      <c r="U266" s="1" t="s">
        <v>4121</v>
      </c>
      <c r="V266" s="1" t="s">
        <v>38</v>
      </c>
      <c r="W266" s="1" t="s">
        <v>4121</v>
      </c>
      <c r="X266" s="1">
        <v>0</v>
      </c>
      <c r="Y266" s="1" t="s">
        <v>37</v>
      </c>
      <c r="Z266" s="1" t="s">
        <v>4121</v>
      </c>
      <c r="AA266" s="1" t="s">
        <v>4121</v>
      </c>
      <c r="AB266" s="1" t="s">
        <v>4121</v>
      </c>
      <c r="AC266" s="1">
        <v>0</v>
      </c>
      <c r="AD266" s="1" t="s">
        <v>4121</v>
      </c>
      <c r="AE266" s="1">
        <v>0</v>
      </c>
      <c r="AF266" s="1">
        <v>0</v>
      </c>
      <c r="AG266" s="1">
        <v>0</v>
      </c>
      <c r="AH266" s="1">
        <v>0</v>
      </c>
      <c r="AI266" s="1">
        <v>0</v>
      </c>
      <c r="AJ266" s="1">
        <v>0</v>
      </c>
      <c r="AK266" s="1">
        <v>0</v>
      </c>
      <c r="AL266" s="1">
        <v>0</v>
      </c>
      <c r="AM266" s="1">
        <v>0</v>
      </c>
      <c r="AN266" s="1" t="s">
        <v>4121</v>
      </c>
      <c r="AO266" s="1" t="s">
        <v>4121</v>
      </c>
      <c r="AP266" s="1" t="s">
        <v>39</v>
      </c>
      <c r="AQ266" s="1" t="s">
        <v>40</v>
      </c>
      <c r="AR266" s="1" t="s">
        <v>41</v>
      </c>
      <c r="AS266" s="1" t="s">
        <v>38</v>
      </c>
      <c r="AT266" s="1" t="s">
        <v>4121</v>
      </c>
      <c r="AU266" s="1" t="s">
        <v>4121</v>
      </c>
      <c r="AV266" s="1" t="s">
        <v>42</v>
      </c>
      <c r="AW266" s="1">
        <v>0</v>
      </c>
      <c r="AX266" s="1">
        <v>0</v>
      </c>
      <c r="AY266" s="1">
        <v>0</v>
      </c>
      <c r="AZ266" s="1">
        <v>0</v>
      </c>
      <c r="BA266" s="1">
        <v>0</v>
      </c>
      <c r="BB266" s="1">
        <v>0</v>
      </c>
      <c r="BC266" s="1">
        <v>0</v>
      </c>
      <c r="BD266" s="1">
        <v>0</v>
      </c>
      <c r="BE266" s="1">
        <v>0</v>
      </c>
      <c r="BF266" s="1">
        <v>0</v>
      </c>
      <c r="BG266" s="1">
        <v>0</v>
      </c>
      <c r="BH266" s="1">
        <v>0</v>
      </c>
      <c r="BI266" s="1">
        <v>0</v>
      </c>
      <c r="BJ266" s="1">
        <v>0</v>
      </c>
      <c r="BK266" s="1">
        <v>0</v>
      </c>
      <c r="BL266" s="1">
        <v>0</v>
      </c>
      <c r="BM266" s="1">
        <v>0</v>
      </c>
      <c r="BN266" s="1">
        <v>0</v>
      </c>
      <c r="BO266" s="1" t="s">
        <v>37</v>
      </c>
      <c r="BP266" s="1" t="s">
        <v>38</v>
      </c>
      <c r="BQ266" s="5" t="s">
        <v>1038</v>
      </c>
      <c r="BR266" s="1" t="s">
        <v>1039</v>
      </c>
      <c r="BS266" s="1" t="s">
        <v>1040</v>
      </c>
      <c r="BT266" s="1" t="s">
        <v>4121</v>
      </c>
      <c r="BU266" s="1" t="s">
        <v>4121</v>
      </c>
      <c r="BV266" s="1" t="s">
        <v>4121</v>
      </c>
    </row>
    <row r="267" spans="1:74" ht="105" x14ac:dyDescent="0.25">
      <c r="A267" s="1" t="s">
        <v>26</v>
      </c>
      <c r="B267" s="1" t="s">
        <v>391</v>
      </c>
      <c r="C267" s="1" t="s">
        <v>28</v>
      </c>
      <c r="D267" s="1" t="s">
        <v>29</v>
      </c>
      <c r="E267" s="1">
        <v>1968109</v>
      </c>
      <c r="F267" s="1" t="s">
        <v>1041</v>
      </c>
      <c r="G267" s="1" t="s">
        <v>1042</v>
      </c>
      <c r="H267" s="1" t="s">
        <v>32</v>
      </c>
      <c r="I267" s="1" t="s">
        <v>33</v>
      </c>
      <c r="J267" s="2">
        <v>44108</v>
      </c>
      <c r="K267" s="2" t="s">
        <v>4121</v>
      </c>
      <c r="L267" s="1">
        <v>0</v>
      </c>
      <c r="M267" s="1">
        <v>60</v>
      </c>
      <c r="N267" s="1">
        <v>0</v>
      </c>
      <c r="O267" s="1" t="s">
        <v>83</v>
      </c>
      <c r="P267" s="1" t="s">
        <v>37</v>
      </c>
      <c r="Q267" s="1" t="s">
        <v>4121</v>
      </c>
      <c r="R267" s="1" t="s">
        <v>4121</v>
      </c>
      <c r="S267" s="1" t="s">
        <v>4121</v>
      </c>
      <c r="T267" s="1">
        <v>0</v>
      </c>
      <c r="U267" s="1" t="s">
        <v>4121</v>
      </c>
      <c r="V267" s="1" t="s">
        <v>38</v>
      </c>
      <c r="W267" s="1" t="s">
        <v>4121</v>
      </c>
      <c r="X267" s="1">
        <v>0</v>
      </c>
      <c r="Y267" s="1" t="s">
        <v>37</v>
      </c>
      <c r="Z267" s="1" t="s">
        <v>4121</v>
      </c>
      <c r="AA267" s="1" t="s">
        <v>4121</v>
      </c>
      <c r="AB267" s="1" t="s">
        <v>4121</v>
      </c>
      <c r="AC267" s="1">
        <v>0</v>
      </c>
      <c r="AD267" s="1" t="s">
        <v>4121</v>
      </c>
      <c r="AE267" s="1">
        <v>0</v>
      </c>
      <c r="AF267" s="1">
        <v>0</v>
      </c>
      <c r="AG267" s="1">
        <v>0</v>
      </c>
      <c r="AH267" s="1">
        <v>0</v>
      </c>
      <c r="AI267" s="1">
        <v>0</v>
      </c>
      <c r="AJ267" s="1">
        <v>0</v>
      </c>
      <c r="AK267" s="1">
        <v>0</v>
      </c>
      <c r="AL267" s="1">
        <v>0</v>
      </c>
      <c r="AM267" s="1">
        <v>0</v>
      </c>
      <c r="AN267" s="1" t="s">
        <v>4121</v>
      </c>
      <c r="AO267" s="1" t="s">
        <v>4121</v>
      </c>
      <c r="AP267" s="1" t="s">
        <v>39</v>
      </c>
      <c r="AQ267" s="1" t="s">
        <v>40</v>
      </c>
      <c r="AR267" s="1" t="s">
        <v>41</v>
      </c>
      <c r="AS267" s="1" t="s">
        <v>38</v>
      </c>
      <c r="AT267" s="1" t="s">
        <v>4121</v>
      </c>
      <c r="AU267" s="1" t="s">
        <v>4121</v>
      </c>
      <c r="AV267" s="1" t="s">
        <v>42</v>
      </c>
      <c r="AW267" s="1">
        <v>0</v>
      </c>
      <c r="AX267" s="1">
        <v>0</v>
      </c>
      <c r="AY267" s="1">
        <v>0</v>
      </c>
      <c r="AZ267" s="1">
        <v>0</v>
      </c>
      <c r="BA267" s="1">
        <v>0</v>
      </c>
      <c r="BB267" s="1">
        <v>0</v>
      </c>
      <c r="BC267" s="1">
        <v>0</v>
      </c>
      <c r="BD267" s="1">
        <v>0</v>
      </c>
      <c r="BE267" s="1">
        <v>0</v>
      </c>
      <c r="BF267" s="1">
        <v>0</v>
      </c>
      <c r="BG267" s="1">
        <v>0</v>
      </c>
      <c r="BH267" s="1">
        <v>0</v>
      </c>
      <c r="BI267" s="1">
        <v>0</v>
      </c>
      <c r="BJ267" s="1">
        <v>0</v>
      </c>
      <c r="BK267" s="1">
        <v>0</v>
      </c>
      <c r="BL267" s="1">
        <v>0</v>
      </c>
      <c r="BM267" s="1">
        <v>0</v>
      </c>
      <c r="BN267" s="1">
        <v>0</v>
      </c>
      <c r="BO267" s="1" t="s">
        <v>37</v>
      </c>
      <c r="BP267" s="1" t="s">
        <v>38</v>
      </c>
      <c r="BQ267" s="5" t="s">
        <v>1043</v>
      </c>
      <c r="BR267" s="1" t="s">
        <v>1044</v>
      </c>
      <c r="BS267" s="1" t="s">
        <v>1045</v>
      </c>
      <c r="BT267" s="1" t="s">
        <v>4121</v>
      </c>
      <c r="BU267" s="1" t="s">
        <v>4121</v>
      </c>
      <c r="BV267" s="1" t="s">
        <v>4121</v>
      </c>
    </row>
    <row r="268" spans="1:74" ht="45" x14ac:dyDescent="0.25">
      <c r="A268" s="1" t="s">
        <v>26</v>
      </c>
      <c r="B268" s="1" t="s">
        <v>391</v>
      </c>
      <c r="C268" s="1" t="s">
        <v>28</v>
      </c>
      <c r="D268" s="1" t="s">
        <v>29</v>
      </c>
      <c r="E268" s="1">
        <v>1961111</v>
      </c>
      <c r="F268" s="1" t="s">
        <v>1046</v>
      </c>
      <c r="G268" s="1" t="s">
        <v>1047</v>
      </c>
      <c r="H268" s="1" t="s">
        <v>32</v>
      </c>
      <c r="I268" s="1" t="s">
        <v>33</v>
      </c>
      <c r="J268" s="2">
        <v>43677</v>
      </c>
      <c r="K268" s="2" t="s">
        <v>4121</v>
      </c>
      <c r="L268" s="1">
        <v>5</v>
      </c>
      <c r="M268" s="1">
        <v>5</v>
      </c>
      <c r="N268" s="1">
        <v>0</v>
      </c>
      <c r="O268" s="1" t="s">
        <v>34</v>
      </c>
      <c r="P268" s="1" t="s">
        <v>37</v>
      </c>
      <c r="Q268" s="1" t="s">
        <v>4121</v>
      </c>
      <c r="R268" s="1" t="s">
        <v>4121</v>
      </c>
      <c r="S268" s="1" t="s">
        <v>4121</v>
      </c>
      <c r="T268" s="1">
        <v>0</v>
      </c>
      <c r="U268" s="1" t="s">
        <v>4121</v>
      </c>
      <c r="V268" s="1" t="s">
        <v>38</v>
      </c>
      <c r="W268" s="1" t="s">
        <v>4121</v>
      </c>
      <c r="X268" s="1">
        <v>1</v>
      </c>
      <c r="Y268" s="1" t="s">
        <v>37</v>
      </c>
      <c r="Z268" s="1" t="s">
        <v>4121</v>
      </c>
      <c r="AA268" s="1" t="s">
        <v>4121</v>
      </c>
      <c r="AB268" s="1" t="s">
        <v>4121</v>
      </c>
      <c r="AC268" s="1">
        <v>0</v>
      </c>
      <c r="AD268" s="1" t="s">
        <v>4121</v>
      </c>
      <c r="AE268" s="1">
        <v>0.25</v>
      </c>
      <c r="AF268" s="1">
        <v>0.25</v>
      </c>
      <c r="AG268" s="1">
        <v>0.25</v>
      </c>
      <c r="AH268" s="1">
        <v>0.25</v>
      </c>
      <c r="AI268" s="1">
        <v>0.25</v>
      </c>
      <c r="AJ268" s="1">
        <v>0.25</v>
      </c>
      <c r="AK268" s="1">
        <v>0.25</v>
      </c>
      <c r="AL268" s="1">
        <v>0.25</v>
      </c>
      <c r="AM268" s="1">
        <v>0.25</v>
      </c>
      <c r="AN268" s="1" t="s">
        <v>35</v>
      </c>
      <c r="AO268" s="1" t="s">
        <v>35</v>
      </c>
      <c r="AP268" s="1" t="s">
        <v>39</v>
      </c>
      <c r="AQ268" s="1" t="s">
        <v>40</v>
      </c>
      <c r="AR268" s="1" t="s">
        <v>41</v>
      </c>
      <c r="AS268" s="1" t="s">
        <v>38</v>
      </c>
      <c r="AT268" s="1" t="s">
        <v>4121</v>
      </c>
      <c r="AU268" s="1" t="s">
        <v>4121</v>
      </c>
      <c r="AV268" s="1" t="s">
        <v>42</v>
      </c>
      <c r="AW268" s="1" t="s">
        <v>4121</v>
      </c>
      <c r="AX268" s="1" t="s">
        <v>4121</v>
      </c>
      <c r="AY268" s="1" t="s">
        <v>4121</v>
      </c>
      <c r="AZ268" s="1" t="s">
        <v>4121</v>
      </c>
      <c r="BA268" s="1" t="s">
        <v>4121</v>
      </c>
      <c r="BB268" s="1" t="s">
        <v>4121</v>
      </c>
      <c r="BC268" s="1" t="s">
        <v>4121</v>
      </c>
      <c r="BD268" s="1" t="s">
        <v>4121</v>
      </c>
      <c r="BE268" s="1" t="s">
        <v>4121</v>
      </c>
      <c r="BF268" s="1" t="s">
        <v>4121</v>
      </c>
      <c r="BG268" s="1" t="s">
        <v>4121</v>
      </c>
      <c r="BH268" s="1" t="s">
        <v>4121</v>
      </c>
      <c r="BI268" s="1" t="s">
        <v>4121</v>
      </c>
      <c r="BJ268" s="1" t="s">
        <v>4121</v>
      </c>
      <c r="BK268" s="1" t="s">
        <v>4121</v>
      </c>
      <c r="BL268" s="1" t="s">
        <v>4121</v>
      </c>
      <c r="BM268" s="1" t="s">
        <v>4121</v>
      </c>
      <c r="BN268" s="1" t="s">
        <v>4121</v>
      </c>
      <c r="BO268" s="1" t="s">
        <v>37</v>
      </c>
      <c r="BP268" s="1" t="s">
        <v>38</v>
      </c>
      <c r="BQ268" s="5" t="s">
        <v>1048</v>
      </c>
      <c r="BR268" s="1" t="s">
        <v>1049</v>
      </c>
      <c r="BS268" s="1" t="s">
        <v>906</v>
      </c>
      <c r="BT268" s="1" t="s">
        <v>4121</v>
      </c>
      <c r="BU268" s="1" t="s">
        <v>4121</v>
      </c>
      <c r="BV268" s="1" t="s">
        <v>4121</v>
      </c>
    </row>
    <row r="269" spans="1:74" ht="105" x14ac:dyDescent="0.25">
      <c r="A269" s="1" t="s">
        <v>26</v>
      </c>
      <c r="B269" s="1" t="s">
        <v>179</v>
      </c>
      <c r="C269" s="1" t="s">
        <v>342</v>
      </c>
      <c r="D269" s="1" t="s">
        <v>65</v>
      </c>
      <c r="E269" s="1">
        <v>1924114</v>
      </c>
      <c r="F269" s="8" t="s">
        <v>1050</v>
      </c>
      <c r="G269" s="1" t="s">
        <v>92</v>
      </c>
      <c r="H269" s="1" t="s">
        <v>32</v>
      </c>
      <c r="I269" s="1" t="s">
        <v>33</v>
      </c>
      <c r="J269" s="2">
        <v>43663</v>
      </c>
      <c r="K269" s="2" t="s">
        <v>4121</v>
      </c>
      <c r="L269" s="1">
        <v>0</v>
      </c>
      <c r="M269" s="1">
        <v>0</v>
      </c>
      <c r="N269" s="1">
        <v>0</v>
      </c>
      <c r="O269" s="1" t="s">
        <v>109</v>
      </c>
      <c r="P269" s="1" t="s">
        <v>37</v>
      </c>
      <c r="Q269" s="1" t="s">
        <v>4121</v>
      </c>
      <c r="R269" s="1" t="s">
        <v>4121</v>
      </c>
      <c r="S269" s="1" t="s">
        <v>4121</v>
      </c>
      <c r="T269" s="1">
        <v>0</v>
      </c>
      <c r="U269" s="1" t="s">
        <v>4121</v>
      </c>
      <c r="V269" s="1" t="s">
        <v>38</v>
      </c>
      <c r="W269" s="1" t="s">
        <v>4121</v>
      </c>
      <c r="X269" s="1">
        <v>0</v>
      </c>
      <c r="Y269" s="1" t="s">
        <v>37</v>
      </c>
      <c r="Z269" s="1" t="s">
        <v>4121</v>
      </c>
      <c r="AA269" s="1" t="s">
        <v>4121</v>
      </c>
      <c r="AB269" s="1" t="s">
        <v>4121</v>
      </c>
      <c r="AC269" s="1">
        <v>0</v>
      </c>
      <c r="AD269" s="1" t="s">
        <v>4121</v>
      </c>
      <c r="AE269" s="1">
        <v>0</v>
      </c>
      <c r="AF269" s="1">
        <v>0</v>
      </c>
      <c r="AG269" s="1">
        <v>0</v>
      </c>
      <c r="AH269" s="1">
        <v>0</v>
      </c>
      <c r="AI269" s="1">
        <v>0</v>
      </c>
      <c r="AJ269" s="1">
        <v>0</v>
      </c>
      <c r="AK269" s="1">
        <v>0</v>
      </c>
      <c r="AL269" s="1">
        <v>0</v>
      </c>
      <c r="AM269" s="1">
        <v>0</v>
      </c>
      <c r="AN269" s="1" t="s">
        <v>4121</v>
      </c>
      <c r="AO269" s="1" t="s">
        <v>4121</v>
      </c>
      <c r="AP269" s="1" t="s">
        <v>69</v>
      </c>
      <c r="AQ269" s="1" t="s">
        <v>40</v>
      </c>
      <c r="AR269" s="1" t="s">
        <v>4121</v>
      </c>
      <c r="AS269" s="1" t="s">
        <v>38</v>
      </c>
      <c r="AT269" s="1" t="s">
        <v>4121</v>
      </c>
      <c r="AU269" s="1" t="s">
        <v>4121</v>
      </c>
      <c r="AV269" s="1" t="s">
        <v>42</v>
      </c>
      <c r="AW269" s="1" t="s">
        <v>4121</v>
      </c>
      <c r="AX269" s="1" t="s">
        <v>4121</v>
      </c>
      <c r="AY269" s="1" t="s">
        <v>4121</v>
      </c>
      <c r="AZ269" s="1" t="s">
        <v>4121</v>
      </c>
      <c r="BA269" s="1" t="s">
        <v>4121</v>
      </c>
      <c r="BB269" s="1" t="s">
        <v>4121</v>
      </c>
      <c r="BC269" s="1" t="s">
        <v>4121</v>
      </c>
      <c r="BD269" s="1" t="s">
        <v>4121</v>
      </c>
      <c r="BE269" s="1" t="s">
        <v>4121</v>
      </c>
      <c r="BF269" s="1" t="s">
        <v>4121</v>
      </c>
      <c r="BG269" s="1" t="s">
        <v>4121</v>
      </c>
      <c r="BH269" s="1" t="s">
        <v>4121</v>
      </c>
      <c r="BI269" s="1" t="s">
        <v>4121</v>
      </c>
      <c r="BJ269" s="1" t="s">
        <v>4121</v>
      </c>
      <c r="BK269" s="1" t="s">
        <v>4121</v>
      </c>
      <c r="BL269" s="1" t="s">
        <v>4121</v>
      </c>
      <c r="BM269" s="1" t="s">
        <v>4121</v>
      </c>
      <c r="BN269" s="1" t="s">
        <v>4121</v>
      </c>
      <c r="BO269" s="1" t="s">
        <v>37</v>
      </c>
      <c r="BP269" s="1" t="s">
        <v>38</v>
      </c>
      <c r="BQ269" s="5" t="e">
        <f>- سيتم إيقاف باقات الدقائق الدولية للفلبين – المشغل Smart وذلك لإنتهاء الإتفاقية مع المشغل.</f>
        <v>#NAME?</v>
      </c>
      <c r="BR269" s="1" t="s">
        <v>92</v>
      </c>
      <c r="BS269" s="1" t="s">
        <v>1051</v>
      </c>
      <c r="BT269" s="1" t="s">
        <v>4121</v>
      </c>
      <c r="BU269" s="1" t="s">
        <v>4121</v>
      </c>
      <c r="BV269" s="1" t="s">
        <v>4121</v>
      </c>
    </row>
    <row r="270" spans="1:74" ht="45" x14ac:dyDescent="0.25">
      <c r="A270" s="1" t="s">
        <v>26</v>
      </c>
      <c r="B270" s="1" t="s">
        <v>391</v>
      </c>
      <c r="C270" s="1" t="s">
        <v>28</v>
      </c>
      <c r="D270" s="1" t="s">
        <v>29</v>
      </c>
      <c r="E270" s="1">
        <v>1968110</v>
      </c>
      <c r="F270" s="1" t="s">
        <v>1052</v>
      </c>
      <c r="G270" s="1" t="s">
        <v>1053</v>
      </c>
      <c r="H270" s="1" t="s">
        <v>32</v>
      </c>
      <c r="I270" s="1" t="s">
        <v>33</v>
      </c>
      <c r="J270" s="2">
        <v>43677</v>
      </c>
      <c r="K270" s="2" t="s">
        <v>4121</v>
      </c>
      <c r="L270" s="1">
        <v>20.99</v>
      </c>
      <c r="M270" s="1">
        <v>20.99</v>
      </c>
      <c r="N270" s="1">
        <v>0</v>
      </c>
      <c r="O270" s="1" t="s">
        <v>83</v>
      </c>
      <c r="P270" s="1" t="s">
        <v>37</v>
      </c>
      <c r="Q270" s="1" t="s">
        <v>4121</v>
      </c>
      <c r="R270" s="1" t="s">
        <v>4121</v>
      </c>
      <c r="S270" s="1" t="s">
        <v>4121</v>
      </c>
      <c r="T270" s="1">
        <v>0</v>
      </c>
      <c r="U270" s="1" t="s">
        <v>4121</v>
      </c>
      <c r="V270" s="1" t="s">
        <v>38</v>
      </c>
      <c r="W270" s="1" t="s">
        <v>4121</v>
      </c>
      <c r="X270" s="1">
        <v>0</v>
      </c>
      <c r="Y270" s="1" t="s">
        <v>37</v>
      </c>
      <c r="Z270" s="1" t="s">
        <v>4121</v>
      </c>
      <c r="AA270" s="1" t="s">
        <v>4121</v>
      </c>
      <c r="AB270" s="1" t="s">
        <v>4121</v>
      </c>
      <c r="AC270" s="1">
        <v>0</v>
      </c>
      <c r="AD270" s="1" t="s">
        <v>4121</v>
      </c>
      <c r="AE270" s="1">
        <v>0</v>
      </c>
      <c r="AF270" s="1">
        <v>0</v>
      </c>
      <c r="AG270" s="1">
        <v>0</v>
      </c>
      <c r="AH270" s="1">
        <v>0</v>
      </c>
      <c r="AI270" s="1">
        <v>0</v>
      </c>
      <c r="AJ270" s="1">
        <v>0</v>
      </c>
      <c r="AK270" s="1">
        <v>0</v>
      </c>
      <c r="AL270" s="1">
        <v>0</v>
      </c>
      <c r="AM270" s="1">
        <v>0</v>
      </c>
      <c r="AN270" s="1" t="s">
        <v>4121</v>
      </c>
      <c r="AO270" s="1" t="s">
        <v>4121</v>
      </c>
      <c r="AP270" s="1" t="s">
        <v>39</v>
      </c>
      <c r="AQ270" s="1" t="s">
        <v>40</v>
      </c>
      <c r="AR270" s="1" t="s">
        <v>41</v>
      </c>
      <c r="AS270" s="1" t="s">
        <v>38</v>
      </c>
      <c r="AT270" s="1" t="s">
        <v>4121</v>
      </c>
      <c r="AU270" s="1" t="s">
        <v>4121</v>
      </c>
      <c r="AV270" s="1" t="s">
        <v>42</v>
      </c>
      <c r="AW270" s="1" t="s">
        <v>4121</v>
      </c>
      <c r="AX270" s="1" t="s">
        <v>4121</v>
      </c>
      <c r="AY270" s="1" t="s">
        <v>4121</v>
      </c>
      <c r="AZ270" s="1" t="s">
        <v>4121</v>
      </c>
      <c r="BA270" s="1" t="s">
        <v>4121</v>
      </c>
      <c r="BB270" s="1" t="s">
        <v>4121</v>
      </c>
      <c r="BC270" s="1" t="s">
        <v>4121</v>
      </c>
      <c r="BD270" s="1" t="s">
        <v>4121</v>
      </c>
      <c r="BE270" s="1" t="s">
        <v>4121</v>
      </c>
      <c r="BF270" s="1" t="s">
        <v>4121</v>
      </c>
      <c r="BG270" s="1" t="s">
        <v>4121</v>
      </c>
      <c r="BH270" s="1" t="s">
        <v>4121</v>
      </c>
      <c r="BI270" s="1" t="s">
        <v>4121</v>
      </c>
      <c r="BJ270" s="1" t="s">
        <v>4121</v>
      </c>
      <c r="BK270" s="1" t="s">
        <v>4121</v>
      </c>
      <c r="BL270" s="1" t="s">
        <v>4121</v>
      </c>
      <c r="BM270" s="1" t="s">
        <v>4121</v>
      </c>
      <c r="BN270" s="1" t="s">
        <v>4121</v>
      </c>
      <c r="BO270" s="1" t="s">
        <v>37</v>
      </c>
      <c r="BP270" s="1" t="s">
        <v>38</v>
      </c>
      <c r="BQ270" s="5" t="s">
        <v>1030</v>
      </c>
      <c r="BR270" s="1" t="s">
        <v>1031</v>
      </c>
      <c r="BS270" s="1" t="s">
        <v>906</v>
      </c>
      <c r="BT270" s="1" t="s">
        <v>4121</v>
      </c>
      <c r="BU270" s="1" t="s">
        <v>4121</v>
      </c>
      <c r="BV270" s="1" t="s">
        <v>4121</v>
      </c>
    </row>
    <row r="271" spans="1:74" ht="60" x14ac:dyDescent="0.25">
      <c r="A271" s="1" t="s">
        <v>26</v>
      </c>
      <c r="B271" s="1" t="s">
        <v>27</v>
      </c>
      <c r="C271" s="1" t="s">
        <v>28</v>
      </c>
      <c r="D271" s="1" t="s">
        <v>65</v>
      </c>
      <c r="E271" s="1">
        <v>1933118</v>
      </c>
      <c r="F271" s="1" t="s">
        <v>1054</v>
      </c>
      <c r="G271" s="1" t="s">
        <v>1055</v>
      </c>
      <c r="H271" s="1" t="s">
        <v>32</v>
      </c>
      <c r="I271" s="1" t="s">
        <v>33</v>
      </c>
      <c r="J271" s="2">
        <v>43664</v>
      </c>
      <c r="K271" s="2" t="s">
        <v>4121</v>
      </c>
      <c r="L271" s="1">
        <v>0</v>
      </c>
      <c r="M271" s="1">
        <v>79</v>
      </c>
      <c r="N271" s="1">
        <v>14</v>
      </c>
      <c r="O271" s="1" t="s">
        <v>34</v>
      </c>
      <c r="P271" s="1" t="s">
        <v>35</v>
      </c>
      <c r="Q271" s="1" t="s">
        <v>49</v>
      </c>
      <c r="R271" s="1" t="s">
        <v>37</v>
      </c>
      <c r="S271" s="1" t="s">
        <v>37</v>
      </c>
      <c r="T271" s="1">
        <v>0</v>
      </c>
      <c r="U271" s="1" t="s">
        <v>37</v>
      </c>
      <c r="V271" s="1" t="s">
        <v>38</v>
      </c>
      <c r="W271" s="1" t="s">
        <v>4121</v>
      </c>
      <c r="X271" s="1">
        <v>30</v>
      </c>
      <c r="Y271" s="1" t="s">
        <v>37</v>
      </c>
      <c r="Z271" s="1" t="s">
        <v>4121</v>
      </c>
      <c r="AA271" s="1" t="s">
        <v>4121</v>
      </c>
      <c r="AB271" s="1" t="s">
        <v>4121</v>
      </c>
      <c r="AC271" s="1">
        <v>0</v>
      </c>
      <c r="AD271" s="1" t="s">
        <v>4121</v>
      </c>
      <c r="AE271" s="1">
        <v>0</v>
      </c>
      <c r="AF271" s="1">
        <v>0</v>
      </c>
      <c r="AG271" s="1">
        <v>0</v>
      </c>
      <c r="AH271" s="1">
        <v>0</v>
      </c>
      <c r="AI271" s="1">
        <v>0</v>
      </c>
      <c r="AJ271" s="1">
        <v>0</v>
      </c>
      <c r="AK271" s="1">
        <v>0</v>
      </c>
      <c r="AL271" s="1">
        <v>0</v>
      </c>
      <c r="AM271" s="1">
        <v>0</v>
      </c>
      <c r="AN271" s="1" t="s">
        <v>35</v>
      </c>
      <c r="AO271" s="1" t="s">
        <v>35</v>
      </c>
      <c r="AP271" s="1" t="s">
        <v>39</v>
      </c>
      <c r="AQ271" s="1" t="s">
        <v>40</v>
      </c>
      <c r="AR271" s="1" t="s">
        <v>41</v>
      </c>
      <c r="AS271" s="1" t="s">
        <v>38</v>
      </c>
      <c r="AT271" s="1" t="s">
        <v>4121</v>
      </c>
      <c r="AU271" s="1" t="s">
        <v>4121</v>
      </c>
      <c r="AV271" s="1" t="s">
        <v>42</v>
      </c>
      <c r="AW271" s="1" t="s">
        <v>4121</v>
      </c>
      <c r="AX271" s="1" t="s">
        <v>4121</v>
      </c>
      <c r="AY271" s="1" t="s">
        <v>4121</v>
      </c>
      <c r="AZ271" s="1" t="s">
        <v>4121</v>
      </c>
      <c r="BA271" s="1" t="s">
        <v>4121</v>
      </c>
      <c r="BB271" s="1" t="s">
        <v>4121</v>
      </c>
      <c r="BC271" s="1" t="s">
        <v>4121</v>
      </c>
      <c r="BD271" s="1" t="s">
        <v>4121</v>
      </c>
      <c r="BE271" s="1" t="s">
        <v>4121</v>
      </c>
      <c r="BF271" s="1" t="s">
        <v>4121</v>
      </c>
      <c r="BG271" s="1" t="s">
        <v>4121</v>
      </c>
      <c r="BH271" s="1" t="s">
        <v>4121</v>
      </c>
      <c r="BI271" s="1" t="s">
        <v>4121</v>
      </c>
      <c r="BJ271" s="1" t="s">
        <v>4121</v>
      </c>
      <c r="BK271" s="1" t="s">
        <v>4121</v>
      </c>
      <c r="BL271" s="1" t="s">
        <v>4121</v>
      </c>
      <c r="BM271" s="1" t="s">
        <v>4121</v>
      </c>
      <c r="BN271" s="1" t="s">
        <v>4121</v>
      </c>
      <c r="BO271" s="1" t="s">
        <v>37</v>
      </c>
      <c r="BP271" s="1" t="s">
        <v>38</v>
      </c>
      <c r="BQ271" s="5" t="s">
        <v>1056</v>
      </c>
      <c r="BR271" s="1" t="s">
        <v>1057</v>
      </c>
      <c r="BS271" s="1" t="s">
        <v>1058</v>
      </c>
      <c r="BT271" s="1" t="s">
        <v>4121</v>
      </c>
      <c r="BU271" s="1" t="s">
        <v>4121</v>
      </c>
      <c r="BV271" s="8" t="s">
        <v>4153</v>
      </c>
    </row>
    <row r="272" spans="1:74" ht="60" x14ac:dyDescent="0.25">
      <c r="A272" s="1" t="s">
        <v>26</v>
      </c>
      <c r="B272" s="1" t="s">
        <v>27</v>
      </c>
      <c r="C272" s="1" t="s">
        <v>28</v>
      </c>
      <c r="D272" s="1" t="s">
        <v>29</v>
      </c>
      <c r="E272" s="1">
        <v>1931129</v>
      </c>
      <c r="F272" s="1" t="s">
        <v>1059</v>
      </c>
      <c r="G272" s="1" t="s">
        <v>1060</v>
      </c>
      <c r="H272" s="1" t="s">
        <v>32</v>
      </c>
      <c r="I272" s="1" t="s">
        <v>33</v>
      </c>
      <c r="J272" s="2">
        <v>43664</v>
      </c>
      <c r="K272" s="2" t="s">
        <v>4121</v>
      </c>
      <c r="L272" s="1">
        <v>0</v>
      </c>
      <c r="M272" s="1">
        <v>79</v>
      </c>
      <c r="N272" s="1">
        <v>0</v>
      </c>
      <c r="O272" s="1" t="s">
        <v>34</v>
      </c>
      <c r="P272" s="1" t="s">
        <v>35</v>
      </c>
      <c r="Q272" s="1" t="s">
        <v>49</v>
      </c>
      <c r="R272" s="1" t="s">
        <v>37</v>
      </c>
      <c r="S272" s="1" t="s">
        <v>37</v>
      </c>
      <c r="T272" s="1">
        <v>0</v>
      </c>
      <c r="U272" s="1" t="s">
        <v>4121</v>
      </c>
      <c r="V272" s="1" t="s">
        <v>38</v>
      </c>
      <c r="W272" s="1" t="s">
        <v>4121</v>
      </c>
      <c r="X272" s="1">
        <v>30</v>
      </c>
      <c r="Y272" s="1" t="s">
        <v>37</v>
      </c>
      <c r="Z272" s="1" t="s">
        <v>4121</v>
      </c>
      <c r="AA272" s="1" t="s">
        <v>4121</v>
      </c>
      <c r="AB272" s="1" t="s">
        <v>4121</v>
      </c>
      <c r="AC272" s="1">
        <v>0</v>
      </c>
      <c r="AD272" s="1" t="s">
        <v>4121</v>
      </c>
      <c r="AE272" s="1">
        <v>0</v>
      </c>
      <c r="AF272" s="1">
        <v>0</v>
      </c>
      <c r="AG272" s="1">
        <v>0</v>
      </c>
      <c r="AH272" s="1">
        <v>0</v>
      </c>
      <c r="AI272" s="1">
        <v>0</v>
      </c>
      <c r="AJ272" s="1">
        <v>0</v>
      </c>
      <c r="AK272" s="1">
        <v>0</v>
      </c>
      <c r="AL272" s="1">
        <v>0</v>
      </c>
      <c r="AM272" s="1">
        <v>0</v>
      </c>
      <c r="AN272" s="1" t="s">
        <v>35</v>
      </c>
      <c r="AO272" s="1" t="s">
        <v>35</v>
      </c>
      <c r="AP272" s="1" t="s">
        <v>39</v>
      </c>
      <c r="AQ272" s="1" t="s">
        <v>40</v>
      </c>
      <c r="AR272" s="1" t="s">
        <v>41</v>
      </c>
      <c r="AS272" s="1" t="s">
        <v>38</v>
      </c>
      <c r="AT272" s="1" t="s">
        <v>4121</v>
      </c>
      <c r="AU272" s="1" t="s">
        <v>4121</v>
      </c>
      <c r="AV272" s="1" t="s">
        <v>42</v>
      </c>
      <c r="AW272" s="1" t="s">
        <v>4121</v>
      </c>
      <c r="AX272" s="1" t="s">
        <v>4121</v>
      </c>
      <c r="AY272" s="1" t="s">
        <v>4121</v>
      </c>
      <c r="AZ272" s="1" t="s">
        <v>4121</v>
      </c>
      <c r="BA272" s="1" t="s">
        <v>4121</v>
      </c>
      <c r="BB272" s="1" t="s">
        <v>4121</v>
      </c>
      <c r="BC272" s="1" t="s">
        <v>4121</v>
      </c>
      <c r="BD272" s="1" t="s">
        <v>4121</v>
      </c>
      <c r="BE272" s="1" t="s">
        <v>4121</v>
      </c>
      <c r="BF272" s="1" t="s">
        <v>4121</v>
      </c>
      <c r="BG272" s="1" t="s">
        <v>4121</v>
      </c>
      <c r="BH272" s="1" t="s">
        <v>4121</v>
      </c>
      <c r="BI272" s="1" t="s">
        <v>4121</v>
      </c>
      <c r="BJ272" s="1" t="s">
        <v>4121</v>
      </c>
      <c r="BK272" s="1" t="s">
        <v>4121</v>
      </c>
      <c r="BL272" s="1" t="s">
        <v>4121</v>
      </c>
      <c r="BM272" s="1" t="s">
        <v>4121</v>
      </c>
      <c r="BN272" s="1" t="s">
        <v>4121</v>
      </c>
      <c r="BO272" s="1" t="s">
        <v>37</v>
      </c>
      <c r="BP272" s="1" t="s">
        <v>38</v>
      </c>
      <c r="BQ272" s="5" t="s">
        <v>1061</v>
      </c>
      <c r="BR272" s="1" t="s">
        <v>1062</v>
      </c>
      <c r="BS272" s="1" t="s">
        <v>1063</v>
      </c>
      <c r="BT272" s="1" t="s">
        <v>4121</v>
      </c>
      <c r="BU272" s="1" t="s">
        <v>4121</v>
      </c>
      <c r="BV272" s="8" t="s">
        <v>4153</v>
      </c>
    </row>
    <row r="273" spans="1:74" ht="60" x14ac:dyDescent="0.25">
      <c r="A273" s="1" t="s">
        <v>26</v>
      </c>
      <c r="B273" s="1" t="s">
        <v>27</v>
      </c>
      <c r="C273" s="1" t="s">
        <v>28</v>
      </c>
      <c r="D273" s="1" t="s">
        <v>29</v>
      </c>
      <c r="E273" s="1">
        <v>1931130</v>
      </c>
      <c r="F273" s="1" t="s">
        <v>1064</v>
      </c>
      <c r="G273" s="1" t="s">
        <v>1065</v>
      </c>
      <c r="H273" s="1" t="s">
        <v>32</v>
      </c>
      <c r="I273" s="1" t="s">
        <v>33</v>
      </c>
      <c r="J273" s="2">
        <v>43664</v>
      </c>
      <c r="K273" s="2" t="s">
        <v>4121</v>
      </c>
      <c r="L273" s="1">
        <v>0</v>
      </c>
      <c r="M273" s="1">
        <v>149</v>
      </c>
      <c r="N273" s="1">
        <v>0</v>
      </c>
      <c r="O273" s="1" t="s">
        <v>34</v>
      </c>
      <c r="P273" s="1" t="s">
        <v>35</v>
      </c>
      <c r="Q273" s="1" t="s">
        <v>49</v>
      </c>
      <c r="R273" s="1" t="s">
        <v>37</v>
      </c>
      <c r="S273" s="1" t="s">
        <v>37</v>
      </c>
      <c r="T273" s="1">
        <v>0</v>
      </c>
      <c r="U273" s="1" t="s">
        <v>37</v>
      </c>
      <c r="V273" s="1" t="s">
        <v>38</v>
      </c>
      <c r="W273" s="1" t="s">
        <v>4121</v>
      </c>
      <c r="X273" s="1">
        <v>30</v>
      </c>
      <c r="Y273" s="1" t="s">
        <v>37</v>
      </c>
      <c r="Z273" s="1" t="s">
        <v>4121</v>
      </c>
      <c r="AA273" s="1" t="s">
        <v>4121</v>
      </c>
      <c r="AB273" s="1" t="s">
        <v>4121</v>
      </c>
      <c r="AC273" s="1">
        <v>0</v>
      </c>
      <c r="AD273" s="1" t="s">
        <v>4121</v>
      </c>
      <c r="AE273" s="1">
        <v>0</v>
      </c>
      <c r="AF273" s="1">
        <v>0</v>
      </c>
      <c r="AG273" s="1">
        <v>0</v>
      </c>
      <c r="AH273" s="1">
        <v>0</v>
      </c>
      <c r="AI273" s="1">
        <v>0</v>
      </c>
      <c r="AJ273" s="1">
        <v>0</v>
      </c>
      <c r="AK273" s="1">
        <v>0</v>
      </c>
      <c r="AL273" s="1">
        <v>0</v>
      </c>
      <c r="AM273" s="1">
        <v>0</v>
      </c>
      <c r="AN273" s="1" t="s">
        <v>35</v>
      </c>
      <c r="AO273" s="1" t="s">
        <v>35</v>
      </c>
      <c r="AP273" s="1" t="s">
        <v>39</v>
      </c>
      <c r="AQ273" s="1" t="s">
        <v>40</v>
      </c>
      <c r="AR273" s="1" t="s">
        <v>41</v>
      </c>
      <c r="AS273" s="1" t="s">
        <v>38</v>
      </c>
      <c r="AT273" s="1" t="s">
        <v>4121</v>
      </c>
      <c r="AU273" s="1" t="s">
        <v>4121</v>
      </c>
      <c r="AV273" s="1" t="s">
        <v>42</v>
      </c>
      <c r="AW273" s="1" t="s">
        <v>4121</v>
      </c>
      <c r="AX273" s="1" t="s">
        <v>4121</v>
      </c>
      <c r="AY273" s="1" t="s">
        <v>4121</v>
      </c>
      <c r="AZ273" s="1" t="s">
        <v>4121</v>
      </c>
      <c r="BA273" s="1" t="s">
        <v>4121</v>
      </c>
      <c r="BB273" s="1" t="s">
        <v>4121</v>
      </c>
      <c r="BC273" s="1" t="s">
        <v>4121</v>
      </c>
      <c r="BD273" s="1" t="s">
        <v>4121</v>
      </c>
      <c r="BE273" s="1" t="s">
        <v>4121</v>
      </c>
      <c r="BF273" s="1" t="s">
        <v>4121</v>
      </c>
      <c r="BG273" s="1" t="s">
        <v>4121</v>
      </c>
      <c r="BH273" s="1" t="s">
        <v>4121</v>
      </c>
      <c r="BI273" s="1" t="s">
        <v>4121</v>
      </c>
      <c r="BJ273" s="1" t="s">
        <v>4121</v>
      </c>
      <c r="BK273" s="1" t="s">
        <v>4121</v>
      </c>
      <c r="BL273" s="1" t="s">
        <v>4121</v>
      </c>
      <c r="BM273" s="1" t="s">
        <v>4121</v>
      </c>
      <c r="BN273" s="1" t="s">
        <v>4121</v>
      </c>
      <c r="BO273" s="1" t="s">
        <v>37</v>
      </c>
      <c r="BP273" s="1" t="s">
        <v>38</v>
      </c>
      <c r="BQ273" s="5" t="s">
        <v>1066</v>
      </c>
      <c r="BR273" s="1" t="s">
        <v>1067</v>
      </c>
      <c r="BS273" s="1" t="s">
        <v>1068</v>
      </c>
      <c r="BT273" s="1" t="s">
        <v>4121</v>
      </c>
      <c r="BU273" s="1" t="s">
        <v>4121</v>
      </c>
      <c r="BV273" s="8" t="s">
        <v>4154</v>
      </c>
    </row>
    <row r="274" spans="1:74" ht="60" x14ac:dyDescent="0.25">
      <c r="A274" s="1" t="s">
        <v>26</v>
      </c>
      <c r="B274" s="1" t="s">
        <v>27</v>
      </c>
      <c r="C274" s="1" t="s">
        <v>28</v>
      </c>
      <c r="D274" s="1" t="s">
        <v>65</v>
      </c>
      <c r="E274" s="1">
        <v>1933119</v>
      </c>
      <c r="F274" s="1" t="s">
        <v>1069</v>
      </c>
      <c r="G274" s="1" t="s">
        <v>1070</v>
      </c>
      <c r="H274" s="1" t="s">
        <v>32</v>
      </c>
      <c r="I274" s="1" t="s">
        <v>33</v>
      </c>
      <c r="J274" s="2">
        <v>43664</v>
      </c>
      <c r="K274" s="2" t="s">
        <v>4121</v>
      </c>
      <c r="L274" s="1">
        <v>0</v>
      </c>
      <c r="M274" s="1">
        <v>39</v>
      </c>
      <c r="N274" s="1">
        <v>7</v>
      </c>
      <c r="O274" s="1" t="s">
        <v>34</v>
      </c>
      <c r="P274" s="1" t="s">
        <v>35</v>
      </c>
      <c r="Q274" s="1" t="s">
        <v>49</v>
      </c>
      <c r="R274" s="1" t="s">
        <v>37</v>
      </c>
      <c r="S274" s="1" t="s">
        <v>37</v>
      </c>
      <c r="T274" s="1">
        <v>0</v>
      </c>
      <c r="U274" s="1" t="s">
        <v>37</v>
      </c>
      <c r="V274" s="1" t="s">
        <v>38</v>
      </c>
      <c r="W274" s="1" t="s">
        <v>4121</v>
      </c>
      <c r="X274" s="1">
        <v>30</v>
      </c>
      <c r="Y274" s="1" t="s">
        <v>37</v>
      </c>
      <c r="Z274" s="1" t="s">
        <v>4121</v>
      </c>
      <c r="AA274" s="1" t="s">
        <v>4121</v>
      </c>
      <c r="AB274" s="1" t="s">
        <v>4121</v>
      </c>
      <c r="AC274" s="1">
        <v>0</v>
      </c>
      <c r="AD274" s="1" t="s">
        <v>4121</v>
      </c>
      <c r="AE274" s="1">
        <v>0</v>
      </c>
      <c r="AF274" s="1">
        <v>0</v>
      </c>
      <c r="AG274" s="1">
        <v>0</v>
      </c>
      <c r="AH274" s="1">
        <v>0</v>
      </c>
      <c r="AI274" s="1">
        <v>0</v>
      </c>
      <c r="AJ274" s="1">
        <v>0</v>
      </c>
      <c r="AK274" s="1">
        <v>0</v>
      </c>
      <c r="AL274" s="1">
        <v>0</v>
      </c>
      <c r="AM274" s="1">
        <v>0</v>
      </c>
      <c r="AN274" s="1" t="s">
        <v>35</v>
      </c>
      <c r="AO274" s="1" t="s">
        <v>35</v>
      </c>
      <c r="AP274" s="1" t="s">
        <v>39</v>
      </c>
      <c r="AQ274" s="1" t="s">
        <v>40</v>
      </c>
      <c r="AR274" s="1" t="s">
        <v>41</v>
      </c>
      <c r="AS274" s="1" t="s">
        <v>38</v>
      </c>
      <c r="AT274" s="1" t="s">
        <v>4121</v>
      </c>
      <c r="AU274" s="1" t="s">
        <v>4121</v>
      </c>
      <c r="AV274" s="1" t="s">
        <v>42</v>
      </c>
      <c r="AW274" s="1" t="s">
        <v>4121</v>
      </c>
      <c r="AX274" s="1" t="s">
        <v>4121</v>
      </c>
      <c r="AY274" s="1" t="s">
        <v>4121</v>
      </c>
      <c r="AZ274" s="1" t="s">
        <v>4121</v>
      </c>
      <c r="BA274" s="1" t="s">
        <v>4121</v>
      </c>
      <c r="BB274" s="1" t="s">
        <v>4121</v>
      </c>
      <c r="BC274" s="1" t="s">
        <v>4121</v>
      </c>
      <c r="BD274" s="1" t="s">
        <v>4121</v>
      </c>
      <c r="BE274" s="1" t="s">
        <v>4121</v>
      </c>
      <c r="BF274" s="1" t="s">
        <v>4121</v>
      </c>
      <c r="BG274" s="1" t="s">
        <v>4121</v>
      </c>
      <c r="BH274" s="1" t="s">
        <v>4121</v>
      </c>
      <c r="BI274" s="1" t="s">
        <v>4121</v>
      </c>
      <c r="BJ274" s="1" t="s">
        <v>4121</v>
      </c>
      <c r="BK274" s="1" t="s">
        <v>4121</v>
      </c>
      <c r="BL274" s="1" t="s">
        <v>4121</v>
      </c>
      <c r="BM274" s="1" t="s">
        <v>4121</v>
      </c>
      <c r="BN274" s="1" t="s">
        <v>4121</v>
      </c>
      <c r="BO274" s="1" t="s">
        <v>37</v>
      </c>
      <c r="BP274" s="1" t="s">
        <v>38</v>
      </c>
      <c r="BQ274" s="5" t="s">
        <v>1056</v>
      </c>
      <c r="BR274" s="1" t="s">
        <v>1071</v>
      </c>
      <c r="BS274" s="1" t="s">
        <v>1072</v>
      </c>
      <c r="BT274" s="1" t="s">
        <v>4121</v>
      </c>
      <c r="BU274" s="1" t="s">
        <v>4121</v>
      </c>
      <c r="BV274" s="8" t="s">
        <v>4155</v>
      </c>
    </row>
    <row r="275" spans="1:74" ht="60" x14ac:dyDescent="0.25">
      <c r="A275" s="1" t="s">
        <v>26</v>
      </c>
      <c r="B275" s="1" t="s">
        <v>27</v>
      </c>
      <c r="C275" s="1" t="s">
        <v>28</v>
      </c>
      <c r="D275" s="1" t="s">
        <v>65</v>
      </c>
      <c r="E275" s="1">
        <v>1933120</v>
      </c>
      <c r="F275" s="1" t="s">
        <v>1073</v>
      </c>
      <c r="G275" s="1" t="s">
        <v>1074</v>
      </c>
      <c r="H275" s="1" t="s">
        <v>32</v>
      </c>
      <c r="I275" s="1" t="s">
        <v>33</v>
      </c>
      <c r="J275" s="2">
        <v>43664</v>
      </c>
      <c r="K275" s="2" t="s">
        <v>4121</v>
      </c>
      <c r="L275" s="1">
        <v>0</v>
      </c>
      <c r="M275" s="1">
        <v>149</v>
      </c>
      <c r="N275" s="1">
        <v>28</v>
      </c>
      <c r="O275" s="1" t="s">
        <v>34</v>
      </c>
      <c r="P275" s="1" t="s">
        <v>35</v>
      </c>
      <c r="Q275" s="1" t="s">
        <v>49</v>
      </c>
      <c r="R275" s="1" t="s">
        <v>37</v>
      </c>
      <c r="S275" s="1" t="s">
        <v>37</v>
      </c>
      <c r="T275" s="1">
        <v>0</v>
      </c>
      <c r="U275" s="1" t="s">
        <v>37</v>
      </c>
      <c r="V275" s="1" t="s">
        <v>38</v>
      </c>
      <c r="W275" s="1" t="s">
        <v>4121</v>
      </c>
      <c r="X275" s="1">
        <v>30</v>
      </c>
      <c r="Y275" s="1" t="s">
        <v>37</v>
      </c>
      <c r="Z275" s="1" t="s">
        <v>4121</v>
      </c>
      <c r="AA275" s="1" t="s">
        <v>4121</v>
      </c>
      <c r="AB275" s="1" t="s">
        <v>4121</v>
      </c>
      <c r="AC275" s="1">
        <v>0</v>
      </c>
      <c r="AD275" s="1" t="s">
        <v>4121</v>
      </c>
      <c r="AE275" s="1">
        <v>0</v>
      </c>
      <c r="AF275" s="1">
        <v>0</v>
      </c>
      <c r="AG275" s="1">
        <v>0</v>
      </c>
      <c r="AH275" s="1">
        <v>0</v>
      </c>
      <c r="AI275" s="1">
        <v>0</v>
      </c>
      <c r="AJ275" s="1">
        <v>0</v>
      </c>
      <c r="AK275" s="1">
        <v>0</v>
      </c>
      <c r="AL275" s="1">
        <v>0</v>
      </c>
      <c r="AM275" s="1">
        <v>0</v>
      </c>
      <c r="AN275" s="1" t="s">
        <v>35</v>
      </c>
      <c r="AO275" s="1" t="s">
        <v>35</v>
      </c>
      <c r="AP275" s="1" t="s">
        <v>39</v>
      </c>
      <c r="AQ275" s="1" t="s">
        <v>40</v>
      </c>
      <c r="AR275" s="1" t="s">
        <v>41</v>
      </c>
      <c r="AS275" s="1" t="s">
        <v>38</v>
      </c>
      <c r="AT275" s="1" t="s">
        <v>4121</v>
      </c>
      <c r="AU275" s="1" t="s">
        <v>4121</v>
      </c>
      <c r="AV275" s="1" t="s">
        <v>42</v>
      </c>
      <c r="AW275" s="1" t="s">
        <v>4121</v>
      </c>
      <c r="AX275" s="1" t="s">
        <v>4121</v>
      </c>
      <c r="AY275" s="1" t="s">
        <v>4121</v>
      </c>
      <c r="AZ275" s="1" t="s">
        <v>4121</v>
      </c>
      <c r="BA275" s="1" t="s">
        <v>4121</v>
      </c>
      <c r="BB275" s="1" t="s">
        <v>4121</v>
      </c>
      <c r="BC275" s="1" t="s">
        <v>4121</v>
      </c>
      <c r="BD275" s="1" t="s">
        <v>4121</v>
      </c>
      <c r="BE275" s="1" t="s">
        <v>4121</v>
      </c>
      <c r="BF275" s="1" t="s">
        <v>4121</v>
      </c>
      <c r="BG275" s="1" t="s">
        <v>4121</v>
      </c>
      <c r="BH275" s="1" t="s">
        <v>4121</v>
      </c>
      <c r="BI275" s="1" t="s">
        <v>4121</v>
      </c>
      <c r="BJ275" s="1" t="s">
        <v>4121</v>
      </c>
      <c r="BK275" s="1" t="s">
        <v>4121</v>
      </c>
      <c r="BL275" s="1" t="s">
        <v>4121</v>
      </c>
      <c r="BM275" s="1" t="s">
        <v>4121</v>
      </c>
      <c r="BN275" s="1" t="s">
        <v>4121</v>
      </c>
      <c r="BO275" s="1" t="s">
        <v>37</v>
      </c>
      <c r="BP275" s="1" t="s">
        <v>38</v>
      </c>
      <c r="BQ275" s="5" t="s">
        <v>1056</v>
      </c>
      <c r="BR275" s="1" t="s">
        <v>1075</v>
      </c>
      <c r="BS275" s="1" t="s">
        <v>1076</v>
      </c>
      <c r="BT275" s="1" t="s">
        <v>4121</v>
      </c>
      <c r="BU275" s="1" t="s">
        <v>4121</v>
      </c>
      <c r="BV275" s="8" t="s">
        <v>4154</v>
      </c>
    </row>
    <row r="276" spans="1:74" ht="60" x14ac:dyDescent="0.25">
      <c r="A276" s="9" t="s">
        <v>26</v>
      </c>
      <c r="B276" s="9" t="s">
        <v>27</v>
      </c>
      <c r="C276" s="9" t="s">
        <v>28</v>
      </c>
      <c r="D276" s="9" t="s">
        <v>29</v>
      </c>
      <c r="E276" s="9">
        <v>1938105</v>
      </c>
      <c r="F276" s="9" t="s">
        <v>1077</v>
      </c>
      <c r="G276" s="9" t="s">
        <v>1078</v>
      </c>
      <c r="H276" s="9" t="s">
        <v>32</v>
      </c>
      <c r="I276" s="9" t="s">
        <v>33</v>
      </c>
      <c r="J276" s="10">
        <v>43695</v>
      </c>
      <c r="K276" s="10" t="s">
        <v>4121</v>
      </c>
      <c r="L276" s="9">
        <v>0</v>
      </c>
      <c r="M276" s="9">
        <v>99</v>
      </c>
      <c r="N276" s="9">
        <v>0</v>
      </c>
      <c r="O276" s="9" t="s">
        <v>83</v>
      </c>
      <c r="P276" s="9" t="s">
        <v>37</v>
      </c>
      <c r="Q276" s="9" t="s">
        <v>4121</v>
      </c>
      <c r="R276" s="9" t="s">
        <v>4121</v>
      </c>
      <c r="S276" s="9" t="s">
        <v>4121</v>
      </c>
      <c r="T276" s="9">
        <v>0</v>
      </c>
      <c r="U276" s="9" t="s">
        <v>4121</v>
      </c>
      <c r="V276" s="9" t="s">
        <v>38</v>
      </c>
      <c r="W276" s="9" t="s">
        <v>4121</v>
      </c>
      <c r="X276" s="9">
        <v>0</v>
      </c>
      <c r="Y276" s="9" t="s">
        <v>37</v>
      </c>
      <c r="Z276" s="9" t="s">
        <v>4121</v>
      </c>
      <c r="AA276" s="9" t="s">
        <v>4121</v>
      </c>
      <c r="AB276" s="9" t="s">
        <v>4121</v>
      </c>
      <c r="AC276" s="9">
        <v>0</v>
      </c>
      <c r="AD276" s="9" t="s">
        <v>4121</v>
      </c>
      <c r="AE276" s="9">
        <v>0</v>
      </c>
      <c r="AF276" s="9">
        <v>0</v>
      </c>
      <c r="AG276" s="9">
        <v>0</v>
      </c>
      <c r="AH276" s="9">
        <v>0</v>
      </c>
      <c r="AI276" s="9">
        <v>0</v>
      </c>
      <c r="AJ276" s="9">
        <v>0</v>
      </c>
      <c r="AK276" s="9">
        <v>0</v>
      </c>
      <c r="AL276" s="9">
        <v>0</v>
      </c>
      <c r="AM276" s="9">
        <v>0</v>
      </c>
      <c r="AN276" s="9" t="s">
        <v>4121</v>
      </c>
      <c r="AO276" s="9" t="s">
        <v>4121</v>
      </c>
      <c r="AP276" s="9" t="s">
        <v>39</v>
      </c>
      <c r="AQ276" s="9" t="s">
        <v>40</v>
      </c>
      <c r="AR276" s="9" t="s">
        <v>41</v>
      </c>
      <c r="AS276" s="9" t="s">
        <v>38</v>
      </c>
      <c r="AT276" s="9" t="s">
        <v>4121</v>
      </c>
      <c r="AU276" s="9" t="s">
        <v>4121</v>
      </c>
      <c r="AV276" s="9" t="s">
        <v>42</v>
      </c>
      <c r="AW276" s="9" t="s">
        <v>4121</v>
      </c>
      <c r="AX276" s="9" t="s">
        <v>4121</v>
      </c>
      <c r="AY276" s="9" t="s">
        <v>4121</v>
      </c>
      <c r="AZ276" s="9" t="s">
        <v>4121</v>
      </c>
      <c r="BA276" s="9" t="s">
        <v>4121</v>
      </c>
      <c r="BB276" s="9" t="s">
        <v>4121</v>
      </c>
      <c r="BC276" s="9" t="s">
        <v>4121</v>
      </c>
      <c r="BD276" s="9" t="s">
        <v>4121</v>
      </c>
      <c r="BE276" s="9" t="s">
        <v>4121</v>
      </c>
      <c r="BF276" s="9" t="s">
        <v>4121</v>
      </c>
      <c r="BG276" s="9" t="s">
        <v>4121</v>
      </c>
      <c r="BH276" s="9" t="s">
        <v>4121</v>
      </c>
      <c r="BI276" s="9" t="s">
        <v>4121</v>
      </c>
      <c r="BJ276" s="9" t="s">
        <v>4121</v>
      </c>
      <c r="BK276" s="9" t="s">
        <v>4121</v>
      </c>
      <c r="BL276" s="9" t="s">
        <v>4121</v>
      </c>
      <c r="BM276" s="9" t="s">
        <v>4121</v>
      </c>
      <c r="BN276" s="9" t="s">
        <v>4121</v>
      </c>
      <c r="BO276" s="9" t="s">
        <v>37</v>
      </c>
      <c r="BP276" s="9" t="s">
        <v>38</v>
      </c>
      <c r="BQ276" s="11" t="s">
        <v>1079</v>
      </c>
      <c r="BR276" s="9" t="s">
        <v>1080</v>
      </c>
      <c r="BS276" s="9" t="s">
        <v>1081</v>
      </c>
      <c r="BT276" s="9" t="s">
        <v>4121</v>
      </c>
      <c r="BU276" s="9" t="s">
        <v>4121</v>
      </c>
      <c r="BV276" s="9" t="s">
        <v>4121</v>
      </c>
    </row>
    <row r="277" spans="1:74" ht="60" x14ac:dyDescent="0.25">
      <c r="A277" s="1" t="s">
        <v>26</v>
      </c>
      <c r="B277" s="1" t="s">
        <v>27</v>
      </c>
      <c r="C277" s="1" t="s">
        <v>28</v>
      </c>
      <c r="D277" s="1" t="s">
        <v>29</v>
      </c>
      <c r="E277" s="1">
        <v>1931131</v>
      </c>
      <c r="F277" s="1" t="s">
        <v>1082</v>
      </c>
      <c r="G277" s="1" t="s">
        <v>1083</v>
      </c>
      <c r="H277" s="1" t="s">
        <v>32</v>
      </c>
      <c r="I277" s="1" t="s">
        <v>33</v>
      </c>
      <c r="J277" s="2">
        <v>43653</v>
      </c>
      <c r="K277" s="2" t="s">
        <v>4121</v>
      </c>
      <c r="L277" s="1">
        <v>0</v>
      </c>
      <c r="M277" s="1">
        <v>19</v>
      </c>
      <c r="N277" s="1">
        <v>0</v>
      </c>
      <c r="O277" s="1" t="s">
        <v>34</v>
      </c>
      <c r="P277" s="1" t="s">
        <v>35</v>
      </c>
      <c r="Q277" s="1" t="s">
        <v>49</v>
      </c>
      <c r="R277" s="1" t="s">
        <v>50</v>
      </c>
      <c r="S277" s="1" t="s">
        <v>4121</v>
      </c>
      <c r="T277" s="1">
        <v>0</v>
      </c>
      <c r="U277" s="1" t="s">
        <v>37</v>
      </c>
      <c r="V277" s="1" t="s">
        <v>38</v>
      </c>
      <c r="W277" s="1" t="s">
        <v>4121</v>
      </c>
      <c r="X277" s="1">
        <v>30</v>
      </c>
      <c r="Y277" s="1" t="s">
        <v>37</v>
      </c>
      <c r="Z277" s="1" t="s">
        <v>4121</v>
      </c>
      <c r="AA277" s="1" t="s">
        <v>4121</v>
      </c>
      <c r="AB277" s="1" t="s">
        <v>4121</v>
      </c>
      <c r="AC277" s="1">
        <v>0</v>
      </c>
      <c r="AD277" s="1" t="s">
        <v>4121</v>
      </c>
      <c r="AE277" s="1">
        <v>0</v>
      </c>
      <c r="AF277" s="1">
        <v>0</v>
      </c>
      <c r="AG277" s="1">
        <v>0</v>
      </c>
      <c r="AH277" s="1">
        <v>0</v>
      </c>
      <c r="AI277" s="1">
        <v>0</v>
      </c>
      <c r="AJ277" s="1">
        <v>0</v>
      </c>
      <c r="AK277" s="1">
        <v>0</v>
      </c>
      <c r="AL277" s="1">
        <v>0</v>
      </c>
      <c r="AM277" s="1">
        <v>0</v>
      </c>
      <c r="AN277" s="1" t="s">
        <v>110</v>
      </c>
      <c r="AO277" s="1" t="s">
        <v>110</v>
      </c>
      <c r="AP277" s="1" t="s">
        <v>39</v>
      </c>
      <c r="AQ277" s="1" t="s">
        <v>40</v>
      </c>
      <c r="AR277" s="1" t="s">
        <v>41</v>
      </c>
      <c r="AS277" s="1" t="s">
        <v>38</v>
      </c>
      <c r="AT277" s="1" t="s">
        <v>4121</v>
      </c>
      <c r="AU277" s="1" t="s">
        <v>4121</v>
      </c>
      <c r="AV277" s="1" t="s">
        <v>42</v>
      </c>
      <c r="AW277" s="1" t="s">
        <v>4121</v>
      </c>
      <c r="AX277" s="1" t="s">
        <v>4121</v>
      </c>
      <c r="AY277" s="1" t="s">
        <v>4121</v>
      </c>
      <c r="AZ277" s="1" t="s">
        <v>4121</v>
      </c>
      <c r="BA277" s="1" t="s">
        <v>4121</v>
      </c>
      <c r="BB277" s="1" t="s">
        <v>4121</v>
      </c>
      <c r="BC277" s="1" t="s">
        <v>4121</v>
      </c>
      <c r="BD277" s="1" t="s">
        <v>4121</v>
      </c>
      <c r="BE277" s="1" t="s">
        <v>4121</v>
      </c>
      <c r="BF277" s="1" t="s">
        <v>4121</v>
      </c>
      <c r="BG277" s="1" t="s">
        <v>4121</v>
      </c>
      <c r="BH277" s="1" t="s">
        <v>4121</v>
      </c>
      <c r="BI277" s="1" t="s">
        <v>4121</v>
      </c>
      <c r="BJ277" s="1" t="s">
        <v>4121</v>
      </c>
      <c r="BK277" s="1" t="s">
        <v>4121</v>
      </c>
      <c r="BL277" s="1" t="s">
        <v>4121</v>
      </c>
      <c r="BM277" s="1" t="s">
        <v>4121</v>
      </c>
      <c r="BN277" s="1" t="s">
        <v>4121</v>
      </c>
      <c r="BO277" s="1" t="s">
        <v>37</v>
      </c>
      <c r="BP277" s="1" t="s">
        <v>38</v>
      </c>
      <c r="BQ277" s="5" t="s">
        <v>1084</v>
      </c>
      <c r="BR277" s="1" t="s">
        <v>1085</v>
      </c>
      <c r="BS277" s="1" t="s">
        <v>1086</v>
      </c>
      <c r="BT277" s="1" t="s">
        <v>4121</v>
      </c>
      <c r="BU277" s="1" t="s">
        <v>4121</v>
      </c>
      <c r="BV277" s="8"/>
    </row>
    <row r="278" spans="1:74" ht="75" x14ac:dyDescent="0.25">
      <c r="A278" s="13" t="s">
        <v>26</v>
      </c>
      <c r="B278" s="13" t="s">
        <v>27</v>
      </c>
      <c r="C278" s="13" t="s">
        <v>28</v>
      </c>
      <c r="D278" s="13" t="s">
        <v>29</v>
      </c>
      <c r="E278" s="13">
        <v>1938106</v>
      </c>
      <c r="F278" s="13" t="s">
        <v>1087</v>
      </c>
      <c r="G278" s="13" t="s">
        <v>1088</v>
      </c>
      <c r="H278" s="13" t="s">
        <v>32</v>
      </c>
      <c r="I278" s="13" t="s">
        <v>33</v>
      </c>
      <c r="J278" s="14">
        <v>43695</v>
      </c>
      <c r="K278" s="14" t="s">
        <v>4121</v>
      </c>
      <c r="L278" s="13">
        <v>0</v>
      </c>
      <c r="M278" s="13">
        <v>199</v>
      </c>
      <c r="N278" s="13">
        <v>0</v>
      </c>
      <c r="O278" s="13" t="s">
        <v>83</v>
      </c>
      <c r="P278" s="13" t="s">
        <v>37</v>
      </c>
      <c r="Q278" s="13" t="s">
        <v>4121</v>
      </c>
      <c r="R278" s="13" t="s">
        <v>4121</v>
      </c>
      <c r="S278" s="13" t="s">
        <v>4121</v>
      </c>
      <c r="T278" s="13">
        <v>0</v>
      </c>
      <c r="U278" s="13" t="s">
        <v>4121</v>
      </c>
      <c r="V278" s="13" t="s">
        <v>38</v>
      </c>
      <c r="W278" s="13" t="s">
        <v>4121</v>
      </c>
      <c r="X278" s="13">
        <v>0</v>
      </c>
      <c r="Y278" s="13" t="s">
        <v>37</v>
      </c>
      <c r="Z278" s="13" t="s">
        <v>4121</v>
      </c>
      <c r="AA278" s="13" t="s">
        <v>4121</v>
      </c>
      <c r="AB278" s="13" t="s">
        <v>4121</v>
      </c>
      <c r="AC278" s="13">
        <v>0</v>
      </c>
      <c r="AD278" s="13" t="s">
        <v>4121</v>
      </c>
      <c r="AE278" s="13">
        <v>0</v>
      </c>
      <c r="AF278" s="13">
        <v>0</v>
      </c>
      <c r="AG278" s="13">
        <v>0</v>
      </c>
      <c r="AH278" s="13">
        <v>0</v>
      </c>
      <c r="AI278" s="13">
        <v>0</v>
      </c>
      <c r="AJ278" s="13">
        <v>0</v>
      </c>
      <c r="AK278" s="13">
        <v>0</v>
      </c>
      <c r="AL278" s="13">
        <v>0</v>
      </c>
      <c r="AM278" s="13">
        <v>0</v>
      </c>
      <c r="AN278" s="13" t="s">
        <v>4121</v>
      </c>
      <c r="AO278" s="13" t="s">
        <v>4121</v>
      </c>
      <c r="AP278" s="13" t="s">
        <v>39</v>
      </c>
      <c r="AQ278" s="13" t="s">
        <v>40</v>
      </c>
      <c r="AR278" s="13" t="s">
        <v>41</v>
      </c>
      <c r="AS278" s="13" t="s">
        <v>38</v>
      </c>
      <c r="AT278" s="13" t="s">
        <v>4121</v>
      </c>
      <c r="AU278" s="13" t="s">
        <v>4121</v>
      </c>
      <c r="AV278" s="13" t="s">
        <v>42</v>
      </c>
      <c r="AW278" s="13" t="s">
        <v>4121</v>
      </c>
      <c r="AX278" s="13" t="s">
        <v>4121</v>
      </c>
      <c r="AY278" s="13" t="s">
        <v>4121</v>
      </c>
      <c r="AZ278" s="13" t="s">
        <v>4121</v>
      </c>
      <c r="BA278" s="13" t="s">
        <v>4121</v>
      </c>
      <c r="BB278" s="13" t="s">
        <v>4121</v>
      </c>
      <c r="BC278" s="13" t="s">
        <v>4121</v>
      </c>
      <c r="BD278" s="13" t="s">
        <v>4121</v>
      </c>
      <c r="BE278" s="13" t="s">
        <v>4121</v>
      </c>
      <c r="BF278" s="13" t="s">
        <v>4121</v>
      </c>
      <c r="BG278" s="13" t="s">
        <v>4121</v>
      </c>
      <c r="BH278" s="13" t="s">
        <v>4121</v>
      </c>
      <c r="BI278" s="13" t="s">
        <v>4121</v>
      </c>
      <c r="BJ278" s="13" t="s">
        <v>4121</v>
      </c>
      <c r="BK278" s="13" t="s">
        <v>4121</v>
      </c>
      <c r="BL278" s="13" t="s">
        <v>4121</v>
      </c>
      <c r="BM278" s="13" t="s">
        <v>4121</v>
      </c>
      <c r="BN278" s="13" t="s">
        <v>4121</v>
      </c>
      <c r="BO278" s="13" t="s">
        <v>37</v>
      </c>
      <c r="BP278" s="13" t="s">
        <v>38</v>
      </c>
      <c r="BQ278" s="15" t="s">
        <v>1089</v>
      </c>
      <c r="BR278" s="13" t="s">
        <v>1090</v>
      </c>
      <c r="BS278" s="13" t="s">
        <v>1091</v>
      </c>
      <c r="BT278" s="13" t="s">
        <v>4121</v>
      </c>
      <c r="BU278" s="13" t="s">
        <v>4121</v>
      </c>
      <c r="BV278" s="13" t="s">
        <v>4121</v>
      </c>
    </row>
    <row r="279" spans="1:74" ht="75" x14ac:dyDescent="0.25">
      <c r="A279" s="9" t="s">
        <v>26</v>
      </c>
      <c r="B279" s="9" t="s">
        <v>27</v>
      </c>
      <c r="C279" s="9" t="s">
        <v>28</v>
      </c>
      <c r="D279" s="9" t="s">
        <v>29</v>
      </c>
      <c r="E279" s="9">
        <v>1938107</v>
      </c>
      <c r="F279" s="9" t="s">
        <v>1092</v>
      </c>
      <c r="G279" s="9" t="s">
        <v>1093</v>
      </c>
      <c r="H279" s="9" t="s">
        <v>32</v>
      </c>
      <c r="I279" s="9" t="s">
        <v>33</v>
      </c>
      <c r="J279" s="10">
        <v>43695</v>
      </c>
      <c r="K279" s="10" t="s">
        <v>4121</v>
      </c>
      <c r="L279" s="9">
        <v>0</v>
      </c>
      <c r="M279" s="9">
        <v>299</v>
      </c>
      <c r="N279" s="9">
        <v>0</v>
      </c>
      <c r="O279" s="9" t="s">
        <v>83</v>
      </c>
      <c r="P279" s="9" t="s">
        <v>37</v>
      </c>
      <c r="Q279" s="9" t="s">
        <v>4121</v>
      </c>
      <c r="R279" s="9" t="s">
        <v>4121</v>
      </c>
      <c r="S279" s="9" t="s">
        <v>4121</v>
      </c>
      <c r="T279" s="9">
        <v>0</v>
      </c>
      <c r="U279" s="9" t="s">
        <v>4121</v>
      </c>
      <c r="V279" s="9" t="s">
        <v>38</v>
      </c>
      <c r="W279" s="9" t="s">
        <v>4121</v>
      </c>
      <c r="X279" s="9">
        <v>0</v>
      </c>
      <c r="Y279" s="9" t="s">
        <v>37</v>
      </c>
      <c r="Z279" s="9" t="s">
        <v>4121</v>
      </c>
      <c r="AA279" s="9" t="s">
        <v>4121</v>
      </c>
      <c r="AB279" s="9" t="s">
        <v>4121</v>
      </c>
      <c r="AC279" s="9">
        <v>0</v>
      </c>
      <c r="AD279" s="9" t="s">
        <v>4121</v>
      </c>
      <c r="AE279" s="9">
        <v>0</v>
      </c>
      <c r="AF279" s="9">
        <v>0</v>
      </c>
      <c r="AG279" s="9">
        <v>0</v>
      </c>
      <c r="AH279" s="9">
        <v>0</v>
      </c>
      <c r="AI279" s="9">
        <v>0</v>
      </c>
      <c r="AJ279" s="9">
        <v>0</v>
      </c>
      <c r="AK279" s="9">
        <v>0</v>
      </c>
      <c r="AL279" s="9">
        <v>0</v>
      </c>
      <c r="AM279" s="9">
        <v>0</v>
      </c>
      <c r="AN279" s="9" t="s">
        <v>4121</v>
      </c>
      <c r="AO279" s="9" t="s">
        <v>4121</v>
      </c>
      <c r="AP279" s="9" t="s">
        <v>39</v>
      </c>
      <c r="AQ279" s="9" t="s">
        <v>40</v>
      </c>
      <c r="AR279" s="9" t="s">
        <v>41</v>
      </c>
      <c r="AS279" s="9" t="s">
        <v>38</v>
      </c>
      <c r="AT279" s="9" t="s">
        <v>4121</v>
      </c>
      <c r="AU279" s="9" t="s">
        <v>4121</v>
      </c>
      <c r="AV279" s="9" t="s">
        <v>42</v>
      </c>
      <c r="AW279" s="9" t="s">
        <v>4121</v>
      </c>
      <c r="AX279" s="9" t="s">
        <v>4121</v>
      </c>
      <c r="AY279" s="9" t="s">
        <v>4121</v>
      </c>
      <c r="AZ279" s="9" t="s">
        <v>4121</v>
      </c>
      <c r="BA279" s="9" t="s">
        <v>4121</v>
      </c>
      <c r="BB279" s="9" t="s">
        <v>4121</v>
      </c>
      <c r="BC279" s="9" t="s">
        <v>4121</v>
      </c>
      <c r="BD279" s="9" t="s">
        <v>4121</v>
      </c>
      <c r="BE279" s="9" t="s">
        <v>4121</v>
      </c>
      <c r="BF279" s="9" t="s">
        <v>4121</v>
      </c>
      <c r="BG279" s="9" t="s">
        <v>4121</v>
      </c>
      <c r="BH279" s="9" t="s">
        <v>4121</v>
      </c>
      <c r="BI279" s="9" t="s">
        <v>4121</v>
      </c>
      <c r="BJ279" s="9" t="s">
        <v>4121</v>
      </c>
      <c r="BK279" s="9" t="s">
        <v>4121</v>
      </c>
      <c r="BL279" s="9" t="s">
        <v>4121</v>
      </c>
      <c r="BM279" s="9" t="s">
        <v>4121</v>
      </c>
      <c r="BN279" s="9" t="s">
        <v>4121</v>
      </c>
      <c r="BO279" s="9" t="s">
        <v>37</v>
      </c>
      <c r="BP279" s="9" t="s">
        <v>38</v>
      </c>
      <c r="BQ279" s="11" t="s">
        <v>1094</v>
      </c>
      <c r="BR279" s="9" t="s">
        <v>1095</v>
      </c>
      <c r="BS279" s="9" t="s">
        <v>1096</v>
      </c>
      <c r="BT279" s="9" t="s">
        <v>4121</v>
      </c>
      <c r="BU279" s="9" t="s">
        <v>4121</v>
      </c>
      <c r="BV279" s="9" t="s">
        <v>4121</v>
      </c>
    </row>
    <row r="280" spans="1:74" ht="210" x14ac:dyDescent="0.25">
      <c r="A280" s="1" t="s">
        <v>26</v>
      </c>
      <c r="B280" s="1" t="s">
        <v>242</v>
      </c>
      <c r="C280" s="1" t="s">
        <v>28</v>
      </c>
      <c r="D280" s="1" t="s">
        <v>29</v>
      </c>
      <c r="E280" s="1">
        <v>1916108</v>
      </c>
      <c r="F280" s="1" t="s">
        <v>1097</v>
      </c>
      <c r="G280" s="1" t="s">
        <v>1097</v>
      </c>
      <c r="H280" s="1" t="s">
        <v>32</v>
      </c>
      <c r="I280" s="1" t="s">
        <v>33</v>
      </c>
      <c r="J280" s="2">
        <v>43653</v>
      </c>
      <c r="K280" s="2" t="s">
        <v>4121</v>
      </c>
      <c r="L280" s="1">
        <v>0</v>
      </c>
      <c r="M280" s="1">
        <v>0.05</v>
      </c>
      <c r="N280" s="1">
        <v>0</v>
      </c>
      <c r="O280" s="1" t="s">
        <v>109</v>
      </c>
      <c r="P280" s="1" t="s">
        <v>37</v>
      </c>
      <c r="Q280" s="1" t="s">
        <v>4121</v>
      </c>
      <c r="R280" s="1" t="s">
        <v>4121</v>
      </c>
      <c r="S280" s="1" t="s">
        <v>4121</v>
      </c>
      <c r="T280" s="1">
        <v>0</v>
      </c>
      <c r="U280" s="1" t="s">
        <v>4121</v>
      </c>
      <c r="V280" s="1" t="s">
        <v>38</v>
      </c>
      <c r="W280" s="1" t="s">
        <v>4121</v>
      </c>
      <c r="X280" s="1">
        <v>30</v>
      </c>
      <c r="Y280" s="1" t="s">
        <v>37</v>
      </c>
      <c r="Z280" s="1" t="s">
        <v>4121</v>
      </c>
      <c r="AA280" s="1" t="s">
        <v>4121</v>
      </c>
      <c r="AB280" s="1" t="s">
        <v>4121</v>
      </c>
      <c r="AC280" s="1">
        <v>0</v>
      </c>
      <c r="AD280" s="1" t="s">
        <v>4121</v>
      </c>
      <c r="AE280" s="1">
        <v>0</v>
      </c>
      <c r="AF280" s="1">
        <v>0</v>
      </c>
      <c r="AG280" s="1">
        <v>0</v>
      </c>
      <c r="AH280" s="1">
        <v>0</v>
      </c>
      <c r="AI280" s="1">
        <v>0</v>
      </c>
      <c r="AJ280" s="1">
        <v>0</v>
      </c>
      <c r="AK280" s="1">
        <v>0</v>
      </c>
      <c r="AL280" s="1">
        <v>0</v>
      </c>
      <c r="AM280" s="1">
        <v>0</v>
      </c>
      <c r="AN280" s="1" t="s">
        <v>110</v>
      </c>
      <c r="AO280" s="1" t="s">
        <v>110</v>
      </c>
      <c r="AP280" s="1" t="s">
        <v>69</v>
      </c>
      <c r="AQ280" s="1" t="s">
        <v>40</v>
      </c>
      <c r="AR280" s="1" t="s">
        <v>4121</v>
      </c>
      <c r="AS280" s="1" t="s">
        <v>38</v>
      </c>
      <c r="AT280" s="1" t="s">
        <v>4121</v>
      </c>
      <c r="AU280" s="1" t="s">
        <v>4121</v>
      </c>
      <c r="AV280" s="1" t="s">
        <v>42</v>
      </c>
      <c r="AW280" s="1" t="s">
        <v>4121</v>
      </c>
      <c r="AX280" s="1" t="s">
        <v>4121</v>
      </c>
      <c r="AY280" s="1" t="s">
        <v>4121</v>
      </c>
      <c r="AZ280" s="1" t="s">
        <v>4121</v>
      </c>
      <c r="BA280" s="1" t="s">
        <v>4121</v>
      </c>
      <c r="BB280" s="1" t="s">
        <v>4121</v>
      </c>
      <c r="BC280" s="1" t="s">
        <v>4121</v>
      </c>
      <c r="BD280" s="1" t="s">
        <v>4121</v>
      </c>
      <c r="BE280" s="1" t="s">
        <v>4121</v>
      </c>
      <c r="BF280" s="1" t="s">
        <v>4121</v>
      </c>
      <c r="BG280" s="1" t="s">
        <v>4121</v>
      </c>
      <c r="BH280" s="1" t="s">
        <v>4121</v>
      </c>
      <c r="BI280" s="1" t="s">
        <v>4121</v>
      </c>
      <c r="BJ280" s="1" t="s">
        <v>4121</v>
      </c>
      <c r="BK280" s="1" t="s">
        <v>4121</v>
      </c>
      <c r="BL280" s="1" t="s">
        <v>4121</v>
      </c>
      <c r="BM280" s="1" t="s">
        <v>4121</v>
      </c>
      <c r="BN280" s="1" t="s">
        <v>4121</v>
      </c>
      <c r="BO280" s="1" t="s">
        <v>37</v>
      </c>
      <c r="BP280" s="1" t="s">
        <v>38</v>
      </c>
      <c r="BQ280" s="5" t="s">
        <v>1098</v>
      </c>
      <c r="BR280" s="1" t="s">
        <v>1098</v>
      </c>
      <c r="BS280" s="1" t="s">
        <v>1099</v>
      </c>
      <c r="BT280" s="1" t="s">
        <v>4121</v>
      </c>
      <c r="BU280" s="1" t="s">
        <v>4121</v>
      </c>
      <c r="BV280" s="1" t="s">
        <v>4121</v>
      </c>
    </row>
    <row r="281" spans="1:74" ht="135" x14ac:dyDescent="0.25">
      <c r="A281" s="1" t="s">
        <v>26</v>
      </c>
      <c r="B281" s="1" t="s">
        <v>391</v>
      </c>
      <c r="C281" s="1" t="s">
        <v>28</v>
      </c>
      <c r="D281" s="1" t="s">
        <v>29</v>
      </c>
      <c r="E281" s="1">
        <v>1961112</v>
      </c>
      <c r="F281" s="1" t="s">
        <v>1100</v>
      </c>
      <c r="G281" s="1" t="s">
        <v>1101</v>
      </c>
      <c r="H281" s="1" t="s">
        <v>32</v>
      </c>
      <c r="I281" s="1" t="s">
        <v>33</v>
      </c>
      <c r="J281" s="2">
        <v>44265</v>
      </c>
      <c r="K281" s="2" t="s">
        <v>4121</v>
      </c>
      <c r="L281" s="1">
        <v>0</v>
      </c>
      <c r="M281" s="1">
        <v>110</v>
      </c>
      <c r="N281" s="1">
        <v>0</v>
      </c>
      <c r="O281" s="1" t="s">
        <v>34</v>
      </c>
      <c r="P281" s="1" t="s">
        <v>35</v>
      </c>
      <c r="Q281" s="1" t="s">
        <v>4121</v>
      </c>
      <c r="R281" s="1" t="s">
        <v>4121</v>
      </c>
      <c r="S281" s="1" t="s">
        <v>4121</v>
      </c>
      <c r="T281" s="1">
        <v>300</v>
      </c>
      <c r="U281" s="1" t="s">
        <v>37</v>
      </c>
      <c r="V281" s="1" t="s">
        <v>38</v>
      </c>
      <c r="W281" s="1" t="s">
        <v>4121</v>
      </c>
      <c r="X281" s="1">
        <v>30</v>
      </c>
      <c r="Y281" s="1" t="s">
        <v>37</v>
      </c>
      <c r="Z281" s="1" t="s">
        <v>4121</v>
      </c>
      <c r="AA281" s="1" t="s">
        <v>4121</v>
      </c>
      <c r="AB281" s="1" t="s">
        <v>4121</v>
      </c>
      <c r="AC281" s="1">
        <v>0</v>
      </c>
      <c r="AD281" s="1" t="s">
        <v>4121</v>
      </c>
      <c r="AE281" s="1">
        <v>0.25</v>
      </c>
      <c r="AF281" s="1">
        <v>0.25</v>
      </c>
      <c r="AG281" s="1">
        <v>0.25</v>
      </c>
      <c r="AH281" s="1">
        <v>0.25</v>
      </c>
      <c r="AI281" s="1">
        <v>0.25</v>
      </c>
      <c r="AJ281" s="1">
        <v>0.25</v>
      </c>
      <c r="AK281" s="1">
        <v>0.25</v>
      </c>
      <c r="AL281" s="1">
        <v>0.25</v>
      </c>
      <c r="AM281" s="1">
        <v>0.25</v>
      </c>
      <c r="AN281" s="1" t="s">
        <v>35</v>
      </c>
      <c r="AO281" s="1" t="s">
        <v>35</v>
      </c>
      <c r="AP281" s="1" t="s">
        <v>39</v>
      </c>
      <c r="AQ281" s="1" t="s">
        <v>40</v>
      </c>
      <c r="AR281" s="1" t="s">
        <v>41</v>
      </c>
      <c r="AS281" s="1" t="s">
        <v>38</v>
      </c>
      <c r="AT281" s="1" t="s">
        <v>4121</v>
      </c>
      <c r="AU281" s="1" t="s">
        <v>4121</v>
      </c>
      <c r="AV281" s="1" t="s">
        <v>42</v>
      </c>
      <c r="AW281" s="1">
        <v>0</v>
      </c>
      <c r="AX281" s="1">
        <v>0</v>
      </c>
      <c r="AY281" s="1">
        <v>0</v>
      </c>
      <c r="AZ281" s="1">
        <v>0</v>
      </c>
      <c r="BA281" s="1">
        <v>0</v>
      </c>
      <c r="BB281" s="1">
        <v>0</v>
      </c>
      <c r="BC281" s="1">
        <v>0</v>
      </c>
      <c r="BD281" s="1">
        <v>0</v>
      </c>
      <c r="BE281" s="1">
        <v>0</v>
      </c>
      <c r="BF281" s="1">
        <v>0</v>
      </c>
      <c r="BG281" s="1">
        <v>0</v>
      </c>
      <c r="BH281" s="1">
        <v>0</v>
      </c>
      <c r="BI281" s="1">
        <v>0</v>
      </c>
      <c r="BJ281" s="1">
        <v>0</v>
      </c>
      <c r="BK281" s="1">
        <v>0</v>
      </c>
      <c r="BL281" s="1">
        <v>0</v>
      </c>
      <c r="BM281" s="1">
        <v>0</v>
      </c>
      <c r="BN281" s="1">
        <v>0</v>
      </c>
      <c r="BO281" s="1" t="s">
        <v>37</v>
      </c>
      <c r="BP281" s="1" t="s">
        <v>38</v>
      </c>
      <c r="BQ281" s="5" t="s">
        <v>1102</v>
      </c>
      <c r="BR281" s="1" t="s">
        <v>1103</v>
      </c>
      <c r="BS281" s="1" t="s">
        <v>1104</v>
      </c>
      <c r="BT281" s="1" t="s">
        <v>4121</v>
      </c>
      <c r="BU281" s="1" t="s">
        <v>4121</v>
      </c>
      <c r="BV281" s="8"/>
    </row>
    <row r="282" spans="1:74" ht="45" x14ac:dyDescent="0.25">
      <c r="A282" s="1" t="s">
        <v>26</v>
      </c>
      <c r="B282" s="1" t="s">
        <v>27</v>
      </c>
      <c r="C282" s="1" t="s">
        <v>28</v>
      </c>
      <c r="D282" s="1" t="s">
        <v>65</v>
      </c>
      <c r="E282" s="1">
        <v>1933121</v>
      </c>
      <c r="F282" s="1" t="s">
        <v>1105</v>
      </c>
      <c r="G282" s="1" t="s">
        <v>1106</v>
      </c>
      <c r="H282" s="1" t="s">
        <v>144</v>
      </c>
      <c r="I282" s="1" t="s">
        <v>33</v>
      </c>
      <c r="J282" s="2">
        <v>43662</v>
      </c>
      <c r="K282" s="2" t="s">
        <v>4121</v>
      </c>
      <c r="L282" s="1">
        <v>0</v>
      </c>
      <c r="M282" s="1">
        <v>25</v>
      </c>
      <c r="N282" s="1">
        <v>1</v>
      </c>
      <c r="O282" s="1" t="s">
        <v>34</v>
      </c>
      <c r="P282" s="1" t="s">
        <v>37</v>
      </c>
      <c r="Q282" s="1" t="s">
        <v>4121</v>
      </c>
      <c r="R282" s="1" t="s">
        <v>4121</v>
      </c>
      <c r="S282" s="1" t="s">
        <v>4121</v>
      </c>
      <c r="T282" s="1">
        <v>0</v>
      </c>
      <c r="U282" s="1" t="s">
        <v>4121</v>
      </c>
      <c r="V282" s="1" t="s">
        <v>38</v>
      </c>
      <c r="W282" s="1" t="s">
        <v>4121</v>
      </c>
      <c r="X282" s="1">
        <v>0</v>
      </c>
      <c r="Y282" s="1" t="s">
        <v>35</v>
      </c>
      <c r="Z282" s="1" t="s">
        <v>50</v>
      </c>
      <c r="AA282" s="1" t="s">
        <v>4121</v>
      </c>
      <c r="AB282" s="1" t="s">
        <v>4121</v>
      </c>
      <c r="AC282" s="1">
        <v>0</v>
      </c>
      <c r="AD282" s="1" t="s">
        <v>4121</v>
      </c>
      <c r="AE282" s="1">
        <v>0</v>
      </c>
      <c r="AF282" s="1">
        <v>0</v>
      </c>
      <c r="AG282" s="1">
        <v>0</v>
      </c>
      <c r="AH282" s="1">
        <v>0</v>
      </c>
      <c r="AI282" s="1">
        <v>0</v>
      </c>
      <c r="AJ282" s="1">
        <v>0.25</v>
      </c>
      <c r="AK282" s="1">
        <v>0</v>
      </c>
      <c r="AL282" s="1">
        <v>0</v>
      </c>
      <c r="AM282" s="1">
        <v>0</v>
      </c>
      <c r="AN282" s="1" t="s">
        <v>4121</v>
      </c>
      <c r="AO282" s="1" t="s">
        <v>4121</v>
      </c>
      <c r="AP282" s="1" t="s">
        <v>39</v>
      </c>
      <c r="AQ282" s="1" t="s">
        <v>40</v>
      </c>
      <c r="AR282" s="1" t="s">
        <v>41</v>
      </c>
      <c r="AS282" s="1" t="s">
        <v>38</v>
      </c>
      <c r="AT282" s="1" t="s">
        <v>4121</v>
      </c>
      <c r="AU282" s="1" t="s">
        <v>4121</v>
      </c>
      <c r="AV282" s="1" t="s">
        <v>42</v>
      </c>
      <c r="AW282" s="1" t="s">
        <v>4121</v>
      </c>
      <c r="AX282" s="1" t="s">
        <v>4121</v>
      </c>
      <c r="AY282" s="1" t="s">
        <v>4121</v>
      </c>
      <c r="AZ282" s="1" t="s">
        <v>4121</v>
      </c>
      <c r="BA282" s="1" t="s">
        <v>4121</v>
      </c>
      <c r="BB282" s="1" t="s">
        <v>4121</v>
      </c>
      <c r="BC282" s="1" t="s">
        <v>4121</v>
      </c>
      <c r="BD282" s="1" t="s">
        <v>4121</v>
      </c>
      <c r="BE282" s="1" t="s">
        <v>4121</v>
      </c>
      <c r="BF282" s="1" t="s">
        <v>4121</v>
      </c>
      <c r="BG282" s="1" t="s">
        <v>4121</v>
      </c>
      <c r="BH282" s="1" t="s">
        <v>4121</v>
      </c>
      <c r="BI282" s="1" t="s">
        <v>4121</v>
      </c>
      <c r="BJ282" s="1" t="s">
        <v>4121</v>
      </c>
      <c r="BK282" s="1" t="s">
        <v>4121</v>
      </c>
      <c r="BL282" s="1" t="s">
        <v>4121</v>
      </c>
      <c r="BM282" s="1" t="s">
        <v>4121</v>
      </c>
      <c r="BN282" s="1" t="s">
        <v>4121</v>
      </c>
      <c r="BO282" s="1" t="s">
        <v>37</v>
      </c>
      <c r="BP282" s="1" t="s">
        <v>38</v>
      </c>
      <c r="BQ282" s="5" t="s">
        <v>1107</v>
      </c>
      <c r="BR282" s="1" t="s">
        <v>1108</v>
      </c>
      <c r="BS282" s="1" t="s">
        <v>1109</v>
      </c>
      <c r="BT282" s="1" t="s">
        <v>4121</v>
      </c>
      <c r="BU282" s="1" t="s">
        <v>4121</v>
      </c>
      <c r="BV282" s="1" t="s">
        <v>4121</v>
      </c>
    </row>
    <row r="283" spans="1:74" ht="60" x14ac:dyDescent="0.25">
      <c r="A283" s="1" t="s">
        <v>26</v>
      </c>
      <c r="B283" s="1" t="s">
        <v>27</v>
      </c>
      <c r="C283" s="1" t="s">
        <v>28</v>
      </c>
      <c r="D283" s="1" t="s">
        <v>29</v>
      </c>
      <c r="E283" s="1">
        <v>1931132</v>
      </c>
      <c r="F283" s="1" t="s">
        <v>1110</v>
      </c>
      <c r="G283" s="1" t="s">
        <v>1111</v>
      </c>
      <c r="H283" s="1" t="s">
        <v>32</v>
      </c>
      <c r="I283" s="1" t="s">
        <v>33</v>
      </c>
      <c r="J283" s="2">
        <v>43664</v>
      </c>
      <c r="K283" s="2" t="s">
        <v>4121</v>
      </c>
      <c r="L283" s="1">
        <v>0</v>
      </c>
      <c r="M283" s="1">
        <v>39</v>
      </c>
      <c r="N283" s="1">
        <v>0</v>
      </c>
      <c r="O283" s="1" t="s">
        <v>34</v>
      </c>
      <c r="P283" s="1" t="s">
        <v>35</v>
      </c>
      <c r="Q283" s="1" t="s">
        <v>49</v>
      </c>
      <c r="R283" s="1" t="s">
        <v>37</v>
      </c>
      <c r="S283" s="1" t="s">
        <v>37</v>
      </c>
      <c r="T283" s="1">
        <v>0</v>
      </c>
      <c r="U283" s="1" t="s">
        <v>37</v>
      </c>
      <c r="V283" s="1" t="s">
        <v>38</v>
      </c>
      <c r="W283" s="1" t="s">
        <v>4121</v>
      </c>
      <c r="X283" s="1">
        <v>30</v>
      </c>
      <c r="Y283" s="1" t="s">
        <v>37</v>
      </c>
      <c r="Z283" s="1" t="s">
        <v>4121</v>
      </c>
      <c r="AA283" s="1" t="s">
        <v>4121</v>
      </c>
      <c r="AB283" s="1" t="s">
        <v>4121</v>
      </c>
      <c r="AC283" s="1">
        <v>0</v>
      </c>
      <c r="AD283" s="1" t="s">
        <v>4121</v>
      </c>
      <c r="AE283" s="1">
        <v>0</v>
      </c>
      <c r="AF283" s="1">
        <v>0</v>
      </c>
      <c r="AG283" s="1">
        <v>0</v>
      </c>
      <c r="AH283" s="1">
        <v>0</v>
      </c>
      <c r="AI283" s="1">
        <v>0</v>
      </c>
      <c r="AJ283" s="1">
        <v>0</v>
      </c>
      <c r="AK283" s="1">
        <v>0</v>
      </c>
      <c r="AL283" s="1">
        <v>0</v>
      </c>
      <c r="AM283" s="1">
        <v>0</v>
      </c>
      <c r="AN283" s="1" t="s">
        <v>35</v>
      </c>
      <c r="AO283" s="1" t="s">
        <v>35</v>
      </c>
      <c r="AP283" s="1" t="s">
        <v>39</v>
      </c>
      <c r="AQ283" s="1" t="s">
        <v>40</v>
      </c>
      <c r="AR283" s="1" t="s">
        <v>41</v>
      </c>
      <c r="AS283" s="1" t="s">
        <v>38</v>
      </c>
      <c r="AT283" s="1" t="s">
        <v>4121</v>
      </c>
      <c r="AU283" s="1" t="s">
        <v>4121</v>
      </c>
      <c r="AV283" s="1" t="s">
        <v>42</v>
      </c>
      <c r="AW283" s="1" t="s">
        <v>4121</v>
      </c>
      <c r="AX283" s="1" t="s">
        <v>4121</v>
      </c>
      <c r="AY283" s="1" t="s">
        <v>4121</v>
      </c>
      <c r="AZ283" s="1" t="s">
        <v>4121</v>
      </c>
      <c r="BA283" s="1" t="s">
        <v>4121</v>
      </c>
      <c r="BB283" s="1" t="s">
        <v>4121</v>
      </c>
      <c r="BC283" s="1" t="s">
        <v>4121</v>
      </c>
      <c r="BD283" s="1" t="s">
        <v>4121</v>
      </c>
      <c r="BE283" s="1" t="s">
        <v>4121</v>
      </c>
      <c r="BF283" s="1" t="s">
        <v>4121</v>
      </c>
      <c r="BG283" s="1" t="s">
        <v>4121</v>
      </c>
      <c r="BH283" s="1" t="s">
        <v>4121</v>
      </c>
      <c r="BI283" s="1" t="s">
        <v>4121</v>
      </c>
      <c r="BJ283" s="1" t="s">
        <v>4121</v>
      </c>
      <c r="BK283" s="1" t="s">
        <v>4121</v>
      </c>
      <c r="BL283" s="1" t="s">
        <v>4121</v>
      </c>
      <c r="BM283" s="1" t="s">
        <v>4121</v>
      </c>
      <c r="BN283" s="1" t="s">
        <v>4121</v>
      </c>
      <c r="BO283" s="1" t="s">
        <v>37</v>
      </c>
      <c r="BP283" s="1" t="s">
        <v>38</v>
      </c>
      <c r="BQ283" s="5" t="s">
        <v>1112</v>
      </c>
      <c r="BR283" s="1" t="s">
        <v>1113</v>
      </c>
      <c r="BS283" s="1" t="s">
        <v>1114</v>
      </c>
      <c r="BT283" s="1" t="s">
        <v>4121</v>
      </c>
      <c r="BU283" s="1" t="s">
        <v>4121</v>
      </c>
      <c r="BV283" s="8" t="s">
        <v>4156</v>
      </c>
    </row>
    <row r="284" spans="1:74" ht="135" x14ac:dyDescent="0.25">
      <c r="A284" s="1" t="s">
        <v>26</v>
      </c>
      <c r="B284" s="1" t="s">
        <v>391</v>
      </c>
      <c r="C284" s="1" t="s">
        <v>28</v>
      </c>
      <c r="D284" s="1" t="s">
        <v>29</v>
      </c>
      <c r="E284" s="1">
        <v>1961113</v>
      </c>
      <c r="F284" s="1" t="s">
        <v>1115</v>
      </c>
      <c r="G284" s="1" t="s">
        <v>1116</v>
      </c>
      <c r="H284" s="1" t="s">
        <v>32</v>
      </c>
      <c r="I284" s="1" t="s">
        <v>33</v>
      </c>
      <c r="J284" s="2">
        <v>44265</v>
      </c>
      <c r="K284" s="2" t="s">
        <v>4121</v>
      </c>
      <c r="L284" s="1">
        <v>0</v>
      </c>
      <c r="M284" s="1">
        <v>70</v>
      </c>
      <c r="N284" s="1">
        <v>0</v>
      </c>
      <c r="O284" s="1" t="s">
        <v>34</v>
      </c>
      <c r="P284" s="1" t="s">
        <v>35</v>
      </c>
      <c r="Q284" s="1" t="s">
        <v>4121</v>
      </c>
      <c r="R284" s="1" t="s">
        <v>4121</v>
      </c>
      <c r="S284" s="1" t="s">
        <v>4121</v>
      </c>
      <c r="T284" s="1">
        <v>350</v>
      </c>
      <c r="U284" s="1" t="s">
        <v>37</v>
      </c>
      <c r="V284" s="1" t="s">
        <v>38</v>
      </c>
      <c r="W284" s="1" t="s">
        <v>4121</v>
      </c>
      <c r="X284" s="1">
        <v>30</v>
      </c>
      <c r="Y284" s="1" t="s">
        <v>37</v>
      </c>
      <c r="Z284" s="1" t="s">
        <v>4121</v>
      </c>
      <c r="AA284" s="1" t="s">
        <v>4121</v>
      </c>
      <c r="AB284" s="1" t="s">
        <v>4121</v>
      </c>
      <c r="AC284" s="1">
        <v>0</v>
      </c>
      <c r="AD284" s="1" t="s">
        <v>4121</v>
      </c>
      <c r="AE284" s="1">
        <v>0.25</v>
      </c>
      <c r="AF284" s="1">
        <v>0.45</v>
      </c>
      <c r="AG284" s="1">
        <v>0.25</v>
      </c>
      <c r="AH284" s="1">
        <v>0.45</v>
      </c>
      <c r="AI284" s="1">
        <v>0.45</v>
      </c>
      <c r="AJ284" s="1">
        <v>0.25</v>
      </c>
      <c r="AK284" s="1">
        <v>0.25</v>
      </c>
      <c r="AL284" s="1">
        <v>0.25</v>
      </c>
      <c r="AM284" s="1">
        <v>0.45</v>
      </c>
      <c r="AN284" s="1" t="s">
        <v>35</v>
      </c>
      <c r="AO284" s="1" t="s">
        <v>35</v>
      </c>
      <c r="AP284" s="1" t="s">
        <v>39</v>
      </c>
      <c r="AQ284" s="1" t="s">
        <v>40</v>
      </c>
      <c r="AR284" s="1" t="s">
        <v>41</v>
      </c>
      <c r="AS284" s="1" t="s">
        <v>38</v>
      </c>
      <c r="AT284" s="1" t="s">
        <v>4121</v>
      </c>
      <c r="AU284" s="1" t="s">
        <v>4121</v>
      </c>
      <c r="AV284" s="1" t="s">
        <v>42</v>
      </c>
      <c r="AW284" s="1">
        <v>0</v>
      </c>
      <c r="AX284" s="1">
        <v>0</v>
      </c>
      <c r="AY284" s="1">
        <v>0</v>
      </c>
      <c r="AZ284" s="1">
        <v>0</v>
      </c>
      <c r="BA284" s="1">
        <v>0</v>
      </c>
      <c r="BB284" s="1">
        <v>0</v>
      </c>
      <c r="BC284" s="1">
        <v>0</v>
      </c>
      <c r="BD284" s="1">
        <v>0</v>
      </c>
      <c r="BE284" s="1">
        <v>0</v>
      </c>
      <c r="BF284" s="1">
        <v>0</v>
      </c>
      <c r="BG284" s="1">
        <v>0</v>
      </c>
      <c r="BH284" s="1">
        <v>0</v>
      </c>
      <c r="BI284" s="1">
        <v>0</v>
      </c>
      <c r="BJ284" s="1">
        <v>0</v>
      </c>
      <c r="BK284" s="1">
        <v>0</v>
      </c>
      <c r="BL284" s="1">
        <v>0</v>
      </c>
      <c r="BM284" s="1">
        <v>0</v>
      </c>
      <c r="BN284" s="1">
        <v>0</v>
      </c>
      <c r="BO284" s="1" t="s">
        <v>37</v>
      </c>
      <c r="BP284" s="1" t="s">
        <v>38</v>
      </c>
      <c r="BQ284" s="5" t="s">
        <v>1117</v>
      </c>
      <c r="BR284" s="1" t="s">
        <v>1118</v>
      </c>
      <c r="BS284" s="1" t="s">
        <v>1119</v>
      </c>
      <c r="BT284" s="1" t="s">
        <v>4121</v>
      </c>
      <c r="BU284" s="1" t="s">
        <v>4121</v>
      </c>
      <c r="BV284" s="8"/>
    </row>
    <row r="285" spans="1:74" ht="75" x14ac:dyDescent="0.25">
      <c r="A285" s="9" t="s">
        <v>26</v>
      </c>
      <c r="B285" s="9" t="s">
        <v>27</v>
      </c>
      <c r="C285" s="9" t="s">
        <v>28</v>
      </c>
      <c r="D285" s="9" t="s">
        <v>29</v>
      </c>
      <c r="E285" s="9">
        <v>1931133</v>
      </c>
      <c r="F285" s="9" t="s">
        <v>1120</v>
      </c>
      <c r="G285" s="9" t="s">
        <v>1121</v>
      </c>
      <c r="H285" s="9" t="s">
        <v>32</v>
      </c>
      <c r="I285" s="9" t="s">
        <v>33</v>
      </c>
      <c r="J285" s="10">
        <v>43677</v>
      </c>
      <c r="K285" s="10" t="s">
        <v>4121</v>
      </c>
      <c r="L285" s="9">
        <v>0</v>
      </c>
      <c r="M285" s="9">
        <v>30</v>
      </c>
      <c r="N285" s="9">
        <v>0</v>
      </c>
      <c r="O285" s="9" t="s">
        <v>34</v>
      </c>
      <c r="P285" s="9" t="s">
        <v>35</v>
      </c>
      <c r="Q285" s="9" t="s">
        <v>36</v>
      </c>
      <c r="R285" s="9" t="s">
        <v>36</v>
      </c>
      <c r="S285" s="9" t="s">
        <v>37</v>
      </c>
      <c r="T285" s="9">
        <v>100</v>
      </c>
      <c r="U285" s="9" t="s">
        <v>37</v>
      </c>
      <c r="V285" s="9" t="s">
        <v>38</v>
      </c>
      <c r="W285" s="9" t="s">
        <v>4121</v>
      </c>
      <c r="X285" s="9">
        <v>1</v>
      </c>
      <c r="Y285" s="9" t="s">
        <v>37</v>
      </c>
      <c r="Z285" s="9" t="s">
        <v>4121</v>
      </c>
      <c r="AA285" s="9" t="s">
        <v>4121</v>
      </c>
      <c r="AB285" s="9" t="s">
        <v>4121</v>
      </c>
      <c r="AC285" s="9">
        <v>0</v>
      </c>
      <c r="AD285" s="9" t="s">
        <v>4121</v>
      </c>
      <c r="AE285" s="9">
        <v>0.4</v>
      </c>
      <c r="AF285" s="9">
        <v>0.4</v>
      </c>
      <c r="AG285" s="9">
        <v>0</v>
      </c>
      <c r="AH285" s="9">
        <v>0.4</v>
      </c>
      <c r="AI285" s="9">
        <v>1</v>
      </c>
      <c r="AJ285" s="9">
        <v>0.4</v>
      </c>
      <c r="AK285" s="9">
        <v>0.4</v>
      </c>
      <c r="AL285" s="9">
        <v>0</v>
      </c>
      <c r="AM285" s="9">
        <v>0.65</v>
      </c>
      <c r="AN285" s="9" t="s">
        <v>35</v>
      </c>
      <c r="AO285" s="9" t="s">
        <v>35</v>
      </c>
      <c r="AP285" s="9" t="s">
        <v>39</v>
      </c>
      <c r="AQ285" s="9" t="s">
        <v>40</v>
      </c>
      <c r="AR285" s="9" t="s">
        <v>41</v>
      </c>
      <c r="AS285" s="9" t="s">
        <v>38</v>
      </c>
      <c r="AT285" s="9" t="s">
        <v>4121</v>
      </c>
      <c r="AU285" s="9" t="s">
        <v>4121</v>
      </c>
      <c r="AV285" s="9" t="s">
        <v>42</v>
      </c>
      <c r="AW285" s="9" t="s">
        <v>4121</v>
      </c>
      <c r="AX285" s="9" t="s">
        <v>4121</v>
      </c>
      <c r="AY285" s="9" t="s">
        <v>4121</v>
      </c>
      <c r="AZ285" s="9" t="s">
        <v>4121</v>
      </c>
      <c r="BA285" s="9" t="s">
        <v>4121</v>
      </c>
      <c r="BB285" s="9" t="s">
        <v>4121</v>
      </c>
      <c r="BC285" s="9" t="s">
        <v>4121</v>
      </c>
      <c r="BD285" s="9" t="s">
        <v>4121</v>
      </c>
      <c r="BE285" s="9" t="s">
        <v>4121</v>
      </c>
      <c r="BF285" s="9" t="s">
        <v>4121</v>
      </c>
      <c r="BG285" s="9" t="s">
        <v>4121</v>
      </c>
      <c r="BH285" s="9" t="s">
        <v>4121</v>
      </c>
      <c r="BI285" s="9" t="s">
        <v>4121</v>
      </c>
      <c r="BJ285" s="9" t="s">
        <v>4121</v>
      </c>
      <c r="BK285" s="9" t="s">
        <v>4121</v>
      </c>
      <c r="BL285" s="9" t="s">
        <v>4121</v>
      </c>
      <c r="BM285" s="9" t="s">
        <v>4121</v>
      </c>
      <c r="BN285" s="9" t="s">
        <v>4121</v>
      </c>
      <c r="BO285" s="9" t="s">
        <v>37</v>
      </c>
      <c r="BP285" s="9" t="s">
        <v>38</v>
      </c>
      <c r="BQ285" s="11" t="s">
        <v>1122</v>
      </c>
      <c r="BR285" s="9" t="s">
        <v>1123</v>
      </c>
      <c r="BS285" s="9" t="s">
        <v>1124</v>
      </c>
      <c r="BT285" s="9" t="s">
        <v>1125</v>
      </c>
      <c r="BU285" s="9" t="s">
        <v>4121</v>
      </c>
      <c r="BV285" s="12" t="s">
        <v>1126</v>
      </c>
    </row>
    <row r="286" spans="1:74" ht="60" x14ac:dyDescent="0.25">
      <c r="A286" s="1" t="s">
        <v>26</v>
      </c>
      <c r="B286" s="1" t="s">
        <v>27</v>
      </c>
      <c r="C286" s="1" t="s">
        <v>28</v>
      </c>
      <c r="D286" s="1" t="s">
        <v>65</v>
      </c>
      <c r="E286" s="1">
        <v>1933122</v>
      </c>
      <c r="F286" s="1" t="s">
        <v>1127</v>
      </c>
      <c r="G286" s="1" t="s">
        <v>1128</v>
      </c>
      <c r="H286" s="1" t="s">
        <v>32</v>
      </c>
      <c r="I286" s="1" t="s">
        <v>33</v>
      </c>
      <c r="J286" s="2">
        <v>43678</v>
      </c>
      <c r="K286" s="2" t="s">
        <v>4121</v>
      </c>
      <c r="L286" s="1">
        <v>0</v>
      </c>
      <c r="M286" s="1">
        <v>249.05</v>
      </c>
      <c r="N286" s="1">
        <v>28</v>
      </c>
      <c r="O286" s="1" t="s">
        <v>34</v>
      </c>
      <c r="P286" s="1" t="s">
        <v>35</v>
      </c>
      <c r="Q286" s="1" t="s">
        <v>49</v>
      </c>
      <c r="R286" s="1" t="s">
        <v>50</v>
      </c>
      <c r="S286" s="1" t="s">
        <v>4121</v>
      </c>
      <c r="T286" s="1">
        <v>0</v>
      </c>
      <c r="U286" s="1" t="s">
        <v>37</v>
      </c>
      <c r="V286" s="1" t="s">
        <v>38</v>
      </c>
      <c r="W286" s="1" t="s">
        <v>4121</v>
      </c>
      <c r="X286" s="1">
        <v>1</v>
      </c>
      <c r="Y286" s="1" t="s">
        <v>37</v>
      </c>
      <c r="Z286" s="1" t="s">
        <v>4121</v>
      </c>
      <c r="AA286" s="1" t="s">
        <v>4121</v>
      </c>
      <c r="AB286" s="1" t="s">
        <v>4121</v>
      </c>
      <c r="AC286" s="1">
        <v>0</v>
      </c>
      <c r="AD286" s="1" t="s">
        <v>4121</v>
      </c>
      <c r="AE286" s="1">
        <v>0</v>
      </c>
      <c r="AF286" s="1">
        <v>0</v>
      </c>
      <c r="AG286" s="1">
        <v>0</v>
      </c>
      <c r="AH286" s="1">
        <v>0</v>
      </c>
      <c r="AI286" s="1">
        <v>0</v>
      </c>
      <c r="AJ286" s="1">
        <v>0</v>
      </c>
      <c r="AK286" s="1">
        <v>0</v>
      </c>
      <c r="AL286" s="1">
        <v>0</v>
      </c>
      <c r="AM286" s="1">
        <v>0</v>
      </c>
      <c r="AN286" s="1" t="s">
        <v>110</v>
      </c>
      <c r="AO286" s="1" t="s">
        <v>110</v>
      </c>
      <c r="AP286" s="1" t="s">
        <v>39</v>
      </c>
      <c r="AQ286" s="1" t="s">
        <v>40</v>
      </c>
      <c r="AR286" s="1" t="s">
        <v>41</v>
      </c>
      <c r="AS286" s="1" t="s">
        <v>38</v>
      </c>
      <c r="AT286" s="1" t="s">
        <v>4121</v>
      </c>
      <c r="AU286" s="1" t="s">
        <v>4121</v>
      </c>
      <c r="AV286" s="1" t="s">
        <v>42</v>
      </c>
      <c r="AW286" s="1" t="s">
        <v>4121</v>
      </c>
      <c r="AX286" s="1" t="s">
        <v>4121</v>
      </c>
      <c r="AY286" s="1" t="s">
        <v>4121</v>
      </c>
      <c r="AZ286" s="1" t="s">
        <v>4121</v>
      </c>
      <c r="BA286" s="1" t="s">
        <v>4121</v>
      </c>
      <c r="BB286" s="1" t="s">
        <v>4121</v>
      </c>
      <c r="BC286" s="1" t="s">
        <v>4121</v>
      </c>
      <c r="BD286" s="1" t="s">
        <v>4121</v>
      </c>
      <c r="BE286" s="1" t="s">
        <v>4121</v>
      </c>
      <c r="BF286" s="1" t="s">
        <v>4121</v>
      </c>
      <c r="BG286" s="1" t="s">
        <v>4121</v>
      </c>
      <c r="BH286" s="1" t="s">
        <v>4121</v>
      </c>
      <c r="BI286" s="1" t="s">
        <v>4121</v>
      </c>
      <c r="BJ286" s="1" t="s">
        <v>4121</v>
      </c>
      <c r="BK286" s="1" t="s">
        <v>4121</v>
      </c>
      <c r="BL286" s="1" t="s">
        <v>4121</v>
      </c>
      <c r="BM286" s="1" t="s">
        <v>4121</v>
      </c>
      <c r="BN286" s="1" t="s">
        <v>4121</v>
      </c>
      <c r="BO286" s="1" t="s">
        <v>37</v>
      </c>
      <c r="BP286" s="1" t="s">
        <v>38</v>
      </c>
      <c r="BQ286" s="5" t="s">
        <v>1129</v>
      </c>
      <c r="BR286" s="1" t="s">
        <v>1128</v>
      </c>
      <c r="BS286" s="1" t="s">
        <v>1130</v>
      </c>
      <c r="BT286" s="1" t="s">
        <v>1131</v>
      </c>
      <c r="BU286" s="1" t="s">
        <v>4121</v>
      </c>
      <c r="BV286" s="8"/>
    </row>
    <row r="287" spans="1:74" ht="60" x14ac:dyDescent="0.25">
      <c r="A287" s="1" t="s">
        <v>26</v>
      </c>
      <c r="B287" s="1" t="s">
        <v>27</v>
      </c>
      <c r="C287" s="1" t="s">
        <v>28</v>
      </c>
      <c r="D287" s="1" t="s">
        <v>65</v>
      </c>
      <c r="E287" s="1">
        <v>1933123</v>
      </c>
      <c r="F287" s="1" t="s">
        <v>1132</v>
      </c>
      <c r="G287" s="1" t="s">
        <v>1133</v>
      </c>
      <c r="H287" s="1" t="s">
        <v>32</v>
      </c>
      <c r="I287" s="1" t="s">
        <v>33</v>
      </c>
      <c r="J287" s="2">
        <v>43678</v>
      </c>
      <c r="K287" s="2" t="s">
        <v>4121</v>
      </c>
      <c r="L287" s="1">
        <v>0</v>
      </c>
      <c r="M287" s="1">
        <v>59.05</v>
      </c>
      <c r="N287" s="1">
        <v>28</v>
      </c>
      <c r="O287" s="1" t="s">
        <v>34</v>
      </c>
      <c r="P287" s="1" t="s">
        <v>35</v>
      </c>
      <c r="Q287" s="1" t="s">
        <v>36</v>
      </c>
      <c r="R287" s="1" t="s">
        <v>36</v>
      </c>
      <c r="S287" s="1" t="s">
        <v>4121</v>
      </c>
      <c r="T287" s="1">
        <v>500</v>
      </c>
      <c r="U287" s="1" t="s">
        <v>37</v>
      </c>
      <c r="V287" s="1" t="s">
        <v>38</v>
      </c>
      <c r="W287" s="1" t="s">
        <v>4121</v>
      </c>
      <c r="X287" s="1">
        <v>1</v>
      </c>
      <c r="Y287" s="1" t="s">
        <v>37</v>
      </c>
      <c r="Z287" s="1" t="s">
        <v>4121</v>
      </c>
      <c r="AA287" s="1" t="s">
        <v>4121</v>
      </c>
      <c r="AB287" s="1" t="s">
        <v>4121</v>
      </c>
      <c r="AC287" s="1">
        <v>0</v>
      </c>
      <c r="AD287" s="1" t="s">
        <v>4121</v>
      </c>
      <c r="AE287" s="1">
        <v>0</v>
      </c>
      <c r="AF287" s="1">
        <v>0</v>
      </c>
      <c r="AG287" s="1">
        <v>0</v>
      </c>
      <c r="AH287" s="1">
        <v>0</v>
      </c>
      <c r="AI287" s="1">
        <v>0</v>
      </c>
      <c r="AJ287" s="1">
        <v>0</v>
      </c>
      <c r="AK287" s="1">
        <v>0</v>
      </c>
      <c r="AL287" s="1">
        <v>0</v>
      </c>
      <c r="AM287" s="1">
        <v>0</v>
      </c>
      <c r="AN287" s="1" t="s">
        <v>110</v>
      </c>
      <c r="AO287" s="1" t="s">
        <v>110</v>
      </c>
      <c r="AP287" s="1" t="s">
        <v>39</v>
      </c>
      <c r="AQ287" s="1" t="s">
        <v>40</v>
      </c>
      <c r="AR287" s="1" t="s">
        <v>41</v>
      </c>
      <c r="AS287" s="1" t="s">
        <v>38</v>
      </c>
      <c r="AT287" s="1" t="s">
        <v>4121</v>
      </c>
      <c r="AU287" s="1" t="s">
        <v>4121</v>
      </c>
      <c r="AV287" s="1" t="s">
        <v>42</v>
      </c>
      <c r="AW287" s="1" t="s">
        <v>4121</v>
      </c>
      <c r="AX287" s="1" t="s">
        <v>4121</v>
      </c>
      <c r="AY287" s="1" t="s">
        <v>4121</v>
      </c>
      <c r="AZ287" s="1" t="s">
        <v>4121</v>
      </c>
      <c r="BA287" s="1" t="s">
        <v>4121</v>
      </c>
      <c r="BB287" s="1" t="s">
        <v>4121</v>
      </c>
      <c r="BC287" s="1" t="s">
        <v>4121</v>
      </c>
      <c r="BD287" s="1" t="s">
        <v>4121</v>
      </c>
      <c r="BE287" s="1" t="s">
        <v>4121</v>
      </c>
      <c r="BF287" s="1" t="s">
        <v>4121</v>
      </c>
      <c r="BG287" s="1" t="s">
        <v>4121</v>
      </c>
      <c r="BH287" s="1" t="s">
        <v>4121</v>
      </c>
      <c r="BI287" s="1" t="s">
        <v>4121</v>
      </c>
      <c r="BJ287" s="1" t="s">
        <v>4121</v>
      </c>
      <c r="BK287" s="1" t="s">
        <v>4121</v>
      </c>
      <c r="BL287" s="1" t="s">
        <v>4121</v>
      </c>
      <c r="BM287" s="1" t="s">
        <v>4121</v>
      </c>
      <c r="BN287" s="1" t="s">
        <v>4121</v>
      </c>
      <c r="BO287" s="1" t="s">
        <v>37</v>
      </c>
      <c r="BP287" s="1" t="s">
        <v>38</v>
      </c>
      <c r="BQ287" s="5" t="s">
        <v>1134</v>
      </c>
      <c r="BR287" s="1" t="s">
        <v>1133</v>
      </c>
      <c r="BS287" s="1" t="s">
        <v>1135</v>
      </c>
      <c r="BT287" s="1" t="s">
        <v>1131</v>
      </c>
      <c r="BU287" s="1" t="s">
        <v>4121</v>
      </c>
      <c r="BV287" s="8"/>
    </row>
    <row r="288" spans="1:74" ht="60" x14ac:dyDescent="0.25">
      <c r="A288" s="1" t="s">
        <v>26</v>
      </c>
      <c r="B288" s="1" t="s">
        <v>27</v>
      </c>
      <c r="C288" s="1" t="s">
        <v>28</v>
      </c>
      <c r="D288" s="1" t="s">
        <v>29</v>
      </c>
      <c r="E288" s="1">
        <v>1931135</v>
      </c>
      <c r="F288" s="1" t="s">
        <v>1136</v>
      </c>
      <c r="G288" s="1" t="s">
        <v>1137</v>
      </c>
      <c r="H288" s="1" t="s">
        <v>32</v>
      </c>
      <c r="I288" s="1" t="s">
        <v>33</v>
      </c>
      <c r="J288" s="2">
        <v>43678</v>
      </c>
      <c r="K288" s="2" t="s">
        <v>4121</v>
      </c>
      <c r="L288" s="1">
        <v>0</v>
      </c>
      <c r="M288" s="1">
        <v>140</v>
      </c>
      <c r="N288" s="1">
        <v>0</v>
      </c>
      <c r="O288" s="1" t="s">
        <v>34</v>
      </c>
      <c r="P288" s="1" t="s">
        <v>35</v>
      </c>
      <c r="Q288" s="1" t="s">
        <v>36</v>
      </c>
      <c r="R288" s="1" t="s">
        <v>36</v>
      </c>
      <c r="S288" s="1" t="s">
        <v>4121</v>
      </c>
      <c r="T288" s="1">
        <v>1500</v>
      </c>
      <c r="U288" s="1" t="s">
        <v>37</v>
      </c>
      <c r="V288" s="1" t="s">
        <v>38</v>
      </c>
      <c r="W288" s="1" t="s">
        <v>4121</v>
      </c>
      <c r="X288" s="1">
        <v>1</v>
      </c>
      <c r="Y288" s="1" t="s">
        <v>37</v>
      </c>
      <c r="Z288" s="1" t="s">
        <v>4121</v>
      </c>
      <c r="AA288" s="1" t="s">
        <v>4121</v>
      </c>
      <c r="AB288" s="1" t="s">
        <v>4121</v>
      </c>
      <c r="AC288" s="1">
        <v>0</v>
      </c>
      <c r="AD288" s="1" t="s">
        <v>4121</v>
      </c>
      <c r="AE288" s="1">
        <v>0</v>
      </c>
      <c r="AF288" s="1">
        <v>0</v>
      </c>
      <c r="AG288" s="1">
        <v>0</v>
      </c>
      <c r="AH288" s="1">
        <v>0</v>
      </c>
      <c r="AI288" s="1">
        <v>0</v>
      </c>
      <c r="AJ288" s="1">
        <v>0</v>
      </c>
      <c r="AK288" s="1">
        <v>0</v>
      </c>
      <c r="AL288" s="1">
        <v>0</v>
      </c>
      <c r="AM288" s="1">
        <v>0</v>
      </c>
      <c r="AN288" s="1" t="s">
        <v>4121</v>
      </c>
      <c r="AO288" s="1" t="s">
        <v>4121</v>
      </c>
      <c r="AP288" s="1" t="s">
        <v>39</v>
      </c>
      <c r="AQ288" s="1" t="s">
        <v>40</v>
      </c>
      <c r="AR288" s="1" t="s">
        <v>41</v>
      </c>
      <c r="AS288" s="1" t="s">
        <v>38</v>
      </c>
      <c r="AT288" s="1" t="s">
        <v>4121</v>
      </c>
      <c r="AU288" s="1" t="s">
        <v>4121</v>
      </c>
      <c r="AV288" s="1" t="s">
        <v>42</v>
      </c>
      <c r="AW288" s="1" t="s">
        <v>4121</v>
      </c>
      <c r="AX288" s="1" t="s">
        <v>4121</v>
      </c>
      <c r="AY288" s="1" t="s">
        <v>4121</v>
      </c>
      <c r="AZ288" s="1" t="s">
        <v>4121</v>
      </c>
      <c r="BA288" s="1" t="s">
        <v>4121</v>
      </c>
      <c r="BB288" s="1" t="s">
        <v>4121</v>
      </c>
      <c r="BC288" s="1" t="s">
        <v>4121</v>
      </c>
      <c r="BD288" s="1" t="s">
        <v>4121</v>
      </c>
      <c r="BE288" s="1" t="s">
        <v>4121</v>
      </c>
      <c r="BF288" s="1" t="s">
        <v>4121</v>
      </c>
      <c r="BG288" s="1" t="s">
        <v>4121</v>
      </c>
      <c r="BH288" s="1" t="s">
        <v>4121</v>
      </c>
      <c r="BI288" s="1" t="s">
        <v>4121</v>
      </c>
      <c r="BJ288" s="1" t="s">
        <v>4121</v>
      </c>
      <c r="BK288" s="1" t="s">
        <v>4121</v>
      </c>
      <c r="BL288" s="1" t="s">
        <v>4121</v>
      </c>
      <c r="BM288" s="1" t="s">
        <v>4121</v>
      </c>
      <c r="BN288" s="1" t="s">
        <v>4121</v>
      </c>
      <c r="BO288" s="1" t="s">
        <v>37</v>
      </c>
      <c r="BP288" s="1" t="s">
        <v>38</v>
      </c>
      <c r="BQ288" s="5" t="s">
        <v>1138</v>
      </c>
      <c r="BR288" s="1" t="s">
        <v>1139</v>
      </c>
      <c r="BS288" s="1" t="s">
        <v>1140</v>
      </c>
      <c r="BT288" s="1" t="s">
        <v>1131</v>
      </c>
      <c r="BU288" s="1" t="s">
        <v>4121</v>
      </c>
      <c r="BV288" s="8"/>
    </row>
    <row r="289" spans="1:74" ht="75" x14ac:dyDescent="0.25">
      <c r="A289" s="1" t="s">
        <v>26</v>
      </c>
      <c r="B289" s="1" t="s">
        <v>242</v>
      </c>
      <c r="C289" s="1" t="s">
        <v>28</v>
      </c>
      <c r="D289" s="1" t="s">
        <v>29</v>
      </c>
      <c r="E289" s="1">
        <v>1918102</v>
      </c>
      <c r="F289" s="1" t="s">
        <v>1141</v>
      </c>
      <c r="G289" s="1" t="s">
        <v>255</v>
      </c>
      <c r="H289" s="1" t="s">
        <v>32</v>
      </c>
      <c r="I289" s="1" t="s">
        <v>33</v>
      </c>
      <c r="J289" s="2">
        <v>44108</v>
      </c>
      <c r="K289" s="2" t="s">
        <v>4121</v>
      </c>
      <c r="L289" s="1">
        <v>0</v>
      </c>
      <c r="M289" s="1">
        <v>750</v>
      </c>
      <c r="N289" s="1">
        <v>0</v>
      </c>
      <c r="O289" s="1" t="s">
        <v>83</v>
      </c>
      <c r="P289" s="1" t="s">
        <v>37</v>
      </c>
      <c r="Q289" s="1" t="s">
        <v>4121</v>
      </c>
      <c r="R289" s="1" t="s">
        <v>4121</v>
      </c>
      <c r="S289" s="1" t="s">
        <v>4121</v>
      </c>
      <c r="T289" s="1">
        <v>0</v>
      </c>
      <c r="U289" s="1" t="s">
        <v>4121</v>
      </c>
      <c r="V289" s="1" t="s">
        <v>38</v>
      </c>
      <c r="W289" s="1" t="s">
        <v>4121</v>
      </c>
      <c r="X289" s="1">
        <v>0</v>
      </c>
      <c r="Y289" s="1" t="s">
        <v>37</v>
      </c>
      <c r="Z289" s="1" t="s">
        <v>4121</v>
      </c>
      <c r="AA289" s="1" t="s">
        <v>4121</v>
      </c>
      <c r="AB289" s="1" t="s">
        <v>4121</v>
      </c>
      <c r="AC289" s="1">
        <v>0</v>
      </c>
      <c r="AD289" s="1" t="s">
        <v>4121</v>
      </c>
      <c r="AE289" s="1">
        <v>0</v>
      </c>
      <c r="AF289" s="1">
        <v>0</v>
      </c>
      <c r="AG289" s="1">
        <v>0</v>
      </c>
      <c r="AH289" s="1">
        <v>0</v>
      </c>
      <c r="AI289" s="1">
        <v>0</v>
      </c>
      <c r="AJ289" s="1">
        <v>0</v>
      </c>
      <c r="AK289" s="1">
        <v>0</v>
      </c>
      <c r="AL289" s="1">
        <v>0</v>
      </c>
      <c r="AM289" s="1">
        <v>0</v>
      </c>
      <c r="AN289" s="1" t="s">
        <v>4121</v>
      </c>
      <c r="AO289" s="1" t="s">
        <v>4121</v>
      </c>
      <c r="AP289" s="1" t="s">
        <v>39</v>
      </c>
      <c r="AQ289" s="1" t="s">
        <v>40</v>
      </c>
      <c r="AR289" s="1" t="s">
        <v>41</v>
      </c>
      <c r="AS289" s="1" t="s">
        <v>38</v>
      </c>
      <c r="AT289" s="1" t="s">
        <v>4121</v>
      </c>
      <c r="AU289" s="1" t="s">
        <v>4121</v>
      </c>
      <c r="AV289" s="1" t="s">
        <v>42</v>
      </c>
      <c r="AW289" s="1">
        <v>0</v>
      </c>
      <c r="AX289" s="1">
        <v>0</v>
      </c>
      <c r="AY289" s="1">
        <v>0</v>
      </c>
      <c r="AZ289" s="1">
        <v>0</v>
      </c>
      <c r="BA289" s="1">
        <v>0</v>
      </c>
      <c r="BB289" s="1">
        <v>0</v>
      </c>
      <c r="BC289" s="1">
        <v>0</v>
      </c>
      <c r="BD289" s="1">
        <v>0</v>
      </c>
      <c r="BE289" s="1">
        <v>0</v>
      </c>
      <c r="BF289" s="1">
        <v>0</v>
      </c>
      <c r="BG289" s="1">
        <v>0</v>
      </c>
      <c r="BH289" s="1">
        <v>0</v>
      </c>
      <c r="BI289" s="1">
        <v>0</v>
      </c>
      <c r="BJ289" s="1">
        <v>0</v>
      </c>
      <c r="BK289" s="1">
        <v>0</v>
      </c>
      <c r="BL289" s="1">
        <v>0</v>
      </c>
      <c r="BM289" s="1">
        <v>0</v>
      </c>
      <c r="BN289" s="1">
        <v>0</v>
      </c>
      <c r="BO289" s="1" t="s">
        <v>37</v>
      </c>
      <c r="BP289" s="1" t="s">
        <v>38</v>
      </c>
      <c r="BQ289" s="5" t="s">
        <v>1142</v>
      </c>
      <c r="BR289" s="1" t="s">
        <v>255</v>
      </c>
      <c r="BS289" s="1" t="s">
        <v>1143</v>
      </c>
      <c r="BT289" s="1" t="s">
        <v>255</v>
      </c>
      <c r="BU289" s="1" t="s">
        <v>4121</v>
      </c>
      <c r="BV289" s="1" t="s">
        <v>4121</v>
      </c>
    </row>
    <row r="290" spans="1:74" ht="75" x14ac:dyDescent="0.25">
      <c r="A290" s="1" t="s">
        <v>26</v>
      </c>
      <c r="B290" s="1" t="s">
        <v>242</v>
      </c>
      <c r="C290" s="1" t="s">
        <v>28</v>
      </c>
      <c r="D290" s="1" t="s">
        <v>29</v>
      </c>
      <c r="E290" s="1">
        <v>1918103</v>
      </c>
      <c r="F290" s="1" t="s">
        <v>1144</v>
      </c>
      <c r="G290" s="1" t="s">
        <v>1145</v>
      </c>
      <c r="H290" s="1" t="s">
        <v>32</v>
      </c>
      <c r="I290" s="1" t="s">
        <v>33</v>
      </c>
      <c r="J290" s="2">
        <v>44108</v>
      </c>
      <c r="K290" s="2" t="s">
        <v>4121</v>
      </c>
      <c r="L290" s="1">
        <v>0</v>
      </c>
      <c r="M290" s="1">
        <v>95</v>
      </c>
      <c r="N290" s="1">
        <v>0</v>
      </c>
      <c r="O290" s="1" t="s">
        <v>83</v>
      </c>
      <c r="P290" s="1" t="s">
        <v>37</v>
      </c>
      <c r="Q290" s="1" t="s">
        <v>4121</v>
      </c>
      <c r="R290" s="1" t="s">
        <v>4121</v>
      </c>
      <c r="S290" s="1" t="s">
        <v>4121</v>
      </c>
      <c r="T290" s="1">
        <v>0</v>
      </c>
      <c r="U290" s="1" t="s">
        <v>4121</v>
      </c>
      <c r="V290" s="1" t="s">
        <v>38</v>
      </c>
      <c r="W290" s="1" t="s">
        <v>4121</v>
      </c>
      <c r="X290" s="1">
        <v>0</v>
      </c>
      <c r="Y290" s="1" t="s">
        <v>37</v>
      </c>
      <c r="Z290" s="1" t="s">
        <v>4121</v>
      </c>
      <c r="AA290" s="1" t="s">
        <v>4121</v>
      </c>
      <c r="AB290" s="1" t="s">
        <v>4121</v>
      </c>
      <c r="AC290" s="1">
        <v>0</v>
      </c>
      <c r="AD290" s="1" t="s">
        <v>4121</v>
      </c>
      <c r="AE290" s="1">
        <v>0</v>
      </c>
      <c r="AF290" s="1">
        <v>0</v>
      </c>
      <c r="AG290" s="1">
        <v>0</v>
      </c>
      <c r="AH290" s="1">
        <v>0</v>
      </c>
      <c r="AI290" s="1">
        <v>0</v>
      </c>
      <c r="AJ290" s="1">
        <v>0</v>
      </c>
      <c r="AK290" s="1">
        <v>0</v>
      </c>
      <c r="AL290" s="1">
        <v>0</v>
      </c>
      <c r="AM290" s="1">
        <v>0</v>
      </c>
      <c r="AN290" s="1" t="s">
        <v>4121</v>
      </c>
      <c r="AO290" s="1" t="s">
        <v>4121</v>
      </c>
      <c r="AP290" s="1" t="s">
        <v>69</v>
      </c>
      <c r="AQ290" s="1" t="s">
        <v>40</v>
      </c>
      <c r="AR290" s="1" t="s">
        <v>41</v>
      </c>
      <c r="AS290" s="1" t="s">
        <v>38</v>
      </c>
      <c r="AT290" s="1" t="s">
        <v>4121</v>
      </c>
      <c r="AU290" s="1" t="s">
        <v>4121</v>
      </c>
      <c r="AV290" s="1" t="s">
        <v>42</v>
      </c>
      <c r="AW290" s="1">
        <v>0</v>
      </c>
      <c r="AX290" s="1">
        <v>0</v>
      </c>
      <c r="AY290" s="1">
        <v>0</v>
      </c>
      <c r="AZ290" s="1">
        <v>0</v>
      </c>
      <c r="BA290" s="1">
        <v>0</v>
      </c>
      <c r="BB290" s="1">
        <v>0</v>
      </c>
      <c r="BC290" s="1">
        <v>0</v>
      </c>
      <c r="BD290" s="1">
        <v>0</v>
      </c>
      <c r="BE290" s="1">
        <v>0</v>
      </c>
      <c r="BF290" s="1">
        <v>0</v>
      </c>
      <c r="BG290" s="1">
        <v>0</v>
      </c>
      <c r="BH290" s="1">
        <v>0</v>
      </c>
      <c r="BI290" s="1">
        <v>0</v>
      </c>
      <c r="BJ290" s="1">
        <v>0</v>
      </c>
      <c r="BK290" s="1">
        <v>0</v>
      </c>
      <c r="BL290" s="1">
        <v>0</v>
      </c>
      <c r="BM290" s="1">
        <v>0</v>
      </c>
      <c r="BN290" s="1">
        <v>0</v>
      </c>
      <c r="BO290" s="1" t="s">
        <v>37</v>
      </c>
      <c r="BP290" s="1" t="s">
        <v>38</v>
      </c>
      <c r="BQ290" s="5" t="s">
        <v>1146</v>
      </c>
      <c r="BR290" s="1" t="s">
        <v>255</v>
      </c>
      <c r="BS290" s="1" t="s">
        <v>269</v>
      </c>
      <c r="BT290" s="1" t="s">
        <v>110</v>
      </c>
      <c r="BU290" s="1" t="s">
        <v>4121</v>
      </c>
      <c r="BV290" s="1" t="s">
        <v>4121</v>
      </c>
    </row>
    <row r="291" spans="1:74" ht="60" x14ac:dyDescent="0.25">
      <c r="A291" s="1" t="s">
        <v>26</v>
      </c>
      <c r="B291" s="1" t="s">
        <v>27</v>
      </c>
      <c r="C291" s="1" t="s">
        <v>28</v>
      </c>
      <c r="D291" s="1" t="s">
        <v>29</v>
      </c>
      <c r="E291" s="1">
        <v>1931136</v>
      </c>
      <c r="F291" s="1" t="s">
        <v>1147</v>
      </c>
      <c r="G291" s="1" t="s">
        <v>1148</v>
      </c>
      <c r="H291" s="1" t="s">
        <v>32</v>
      </c>
      <c r="I291" s="1" t="s">
        <v>33</v>
      </c>
      <c r="J291" s="2">
        <v>43886</v>
      </c>
      <c r="K291" s="2" t="s">
        <v>4121</v>
      </c>
      <c r="L291" s="1">
        <v>0</v>
      </c>
      <c r="M291" s="1">
        <v>59.05</v>
      </c>
      <c r="N291" s="1">
        <v>0</v>
      </c>
      <c r="O291" s="1" t="s">
        <v>34</v>
      </c>
      <c r="P291" s="1" t="s">
        <v>35</v>
      </c>
      <c r="Q291" s="1" t="s">
        <v>36</v>
      </c>
      <c r="R291" s="1" t="s">
        <v>36</v>
      </c>
      <c r="S291" s="1" t="s">
        <v>4121</v>
      </c>
      <c r="T291" s="1">
        <v>500</v>
      </c>
      <c r="U291" s="1" t="s">
        <v>4121</v>
      </c>
      <c r="V291" s="1" t="s">
        <v>38</v>
      </c>
      <c r="W291" s="1" t="s">
        <v>4121</v>
      </c>
      <c r="X291" s="1">
        <v>0</v>
      </c>
      <c r="Y291" s="1" t="s">
        <v>37</v>
      </c>
      <c r="Z291" s="1" t="s">
        <v>4121</v>
      </c>
      <c r="AA291" s="1" t="s">
        <v>4121</v>
      </c>
      <c r="AB291" s="1" t="s">
        <v>4121</v>
      </c>
      <c r="AC291" s="1">
        <v>0</v>
      </c>
      <c r="AD291" s="1" t="s">
        <v>4121</v>
      </c>
      <c r="AE291" s="1">
        <v>0</v>
      </c>
      <c r="AF291" s="1">
        <v>0</v>
      </c>
      <c r="AG291" s="1">
        <v>0</v>
      </c>
      <c r="AH291" s="1">
        <v>0</v>
      </c>
      <c r="AI291" s="1">
        <v>0</v>
      </c>
      <c r="AJ291" s="1">
        <v>0</v>
      </c>
      <c r="AK291" s="1">
        <v>0</v>
      </c>
      <c r="AL291" s="1">
        <v>0</v>
      </c>
      <c r="AM291" s="1">
        <v>0</v>
      </c>
      <c r="AN291" s="1" t="s">
        <v>4121</v>
      </c>
      <c r="AO291" s="1" t="s">
        <v>4121</v>
      </c>
      <c r="AP291" s="1" t="s">
        <v>39</v>
      </c>
      <c r="AQ291" s="1" t="s">
        <v>40</v>
      </c>
      <c r="AR291" s="1" t="s">
        <v>41</v>
      </c>
      <c r="AS291" s="1" t="s">
        <v>38</v>
      </c>
      <c r="AT291" s="1" t="s">
        <v>4121</v>
      </c>
      <c r="AU291" s="1" t="s">
        <v>4121</v>
      </c>
      <c r="AV291" s="1" t="s">
        <v>39</v>
      </c>
      <c r="AW291" s="1">
        <v>0</v>
      </c>
      <c r="AX291" s="1">
        <v>0</v>
      </c>
      <c r="AY291" s="1">
        <v>0</v>
      </c>
      <c r="AZ291" s="1">
        <v>0</v>
      </c>
      <c r="BA291" s="1">
        <v>0</v>
      </c>
      <c r="BB291" s="1">
        <v>0</v>
      </c>
      <c r="BC291" s="1">
        <v>0</v>
      </c>
      <c r="BD291" s="1">
        <v>0</v>
      </c>
      <c r="BE291" s="1">
        <v>0</v>
      </c>
      <c r="BF291" s="1">
        <v>0</v>
      </c>
      <c r="BG291" s="1">
        <v>0</v>
      </c>
      <c r="BH291" s="1">
        <v>0</v>
      </c>
      <c r="BI291" s="1">
        <v>0</v>
      </c>
      <c r="BJ291" s="1">
        <v>0</v>
      </c>
      <c r="BK291" s="1">
        <v>0</v>
      </c>
      <c r="BL291" s="1">
        <v>0</v>
      </c>
      <c r="BM291" s="1">
        <v>0</v>
      </c>
      <c r="BN291" s="1">
        <v>0</v>
      </c>
      <c r="BO291" s="1" t="s">
        <v>37</v>
      </c>
      <c r="BP291" s="1" t="s">
        <v>38</v>
      </c>
      <c r="BQ291" s="5" t="s">
        <v>1149</v>
      </c>
      <c r="BR291" s="1" t="s">
        <v>1150</v>
      </c>
      <c r="BS291" s="1" t="s">
        <v>1151</v>
      </c>
      <c r="BT291" s="1" t="s">
        <v>1131</v>
      </c>
      <c r="BU291" s="1" t="s">
        <v>4121</v>
      </c>
      <c r="BV291" s="8"/>
    </row>
    <row r="292" spans="1:74" ht="90" x14ac:dyDescent="0.25">
      <c r="A292" s="1" t="s">
        <v>26</v>
      </c>
      <c r="B292" s="1" t="s">
        <v>179</v>
      </c>
      <c r="C292" s="1" t="s">
        <v>28</v>
      </c>
      <c r="D292" s="1" t="s">
        <v>29</v>
      </c>
      <c r="E292" s="1">
        <v>1926113</v>
      </c>
      <c r="F292" s="1" t="s">
        <v>1152</v>
      </c>
      <c r="G292" s="1" t="s">
        <v>92</v>
      </c>
      <c r="H292" s="1" t="s">
        <v>32</v>
      </c>
      <c r="I292" s="1" t="s">
        <v>33</v>
      </c>
      <c r="J292" s="2">
        <v>43682</v>
      </c>
      <c r="K292" s="2" t="s">
        <v>4121</v>
      </c>
      <c r="L292" s="1">
        <v>0</v>
      </c>
      <c r="M292" s="1">
        <v>0</v>
      </c>
      <c r="N292" s="1">
        <v>0</v>
      </c>
      <c r="O292" s="1" t="s">
        <v>109</v>
      </c>
      <c r="P292" s="1" t="s">
        <v>35</v>
      </c>
      <c r="Q292" s="1" t="s">
        <v>4121</v>
      </c>
      <c r="R292" s="1" t="s">
        <v>4121</v>
      </c>
      <c r="S292" s="1" t="s">
        <v>4121</v>
      </c>
      <c r="T292" s="1">
        <v>0</v>
      </c>
      <c r="U292" s="1" t="s">
        <v>4121</v>
      </c>
      <c r="V292" s="1" t="s">
        <v>38</v>
      </c>
      <c r="W292" s="1" t="s">
        <v>4121</v>
      </c>
      <c r="X292" s="1">
        <v>30</v>
      </c>
      <c r="Y292" s="1" t="s">
        <v>37</v>
      </c>
      <c r="Z292" s="1" t="s">
        <v>4121</v>
      </c>
      <c r="AA292" s="1" t="s">
        <v>4121</v>
      </c>
      <c r="AB292" s="1" t="s">
        <v>4121</v>
      </c>
      <c r="AC292" s="1">
        <v>0</v>
      </c>
      <c r="AD292" s="1" t="s">
        <v>4121</v>
      </c>
      <c r="AE292" s="1">
        <v>0</v>
      </c>
      <c r="AF292" s="1">
        <v>0</v>
      </c>
      <c r="AG292" s="1">
        <v>0</v>
      </c>
      <c r="AH292" s="1">
        <v>0</v>
      </c>
      <c r="AI292" s="1">
        <v>0</v>
      </c>
      <c r="AJ292" s="1">
        <v>0</v>
      </c>
      <c r="AK292" s="1">
        <v>0</v>
      </c>
      <c r="AL292" s="1">
        <v>0</v>
      </c>
      <c r="AM292" s="1">
        <v>0</v>
      </c>
      <c r="AN292" s="1" t="s">
        <v>110</v>
      </c>
      <c r="AO292" s="1" t="s">
        <v>110</v>
      </c>
      <c r="AP292" s="1" t="s">
        <v>69</v>
      </c>
      <c r="AQ292" s="1" t="s">
        <v>40</v>
      </c>
      <c r="AR292" s="1" t="s">
        <v>4121</v>
      </c>
      <c r="AS292" s="1" t="s">
        <v>38</v>
      </c>
      <c r="AT292" s="1" t="s">
        <v>4121</v>
      </c>
      <c r="AU292" s="1" t="s">
        <v>4121</v>
      </c>
      <c r="AV292" s="1" t="s">
        <v>42</v>
      </c>
      <c r="AW292" s="1" t="s">
        <v>4121</v>
      </c>
      <c r="AX292" s="1" t="s">
        <v>4121</v>
      </c>
      <c r="AY292" s="1" t="s">
        <v>4121</v>
      </c>
      <c r="AZ292" s="1" t="s">
        <v>4121</v>
      </c>
      <c r="BA292" s="1" t="s">
        <v>4121</v>
      </c>
      <c r="BB292" s="1" t="s">
        <v>4121</v>
      </c>
      <c r="BC292" s="1" t="s">
        <v>4121</v>
      </c>
      <c r="BD292" s="1" t="s">
        <v>4121</v>
      </c>
      <c r="BE292" s="1" t="s">
        <v>4121</v>
      </c>
      <c r="BF292" s="1" t="s">
        <v>4121</v>
      </c>
      <c r="BG292" s="1" t="s">
        <v>4121</v>
      </c>
      <c r="BH292" s="1" t="s">
        <v>4121</v>
      </c>
      <c r="BI292" s="1" t="s">
        <v>4121</v>
      </c>
      <c r="BJ292" s="1" t="s">
        <v>4121</v>
      </c>
      <c r="BK292" s="1" t="s">
        <v>4121</v>
      </c>
      <c r="BL292" s="1" t="s">
        <v>4121</v>
      </c>
      <c r="BM292" s="1" t="s">
        <v>4121</v>
      </c>
      <c r="BN292" s="1" t="s">
        <v>4121</v>
      </c>
      <c r="BO292" s="1" t="s">
        <v>37</v>
      </c>
      <c r="BP292" s="1" t="s">
        <v>38</v>
      </c>
      <c r="BQ292" s="5" t="s">
        <v>1153</v>
      </c>
      <c r="BR292" s="1" t="s">
        <v>92</v>
      </c>
      <c r="BS292" s="1" t="s">
        <v>1154</v>
      </c>
      <c r="BT292" s="1" t="s">
        <v>4121</v>
      </c>
      <c r="BU292" s="1" t="s">
        <v>4121</v>
      </c>
      <c r="BV292" s="1" t="s">
        <v>4121</v>
      </c>
    </row>
    <row r="293" spans="1:74" ht="60" x14ac:dyDescent="0.25">
      <c r="A293" s="1" t="s">
        <v>26</v>
      </c>
      <c r="B293" s="1" t="s">
        <v>27</v>
      </c>
      <c r="C293" s="1" t="s">
        <v>28</v>
      </c>
      <c r="D293" s="1" t="s">
        <v>65</v>
      </c>
      <c r="E293" s="1">
        <v>1933124</v>
      </c>
      <c r="F293" s="1" t="s">
        <v>1155</v>
      </c>
      <c r="G293" s="1" t="s">
        <v>1156</v>
      </c>
      <c r="H293" s="1" t="s">
        <v>32</v>
      </c>
      <c r="I293" s="1" t="s">
        <v>33</v>
      </c>
      <c r="J293" s="2">
        <v>43678</v>
      </c>
      <c r="K293" s="2" t="s">
        <v>4121</v>
      </c>
      <c r="L293" s="1">
        <v>0</v>
      </c>
      <c r="M293" s="1">
        <v>29</v>
      </c>
      <c r="N293" s="1">
        <v>28</v>
      </c>
      <c r="O293" s="1" t="s">
        <v>34</v>
      </c>
      <c r="P293" s="1" t="s">
        <v>35</v>
      </c>
      <c r="Q293" s="1" t="s">
        <v>36</v>
      </c>
      <c r="R293" s="1" t="s">
        <v>36</v>
      </c>
      <c r="S293" s="1" t="s">
        <v>4121</v>
      </c>
      <c r="T293" s="1">
        <v>100</v>
      </c>
      <c r="U293" s="1" t="s">
        <v>4121</v>
      </c>
      <c r="V293" s="1" t="s">
        <v>38</v>
      </c>
      <c r="W293" s="1" t="s">
        <v>4121</v>
      </c>
      <c r="X293" s="1">
        <v>1</v>
      </c>
      <c r="Y293" s="1" t="s">
        <v>37</v>
      </c>
      <c r="Z293" s="1" t="s">
        <v>4121</v>
      </c>
      <c r="AA293" s="1" t="s">
        <v>4121</v>
      </c>
      <c r="AB293" s="1" t="s">
        <v>4121</v>
      </c>
      <c r="AC293" s="1">
        <v>0</v>
      </c>
      <c r="AD293" s="1" t="s">
        <v>4121</v>
      </c>
      <c r="AE293" s="1">
        <v>0</v>
      </c>
      <c r="AF293" s="1">
        <v>0</v>
      </c>
      <c r="AG293" s="1">
        <v>0</v>
      </c>
      <c r="AH293" s="1">
        <v>0</v>
      </c>
      <c r="AI293" s="1">
        <v>0</v>
      </c>
      <c r="AJ293" s="1">
        <v>0</v>
      </c>
      <c r="AK293" s="1">
        <v>0</v>
      </c>
      <c r="AL293" s="1">
        <v>0</v>
      </c>
      <c r="AM293" s="1">
        <v>0</v>
      </c>
      <c r="AN293" s="1" t="s">
        <v>4121</v>
      </c>
      <c r="AO293" s="1" t="s">
        <v>4121</v>
      </c>
      <c r="AP293" s="1" t="s">
        <v>39</v>
      </c>
      <c r="AQ293" s="1" t="s">
        <v>40</v>
      </c>
      <c r="AR293" s="1" t="s">
        <v>41</v>
      </c>
      <c r="AS293" s="1" t="s">
        <v>38</v>
      </c>
      <c r="AT293" s="1" t="s">
        <v>4121</v>
      </c>
      <c r="AU293" s="1" t="s">
        <v>4121</v>
      </c>
      <c r="AV293" s="1" t="s">
        <v>39</v>
      </c>
      <c r="AW293" s="1" t="s">
        <v>4121</v>
      </c>
      <c r="AX293" s="1" t="s">
        <v>4121</v>
      </c>
      <c r="AY293" s="1" t="s">
        <v>4121</v>
      </c>
      <c r="AZ293" s="1" t="s">
        <v>4121</v>
      </c>
      <c r="BA293" s="1" t="s">
        <v>4121</v>
      </c>
      <c r="BB293" s="1" t="s">
        <v>4121</v>
      </c>
      <c r="BC293" s="1" t="s">
        <v>4121</v>
      </c>
      <c r="BD293" s="1" t="s">
        <v>4121</v>
      </c>
      <c r="BE293" s="1" t="s">
        <v>4121</v>
      </c>
      <c r="BF293" s="1" t="s">
        <v>4121</v>
      </c>
      <c r="BG293" s="1" t="s">
        <v>4121</v>
      </c>
      <c r="BH293" s="1" t="s">
        <v>4121</v>
      </c>
      <c r="BI293" s="1" t="s">
        <v>4121</v>
      </c>
      <c r="BJ293" s="1" t="s">
        <v>4121</v>
      </c>
      <c r="BK293" s="1" t="s">
        <v>4121</v>
      </c>
      <c r="BL293" s="1" t="s">
        <v>4121</v>
      </c>
      <c r="BM293" s="1" t="s">
        <v>4121</v>
      </c>
      <c r="BN293" s="1" t="s">
        <v>4121</v>
      </c>
      <c r="BO293" s="1" t="s">
        <v>37</v>
      </c>
      <c r="BP293" s="1" t="s">
        <v>38</v>
      </c>
      <c r="BQ293" s="5" t="s">
        <v>1157</v>
      </c>
      <c r="BR293" s="1" t="s">
        <v>1158</v>
      </c>
      <c r="BS293" s="1" t="s">
        <v>1130</v>
      </c>
      <c r="BT293" s="1" t="s">
        <v>1131</v>
      </c>
      <c r="BU293" s="1" t="s">
        <v>4121</v>
      </c>
      <c r="BV293" s="8"/>
    </row>
    <row r="294" spans="1:74" ht="60" x14ac:dyDescent="0.25">
      <c r="A294" s="1" t="s">
        <v>26</v>
      </c>
      <c r="B294" s="1" t="s">
        <v>27</v>
      </c>
      <c r="C294" s="1" t="s">
        <v>28</v>
      </c>
      <c r="D294" s="1" t="s">
        <v>65</v>
      </c>
      <c r="E294" s="1">
        <v>1933125</v>
      </c>
      <c r="F294" s="1" t="s">
        <v>1159</v>
      </c>
      <c r="G294" s="1" t="s">
        <v>1160</v>
      </c>
      <c r="H294" s="1" t="s">
        <v>32</v>
      </c>
      <c r="I294" s="1" t="s">
        <v>33</v>
      </c>
      <c r="J294" s="2">
        <v>43678</v>
      </c>
      <c r="K294" s="2" t="s">
        <v>4121</v>
      </c>
      <c r="L294" s="1">
        <v>0</v>
      </c>
      <c r="M294" s="1">
        <v>140</v>
      </c>
      <c r="N294" s="1">
        <v>28</v>
      </c>
      <c r="O294" s="1" t="s">
        <v>34</v>
      </c>
      <c r="P294" s="1" t="s">
        <v>35</v>
      </c>
      <c r="Q294" s="1" t="s">
        <v>36</v>
      </c>
      <c r="R294" s="1" t="s">
        <v>36</v>
      </c>
      <c r="S294" s="1" t="s">
        <v>4121</v>
      </c>
      <c r="T294" s="1">
        <v>1500</v>
      </c>
      <c r="U294" s="1" t="s">
        <v>4121</v>
      </c>
      <c r="V294" s="1" t="s">
        <v>38</v>
      </c>
      <c r="W294" s="1" t="s">
        <v>4121</v>
      </c>
      <c r="X294" s="1">
        <v>1</v>
      </c>
      <c r="Y294" s="1" t="s">
        <v>37</v>
      </c>
      <c r="Z294" s="1" t="s">
        <v>4121</v>
      </c>
      <c r="AA294" s="1" t="s">
        <v>4121</v>
      </c>
      <c r="AB294" s="1" t="s">
        <v>4121</v>
      </c>
      <c r="AC294" s="1">
        <v>0</v>
      </c>
      <c r="AD294" s="1" t="s">
        <v>4121</v>
      </c>
      <c r="AE294" s="1">
        <v>0</v>
      </c>
      <c r="AF294" s="1">
        <v>0</v>
      </c>
      <c r="AG294" s="1">
        <v>0</v>
      </c>
      <c r="AH294" s="1">
        <v>0</v>
      </c>
      <c r="AI294" s="1">
        <v>0</v>
      </c>
      <c r="AJ294" s="1">
        <v>0</v>
      </c>
      <c r="AK294" s="1">
        <v>0</v>
      </c>
      <c r="AL294" s="1">
        <v>0</v>
      </c>
      <c r="AM294" s="1">
        <v>0</v>
      </c>
      <c r="AN294" s="1" t="s">
        <v>245</v>
      </c>
      <c r="AO294" s="1" t="s">
        <v>245</v>
      </c>
      <c r="AP294" s="1" t="s">
        <v>39</v>
      </c>
      <c r="AQ294" s="1" t="s">
        <v>40</v>
      </c>
      <c r="AR294" s="1" t="s">
        <v>41</v>
      </c>
      <c r="AS294" s="1" t="s">
        <v>38</v>
      </c>
      <c r="AT294" s="1" t="s">
        <v>4121</v>
      </c>
      <c r="AU294" s="1" t="s">
        <v>4121</v>
      </c>
      <c r="AV294" s="1" t="s">
        <v>42</v>
      </c>
      <c r="AW294" s="1" t="s">
        <v>4121</v>
      </c>
      <c r="AX294" s="1" t="s">
        <v>4121</v>
      </c>
      <c r="AY294" s="1" t="s">
        <v>4121</v>
      </c>
      <c r="AZ294" s="1" t="s">
        <v>4121</v>
      </c>
      <c r="BA294" s="1" t="s">
        <v>4121</v>
      </c>
      <c r="BB294" s="1" t="s">
        <v>4121</v>
      </c>
      <c r="BC294" s="1" t="s">
        <v>4121</v>
      </c>
      <c r="BD294" s="1" t="s">
        <v>4121</v>
      </c>
      <c r="BE294" s="1" t="s">
        <v>4121</v>
      </c>
      <c r="BF294" s="1" t="s">
        <v>4121</v>
      </c>
      <c r="BG294" s="1" t="s">
        <v>4121</v>
      </c>
      <c r="BH294" s="1" t="s">
        <v>4121</v>
      </c>
      <c r="BI294" s="1" t="s">
        <v>4121</v>
      </c>
      <c r="BJ294" s="1" t="s">
        <v>4121</v>
      </c>
      <c r="BK294" s="1" t="s">
        <v>4121</v>
      </c>
      <c r="BL294" s="1" t="s">
        <v>4121</v>
      </c>
      <c r="BM294" s="1" t="s">
        <v>4121</v>
      </c>
      <c r="BN294" s="1" t="s">
        <v>4121</v>
      </c>
      <c r="BO294" s="1" t="s">
        <v>37</v>
      </c>
      <c r="BP294" s="1" t="s">
        <v>38</v>
      </c>
      <c r="BQ294" s="5" t="s">
        <v>1161</v>
      </c>
      <c r="BR294" s="1" t="s">
        <v>1160</v>
      </c>
      <c r="BS294" s="1" t="s">
        <v>1162</v>
      </c>
      <c r="BT294" s="1" t="s">
        <v>1131</v>
      </c>
      <c r="BU294" s="1" t="s">
        <v>4121</v>
      </c>
      <c r="BV294" s="8"/>
    </row>
    <row r="295" spans="1:74" ht="120" x14ac:dyDescent="0.25">
      <c r="A295" s="1" t="s">
        <v>26</v>
      </c>
      <c r="B295" s="1" t="s">
        <v>242</v>
      </c>
      <c r="C295" s="1" t="s">
        <v>28</v>
      </c>
      <c r="D295" s="1" t="s">
        <v>29</v>
      </c>
      <c r="E295" s="1">
        <v>1918104</v>
      </c>
      <c r="F295" s="1" t="s">
        <v>1163</v>
      </c>
      <c r="G295" s="1" t="s">
        <v>1163</v>
      </c>
      <c r="H295" s="1" t="s">
        <v>32</v>
      </c>
      <c r="I295" s="1" t="s">
        <v>33</v>
      </c>
      <c r="J295" s="2">
        <v>43681</v>
      </c>
      <c r="K295" s="2" t="s">
        <v>4121</v>
      </c>
      <c r="L295" s="1">
        <v>0</v>
      </c>
      <c r="M295" s="1">
        <v>350</v>
      </c>
      <c r="N295" s="1">
        <v>0</v>
      </c>
      <c r="O295" s="1" t="s">
        <v>83</v>
      </c>
      <c r="P295" s="1" t="s">
        <v>37</v>
      </c>
      <c r="Q295" s="1" t="s">
        <v>4121</v>
      </c>
      <c r="R295" s="1" t="s">
        <v>4121</v>
      </c>
      <c r="S295" s="1" t="s">
        <v>4121</v>
      </c>
      <c r="T295" s="1">
        <v>0</v>
      </c>
      <c r="U295" s="1" t="s">
        <v>4121</v>
      </c>
      <c r="V295" s="1" t="s">
        <v>38</v>
      </c>
      <c r="W295" s="1" t="s">
        <v>4121</v>
      </c>
      <c r="X295" s="1">
        <v>0</v>
      </c>
      <c r="Y295" s="1" t="s">
        <v>37</v>
      </c>
      <c r="Z295" s="1" t="s">
        <v>4121</v>
      </c>
      <c r="AA295" s="1" t="s">
        <v>4121</v>
      </c>
      <c r="AB295" s="1" t="s">
        <v>4121</v>
      </c>
      <c r="AC295" s="1">
        <v>0</v>
      </c>
      <c r="AD295" s="1" t="s">
        <v>4121</v>
      </c>
      <c r="AE295" s="1">
        <v>0</v>
      </c>
      <c r="AF295" s="1">
        <v>0</v>
      </c>
      <c r="AG295" s="1">
        <v>0</v>
      </c>
      <c r="AH295" s="1">
        <v>0</v>
      </c>
      <c r="AI295" s="1">
        <v>0</v>
      </c>
      <c r="AJ295" s="1">
        <v>0</v>
      </c>
      <c r="AK295" s="1">
        <v>0</v>
      </c>
      <c r="AL295" s="1">
        <v>0</v>
      </c>
      <c r="AM295" s="1">
        <v>0</v>
      </c>
      <c r="AN295" s="1" t="s">
        <v>4121</v>
      </c>
      <c r="AO295" s="1" t="s">
        <v>4121</v>
      </c>
      <c r="AP295" s="1" t="s">
        <v>39</v>
      </c>
      <c r="AQ295" s="1" t="s">
        <v>40</v>
      </c>
      <c r="AR295" s="1" t="s">
        <v>440</v>
      </c>
      <c r="AS295" s="1" t="s">
        <v>38</v>
      </c>
      <c r="AT295" s="1" t="s">
        <v>4121</v>
      </c>
      <c r="AU295" s="1" t="s">
        <v>4121</v>
      </c>
      <c r="AV295" s="1" t="s">
        <v>42</v>
      </c>
      <c r="AW295" s="1" t="s">
        <v>4121</v>
      </c>
      <c r="AX295" s="1" t="s">
        <v>4121</v>
      </c>
      <c r="AY295" s="1" t="s">
        <v>4121</v>
      </c>
      <c r="AZ295" s="1" t="s">
        <v>4121</v>
      </c>
      <c r="BA295" s="1" t="s">
        <v>4121</v>
      </c>
      <c r="BB295" s="1" t="s">
        <v>4121</v>
      </c>
      <c r="BC295" s="1" t="s">
        <v>4121</v>
      </c>
      <c r="BD295" s="1" t="s">
        <v>4121</v>
      </c>
      <c r="BE295" s="1" t="s">
        <v>4121</v>
      </c>
      <c r="BF295" s="1" t="s">
        <v>4121</v>
      </c>
      <c r="BG295" s="1" t="s">
        <v>4121</v>
      </c>
      <c r="BH295" s="1" t="s">
        <v>4121</v>
      </c>
      <c r="BI295" s="1" t="s">
        <v>4121</v>
      </c>
      <c r="BJ295" s="1" t="s">
        <v>4121</v>
      </c>
      <c r="BK295" s="1" t="s">
        <v>4121</v>
      </c>
      <c r="BL295" s="1" t="s">
        <v>4121</v>
      </c>
      <c r="BM295" s="1" t="s">
        <v>4121</v>
      </c>
      <c r="BN295" s="1" t="s">
        <v>4121</v>
      </c>
      <c r="BO295" s="1" t="s">
        <v>37</v>
      </c>
      <c r="BP295" s="1" t="s">
        <v>38</v>
      </c>
      <c r="BQ295" s="5" t="s">
        <v>1164</v>
      </c>
      <c r="BR295" s="1" t="s">
        <v>1164</v>
      </c>
      <c r="BS295" s="1" t="s">
        <v>1165</v>
      </c>
      <c r="BT295" s="1" t="s">
        <v>4121</v>
      </c>
      <c r="BU295" s="1" t="s">
        <v>4121</v>
      </c>
      <c r="BV295" s="1" t="s">
        <v>4121</v>
      </c>
    </row>
    <row r="296" spans="1:74" ht="180" x14ac:dyDescent="0.25">
      <c r="A296" s="1" t="s">
        <v>26</v>
      </c>
      <c r="B296" s="1" t="s">
        <v>242</v>
      </c>
      <c r="C296" s="1" t="s">
        <v>28</v>
      </c>
      <c r="D296" s="1" t="s">
        <v>29</v>
      </c>
      <c r="E296" s="1">
        <v>1911110</v>
      </c>
      <c r="F296" s="1" t="s">
        <v>1166</v>
      </c>
      <c r="G296" s="1" t="s">
        <v>1166</v>
      </c>
      <c r="H296" s="1" t="s">
        <v>32</v>
      </c>
      <c r="I296" s="1" t="s">
        <v>33</v>
      </c>
      <c r="J296" s="2">
        <v>43892</v>
      </c>
      <c r="K296" s="2" t="s">
        <v>4121</v>
      </c>
      <c r="L296" s="1">
        <v>0</v>
      </c>
      <c r="M296" s="1">
        <v>400</v>
      </c>
      <c r="N296" s="1">
        <v>0</v>
      </c>
      <c r="O296" s="1" t="s">
        <v>34</v>
      </c>
      <c r="P296" s="1" t="s">
        <v>37</v>
      </c>
      <c r="Q296" s="1" t="s">
        <v>4121</v>
      </c>
      <c r="R296" s="1" t="s">
        <v>4121</v>
      </c>
      <c r="S296" s="1" t="s">
        <v>4121</v>
      </c>
      <c r="T296" s="1">
        <v>0</v>
      </c>
      <c r="U296" s="1" t="s">
        <v>4121</v>
      </c>
      <c r="V296" s="1" t="s">
        <v>38</v>
      </c>
      <c r="W296" s="1" t="s">
        <v>4121</v>
      </c>
      <c r="X296" s="1">
        <v>1</v>
      </c>
      <c r="Y296" s="1" t="s">
        <v>37</v>
      </c>
      <c r="Z296" s="1" t="s">
        <v>4121</v>
      </c>
      <c r="AA296" s="1" t="s">
        <v>4121</v>
      </c>
      <c r="AB296" s="1" t="s">
        <v>4121</v>
      </c>
      <c r="AC296" s="1">
        <v>0</v>
      </c>
      <c r="AD296" s="1" t="s">
        <v>4121</v>
      </c>
      <c r="AE296" s="1">
        <v>0</v>
      </c>
      <c r="AF296" s="1">
        <v>0</v>
      </c>
      <c r="AG296" s="1">
        <v>0</v>
      </c>
      <c r="AH296" s="1">
        <v>0</v>
      </c>
      <c r="AI296" s="1">
        <v>0</v>
      </c>
      <c r="AJ296" s="1">
        <v>0</v>
      </c>
      <c r="AK296" s="1">
        <v>0</v>
      </c>
      <c r="AL296" s="1">
        <v>0</v>
      </c>
      <c r="AM296" s="1">
        <v>0</v>
      </c>
      <c r="AN296" s="1" t="s">
        <v>4121</v>
      </c>
      <c r="AO296" s="1" t="s">
        <v>4121</v>
      </c>
      <c r="AP296" s="1" t="s">
        <v>39</v>
      </c>
      <c r="AQ296" s="1" t="s">
        <v>40</v>
      </c>
      <c r="AR296" s="1" t="s">
        <v>440</v>
      </c>
      <c r="AS296" s="1" t="s">
        <v>38</v>
      </c>
      <c r="AT296" s="1" t="s">
        <v>4121</v>
      </c>
      <c r="AU296" s="1" t="s">
        <v>4121</v>
      </c>
      <c r="AV296" s="1" t="s">
        <v>42</v>
      </c>
      <c r="AW296" s="1">
        <v>0</v>
      </c>
      <c r="AX296" s="1">
        <v>0</v>
      </c>
      <c r="AY296" s="1">
        <v>0</v>
      </c>
      <c r="AZ296" s="1">
        <v>0</v>
      </c>
      <c r="BA296" s="1">
        <v>0</v>
      </c>
      <c r="BB296" s="1">
        <v>0</v>
      </c>
      <c r="BC296" s="1">
        <v>0</v>
      </c>
      <c r="BD296" s="1">
        <v>0</v>
      </c>
      <c r="BE296" s="1">
        <v>0</v>
      </c>
      <c r="BF296" s="1">
        <v>0</v>
      </c>
      <c r="BG296" s="1">
        <v>0</v>
      </c>
      <c r="BH296" s="1">
        <v>0</v>
      </c>
      <c r="BI296" s="1">
        <v>0</v>
      </c>
      <c r="BJ296" s="1">
        <v>0</v>
      </c>
      <c r="BK296" s="1">
        <v>0</v>
      </c>
      <c r="BL296" s="1">
        <v>0</v>
      </c>
      <c r="BM296" s="1">
        <v>0</v>
      </c>
      <c r="BN296" s="1">
        <v>0</v>
      </c>
      <c r="BO296" s="1" t="s">
        <v>37</v>
      </c>
      <c r="BP296" s="1" t="s">
        <v>38</v>
      </c>
      <c r="BQ296" s="5" t="s">
        <v>1167</v>
      </c>
      <c r="BR296" s="1" t="s">
        <v>255</v>
      </c>
      <c r="BS296" s="1" t="s">
        <v>1168</v>
      </c>
      <c r="BT296" s="1" t="s">
        <v>4121</v>
      </c>
      <c r="BU296" s="1" t="s">
        <v>4121</v>
      </c>
      <c r="BV296" s="8"/>
    </row>
    <row r="297" spans="1:74" ht="180" x14ac:dyDescent="0.25">
      <c r="A297" s="1" t="s">
        <v>26</v>
      </c>
      <c r="B297" s="1" t="s">
        <v>242</v>
      </c>
      <c r="C297" s="1" t="s">
        <v>28</v>
      </c>
      <c r="D297" s="1" t="s">
        <v>65</v>
      </c>
      <c r="E297" s="1">
        <v>1913107</v>
      </c>
      <c r="F297" s="1" t="s">
        <v>1169</v>
      </c>
      <c r="G297" s="1" t="s">
        <v>1169</v>
      </c>
      <c r="H297" s="1" t="s">
        <v>32</v>
      </c>
      <c r="I297" s="1" t="s">
        <v>33</v>
      </c>
      <c r="J297" s="2">
        <v>44225</v>
      </c>
      <c r="K297" s="2" t="s">
        <v>4121</v>
      </c>
      <c r="L297" s="1">
        <v>0</v>
      </c>
      <c r="M297" s="1">
        <v>400</v>
      </c>
      <c r="N297" s="1">
        <v>30</v>
      </c>
      <c r="O297" s="1" t="s">
        <v>34</v>
      </c>
      <c r="P297" s="1" t="s">
        <v>37</v>
      </c>
      <c r="Q297" s="1" t="s">
        <v>4121</v>
      </c>
      <c r="R297" s="1" t="s">
        <v>4121</v>
      </c>
      <c r="S297" s="1" t="s">
        <v>4121</v>
      </c>
      <c r="T297" s="1">
        <v>0</v>
      </c>
      <c r="U297" s="1" t="s">
        <v>4121</v>
      </c>
      <c r="V297" s="1" t="s">
        <v>38</v>
      </c>
      <c r="W297" s="1" t="s">
        <v>4121</v>
      </c>
      <c r="X297" s="1">
        <v>1</v>
      </c>
      <c r="Y297" s="1" t="s">
        <v>37</v>
      </c>
      <c r="Z297" s="1" t="s">
        <v>4121</v>
      </c>
      <c r="AA297" s="1" t="s">
        <v>4121</v>
      </c>
      <c r="AB297" s="1" t="s">
        <v>4121</v>
      </c>
      <c r="AC297" s="1">
        <v>0</v>
      </c>
      <c r="AD297" s="1" t="s">
        <v>4121</v>
      </c>
      <c r="AE297" s="1">
        <v>0</v>
      </c>
      <c r="AF297" s="1">
        <v>0</v>
      </c>
      <c r="AG297" s="1">
        <v>0</v>
      </c>
      <c r="AH297" s="1">
        <v>0</v>
      </c>
      <c r="AI297" s="1">
        <v>0</v>
      </c>
      <c r="AJ297" s="1">
        <v>0</v>
      </c>
      <c r="AK297" s="1">
        <v>0</v>
      </c>
      <c r="AL297" s="1">
        <v>0</v>
      </c>
      <c r="AM297" s="1">
        <v>0</v>
      </c>
      <c r="AN297" s="1" t="s">
        <v>110</v>
      </c>
      <c r="AO297" s="1" t="s">
        <v>110</v>
      </c>
      <c r="AP297" s="1" t="s">
        <v>39</v>
      </c>
      <c r="AQ297" s="1" t="s">
        <v>40</v>
      </c>
      <c r="AR297" s="1" t="s">
        <v>440</v>
      </c>
      <c r="AS297" s="1" t="s">
        <v>38</v>
      </c>
      <c r="AT297" s="1" t="s">
        <v>4121</v>
      </c>
      <c r="AU297" s="1" t="s">
        <v>4121</v>
      </c>
      <c r="AV297" s="1" t="s">
        <v>42</v>
      </c>
      <c r="AW297" s="1">
        <v>0</v>
      </c>
      <c r="AX297" s="1">
        <v>0</v>
      </c>
      <c r="AY297" s="1">
        <v>0</v>
      </c>
      <c r="AZ297" s="1">
        <v>0</v>
      </c>
      <c r="BA297" s="1">
        <v>0</v>
      </c>
      <c r="BB297" s="1">
        <v>0</v>
      </c>
      <c r="BC297" s="1">
        <v>0</v>
      </c>
      <c r="BD297" s="1">
        <v>0</v>
      </c>
      <c r="BE297" s="1">
        <v>0</v>
      </c>
      <c r="BF297" s="1">
        <v>0</v>
      </c>
      <c r="BG297" s="1">
        <v>0</v>
      </c>
      <c r="BH297" s="1">
        <v>0</v>
      </c>
      <c r="BI297" s="1">
        <v>0</v>
      </c>
      <c r="BJ297" s="1">
        <v>0</v>
      </c>
      <c r="BK297" s="1">
        <v>0</v>
      </c>
      <c r="BL297" s="1">
        <v>0</v>
      </c>
      <c r="BM297" s="1">
        <v>0</v>
      </c>
      <c r="BN297" s="1">
        <v>0</v>
      </c>
      <c r="BO297" s="1" t="s">
        <v>37</v>
      </c>
      <c r="BP297" s="1" t="s">
        <v>38</v>
      </c>
      <c r="BQ297" s="5" t="s">
        <v>1170</v>
      </c>
      <c r="BR297" s="1" t="s">
        <v>255</v>
      </c>
      <c r="BS297" s="1" t="s">
        <v>1171</v>
      </c>
      <c r="BT297" s="1" t="s">
        <v>4121</v>
      </c>
      <c r="BU297" s="1" t="s">
        <v>4121</v>
      </c>
      <c r="BV297" s="1" t="s">
        <v>4121</v>
      </c>
    </row>
    <row r="298" spans="1:74" ht="150" x14ac:dyDescent="0.25">
      <c r="A298" s="1" t="s">
        <v>26</v>
      </c>
      <c r="B298" s="1" t="s">
        <v>242</v>
      </c>
      <c r="C298" s="1" t="s">
        <v>28</v>
      </c>
      <c r="D298" s="1" t="s">
        <v>29</v>
      </c>
      <c r="E298" s="1">
        <v>1916109</v>
      </c>
      <c r="F298" s="1" t="s">
        <v>1172</v>
      </c>
      <c r="G298" s="1" t="s">
        <v>1172</v>
      </c>
      <c r="H298" s="1" t="s">
        <v>32</v>
      </c>
      <c r="I298" s="1" t="s">
        <v>33</v>
      </c>
      <c r="J298" s="2">
        <v>43681</v>
      </c>
      <c r="K298" s="2" t="s">
        <v>4121</v>
      </c>
      <c r="L298" s="1">
        <v>0</v>
      </c>
      <c r="M298" s="1">
        <v>30</v>
      </c>
      <c r="N298" s="1">
        <v>0</v>
      </c>
      <c r="O298" s="1" t="s">
        <v>109</v>
      </c>
      <c r="P298" s="1" t="s">
        <v>35</v>
      </c>
      <c r="Q298" s="1" t="s">
        <v>4121</v>
      </c>
      <c r="R298" s="1" t="s">
        <v>4121</v>
      </c>
      <c r="S298" s="1" t="s">
        <v>4121</v>
      </c>
      <c r="T298" s="1">
        <v>0</v>
      </c>
      <c r="U298" s="1" t="s">
        <v>39</v>
      </c>
      <c r="V298" s="1" t="s">
        <v>38</v>
      </c>
      <c r="W298" s="1" t="s">
        <v>4121</v>
      </c>
      <c r="X298" s="1">
        <v>1</v>
      </c>
      <c r="Y298" s="1" t="s">
        <v>37</v>
      </c>
      <c r="Z298" s="1" t="s">
        <v>4121</v>
      </c>
      <c r="AA298" s="1" t="s">
        <v>4121</v>
      </c>
      <c r="AB298" s="1" t="s">
        <v>4121</v>
      </c>
      <c r="AC298" s="1">
        <v>0</v>
      </c>
      <c r="AD298" s="1" t="s">
        <v>4121</v>
      </c>
      <c r="AE298" s="1">
        <v>0</v>
      </c>
      <c r="AF298" s="1">
        <v>0</v>
      </c>
      <c r="AG298" s="1">
        <v>0</v>
      </c>
      <c r="AH298" s="1">
        <v>0</v>
      </c>
      <c r="AI298" s="1">
        <v>0</v>
      </c>
      <c r="AJ298" s="1">
        <v>0</v>
      </c>
      <c r="AK298" s="1">
        <v>0</v>
      </c>
      <c r="AL298" s="1">
        <v>0</v>
      </c>
      <c r="AM298" s="1">
        <v>0</v>
      </c>
      <c r="AN298" s="1" t="s">
        <v>4121</v>
      </c>
      <c r="AO298" s="1" t="s">
        <v>4121</v>
      </c>
      <c r="AP298" s="1" t="s">
        <v>69</v>
      </c>
      <c r="AQ298" s="1" t="s">
        <v>40</v>
      </c>
      <c r="AR298" s="1" t="s">
        <v>4121</v>
      </c>
      <c r="AS298" s="1" t="s">
        <v>38</v>
      </c>
      <c r="AT298" s="1" t="s">
        <v>4121</v>
      </c>
      <c r="AU298" s="1" t="s">
        <v>4121</v>
      </c>
      <c r="AV298" s="1" t="s">
        <v>42</v>
      </c>
      <c r="AW298" s="1" t="s">
        <v>4121</v>
      </c>
      <c r="AX298" s="1" t="s">
        <v>4121</v>
      </c>
      <c r="AY298" s="1" t="s">
        <v>4121</v>
      </c>
      <c r="AZ298" s="1" t="s">
        <v>4121</v>
      </c>
      <c r="BA298" s="1" t="s">
        <v>4121</v>
      </c>
      <c r="BB298" s="1" t="s">
        <v>4121</v>
      </c>
      <c r="BC298" s="1" t="s">
        <v>4121</v>
      </c>
      <c r="BD298" s="1" t="s">
        <v>4121</v>
      </c>
      <c r="BE298" s="1" t="s">
        <v>4121</v>
      </c>
      <c r="BF298" s="1" t="s">
        <v>4121</v>
      </c>
      <c r="BG298" s="1" t="s">
        <v>4121</v>
      </c>
      <c r="BH298" s="1" t="s">
        <v>4121</v>
      </c>
      <c r="BI298" s="1" t="s">
        <v>4121</v>
      </c>
      <c r="BJ298" s="1" t="s">
        <v>4121</v>
      </c>
      <c r="BK298" s="1" t="s">
        <v>4121</v>
      </c>
      <c r="BL298" s="1" t="s">
        <v>4121</v>
      </c>
      <c r="BM298" s="1" t="s">
        <v>4121</v>
      </c>
      <c r="BN298" s="1" t="s">
        <v>4121</v>
      </c>
      <c r="BO298" s="1" t="s">
        <v>37</v>
      </c>
      <c r="BP298" s="1" t="s">
        <v>38</v>
      </c>
      <c r="BQ298" s="5" t="s">
        <v>1173</v>
      </c>
      <c r="BR298" s="1" t="s">
        <v>1173</v>
      </c>
      <c r="BS298" s="1" t="s">
        <v>1174</v>
      </c>
      <c r="BT298" s="1" t="s">
        <v>4121</v>
      </c>
      <c r="BU298" s="1" t="s">
        <v>4121</v>
      </c>
      <c r="BV298" s="1" t="s">
        <v>4121</v>
      </c>
    </row>
    <row r="299" spans="1:74" ht="150" x14ac:dyDescent="0.25">
      <c r="A299" s="1" t="s">
        <v>26</v>
      </c>
      <c r="B299" s="1" t="s">
        <v>242</v>
      </c>
      <c r="C299" s="1" t="s">
        <v>28</v>
      </c>
      <c r="D299" s="1" t="s">
        <v>29</v>
      </c>
      <c r="E299" s="1">
        <v>1916110</v>
      </c>
      <c r="F299" s="1" t="s">
        <v>1175</v>
      </c>
      <c r="G299" s="1" t="s">
        <v>1175</v>
      </c>
      <c r="H299" s="1" t="s">
        <v>32</v>
      </c>
      <c r="I299" s="1" t="s">
        <v>33</v>
      </c>
      <c r="J299" s="2">
        <v>43681</v>
      </c>
      <c r="K299" s="2" t="s">
        <v>4121</v>
      </c>
      <c r="L299" s="1">
        <v>0</v>
      </c>
      <c r="M299" s="1">
        <v>15</v>
      </c>
      <c r="N299" s="1">
        <v>0</v>
      </c>
      <c r="O299" s="1" t="s">
        <v>109</v>
      </c>
      <c r="P299" s="1" t="s">
        <v>35</v>
      </c>
      <c r="Q299" s="1" t="s">
        <v>4121</v>
      </c>
      <c r="R299" s="1" t="s">
        <v>4121</v>
      </c>
      <c r="S299" s="1" t="s">
        <v>4121</v>
      </c>
      <c r="T299" s="1">
        <v>0</v>
      </c>
      <c r="U299" s="1" t="s">
        <v>39</v>
      </c>
      <c r="V299" s="1" t="s">
        <v>38</v>
      </c>
      <c r="W299" s="1" t="s">
        <v>4121</v>
      </c>
      <c r="X299" s="1">
        <v>1</v>
      </c>
      <c r="Y299" s="1" t="s">
        <v>37</v>
      </c>
      <c r="Z299" s="1" t="s">
        <v>4121</v>
      </c>
      <c r="AA299" s="1" t="s">
        <v>4121</v>
      </c>
      <c r="AB299" s="1" t="s">
        <v>4121</v>
      </c>
      <c r="AC299" s="1">
        <v>0</v>
      </c>
      <c r="AD299" s="1" t="s">
        <v>4121</v>
      </c>
      <c r="AE299" s="1">
        <v>0</v>
      </c>
      <c r="AF299" s="1">
        <v>0</v>
      </c>
      <c r="AG299" s="1">
        <v>0</v>
      </c>
      <c r="AH299" s="1">
        <v>0</v>
      </c>
      <c r="AI299" s="1">
        <v>0</v>
      </c>
      <c r="AJ299" s="1">
        <v>0</v>
      </c>
      <c r="AK299" s="1">
        <v>0</v>
      </c>
      <c r="AL299" s="1">
        <v>0</v>
      </c>
      <c r="AM299" s="1">
        <v>0</v>
      </c>
      <c r="AN299" s="1" t="s">
        <v>4121</v>
      </c>
      <c r="AO299" s="1" t="s">
        <v>4121</v>
      </c>
      <c r="AP299" s="1" t="s">
        <v>69</v>
      </c>
      <c r="AQ299" s="1" t="s">
        <v>40</v>
      </c>
      <c r="AR299" s="1" t="s">
        <v>4121</v>
      </c>
      <c r="AS299" s="1" t="s">
        <v>38</v>
      </c>
      <c r="AT299" s="1" t="s">
        <v>4121</v>
      </c>
      <c r="AU299" s="1" t="s">
        <v>4121</v>
      </c>
      <c r="AV299" s="1" t="s">
        <v>42</v>
      </c>
      <c r="AW299" s="1" t="s">
        <v>4121</v>
      </c>
      <c r="AX299" s="1" t="s">
        <v>4121</v>
      </c>
      <c r="AY299" s="1" t="s">
        <v>4121</v>
      </c>
      <c r="AZ299" s="1" t="s">
        <v>4121</v>
      </c>
      <c r="BA299" s="1" t="s">
        <v>4121</v>
      </c>
      <c r="BB299" s="1" t="s">
        <v>4121</v>
      </c>
      <c r="BC299" s="1" t="s">
        <v>4121</v>
      </c>
      <c r="BD299" s="1" t="s">
        <v>4121</v>
      </c>
      <c r="BE299" s="1" t="s">
        <v>4121</v>
      </c>
      <c r="BF299" s="1" t="s">
        <v>4121</v>
      </c>
      <c r="BG299" s="1" t="s">
        <v>4121</v>
      </c>
      <c r="BH299" s="1" t="s">
        <v>4121</v>
      </c>
      <c r="BI299" s="1" t="s">
        <v>4121</v>
      </c>
      <c r="BJ299" s="1" t="s">
        <v>4121</v>
      </c>
      <c r="BK299" s="1" t="s">
        <v>4121</v>
      </c>
      <c r="BL299" s="1" t="s">
        <v>4121</v>
      </c>
      <c r="BM299" s="1" t="s">
        <v>4121</v>
      </c>
      <c r="BN299" s="1" t="s">
        <v>4121</v>
      </c>
      <c r="BO299" s="1" t="s">
        <v>37</v>
      </c>
      <c r="BP299" s="1" t="s">
        <v>38</v>
      </c>
      <c r="BQ299" s="5" t="s">
        <v>1176</v>
      </c>
      <c r="BR299" s="1" t="s">
        <v>1176</v>
      </c>
      <c r="BS299" s="1" t="s">
        <v>1174</v>
      </c>
      <c r="BT299" s="1" t="s">
        <v>4121</v>
      </c>
      <c r="BU299" s="1" t="s">
        <v>4121</v>
      </c>
      <c r="BV299" s="1" t="s">
        <v>4121</v>
      </c>
    </row>
    <row r="300" spans="1:74" ht="150" x14ac:dyDescent="0.25">
      <c r="A300" s="1" t="s">
        <v>26</v>
      </c>
      <c r="B300" s="1" t="s">
        <v>242</v>
      </c>
      <c r="C300" s="1" t="s">
        <v>28</v>
      </c>
      <c r="D300" s="1" t="s">
        <v>29</v>
      </c>
      <c r="E300" s="1">
        <v>1916111</v>
      </c>
      <c r="F300" s="1" t="s">
        <v>1177</v>
      </c>
      <c r="G300" s="1" t="s">
        <v>1177</v>
      </c>
      <c r="H300" s="1" t="s">
        <v>32</v>
      </c>
      <c r="I300" s="1" t="s">
        <v>33</v>
      </c>
      <c r="J300" s="2">
        <v>43681</v>
      </c>
      <c r="K300" s="2" t="s">
        <v>4121</v>
      </c>
      <c r="L300" s="1">
        <v>0</v>
      </c>
      <c r="M300" s="1">
        <v>9</v>
      </c>
      <c r="N300" s="1">
        <v>0</v>
      </c>
      <c r="O300" s="1" t="s">
        <v>109</v>
      </c>
      <c r="P300" s="1" t="s">
        <v>35</v>
      </c>
      <c r="Q300" s="1" t="s">
        <v>4121</v>
      </c>
      <c r="R300" s="1" t="s">
        <v>4121</v>
      </c>
      <c r="S300" s="1" t="s">
        <v>4121</v>
      </c>
      <c r="T300" s="1">
        <v>0</v>
      </c>
      <c r="U300" s="1" t="s">
        <v>39</v>
      </c>
      <c r="V300" s="1" t="s">
        <v>38</v>
      </c>
      <c r="W300" s="1" t="s">
        <v>4121</v>
      </c>
      <c r="X300" s="1">
        <v>1</v>
      </c>
      <c r="Y300" s="1" t="s">
        <v>37</v>
      </c>
      <c r="Z300" s="1" t="s">
        <v>4121</v>
      </c>
      <c r="AA300" s="1" t="s">
        <v>4121</v>
      </c>
      <c r="AB300" s="1" t="s">
        <v>4121</v>
      </c>
      <c r="AC300" s="1">
        <v>0</v>
      </c>
      <c r="AD300" s="1" t="s">
        <v>4121</v>
      </c>
      <c r="AE300" s="1">
        <v>0</v>
      </c>
      <c r="AF300" s="1">
        <v>0</v>
      </c>
      <c r="AG300" s="1">
        <v>0</v>
      </c>
      <c r="AH300" s="1">
        <v>0</v>
      </c>
      <c r="AI300" s="1">
        <v>0</v>
      </c>
      <c r="AJ300" s="1">
        <v>0</v>
      </c>
      <c r="AK300" s="1">
        <v>0</v>
      </c>
      <c r="AL300" s="1">
        <v>0</v>
      </c>
      <c r="AM300" s="1">
        <v>0</v>
      </c>
      <c r="AN300" s="1" t="s">
        <v>4121</v>
      </c>
      <c r="AO300" s="1" t="s">
        <v>4121</v>
      </c>
      <c r="AP300" s="1" t="s">
        <v>69</v>
      </c>
      <c r="AQ300" s="1" t="s">
        <v>40</v>
      </c>
      <c r="AR300" s="1" t="s">
        <v>4121</v>
      </c>
      <c r="AS300" s="1" t="s">
        <v>38</v>
      </c>
      <c r="AT300" s="1" t="s">
        <v>4121</v>
      </c>
      <c r="AU300" s="1" t="s">
        <v>4121</v>
      </c>
      <c r="AV300" s="1" t="s">
        <v>42</v>
      </c>
      <c r="AW300" s="1" t="s">
        <v>4121</v>
      </c>
      <c r="AX300" s="1" t="s">
        <v>4121</v>
      </c>
      <c r="AY300" s="1" t="s">
        <v>4121</v>
      </c>
      <c r="AZ300" s="1" t="s">
        <v>4121</v>
      </c>
      <c r="BA300" s="1" t="s">
        <v>4121</v>
      </c>
      <c r="BB300" s="1" t="s">
        <v>4121</v>
      </c>
      <c r="BC300" s="1" t="s">
        <v>4121</v>
      </c>
      <c r="BD300" s="1" t="s">
        <v>4121</v>
      </c>
      <c r="BE300" s="1" t="s">
        <v>4121</v>
      </c>
      <c r="BF300" s="1" t="s">
        <v>4121</v>
      </c>
      <c r="BG300" s="1" t="s">
        <v>4121</v>
      </c>
      <c r="BH300" s="1" t="s">
        <v>4121</v>
      </c>
      <c r="BI300" s="1" t="s">
        <v>4121</v>
      </c>
      <c r="BJ300" s="1" t="s">
        <v>4121</v>
      </c>
      <c r="BK300" s="1" t="s">
        <v>4121</v>
      </c>
      <c r="BL300" s="1" t="s">
        <v>4121</v>
      </c>
      <c r="BM300" s="1" t="s">
        <v>4121</v>
      </c>
      <c r="BN300" s="1" t="s">
        <v>4121</v>
      </c>
      <c r="BO300" s="1" t="s">
        <v>37</v>
      </c>
      <c r="BP300" s="1" t="s">
        <v>38</v>
      </c>
      <c r="BQ300" s="5" t="s">
        <v>1178</v>
      </c>
      <c r="BR300" s="1" t="s">
        <v>1178</v>
      </c>
      <c r="BS300" s="1" t="s">
        <v>1179</v>
      </c>
      <c r="BT300" s="1" t="s">
        <v>4121</v>
      </c>
      <c r="BU300" s="1" t="s">
        <v>4121</v>
      </c>
      <c r="BV300" s="1" t="s">
        <v>4121</v>
      </c>
    </row>
    <row r="301" spans="1:74" ht="105" x14ac:dyDescent="0.25">
      <c r="A301" s="1" t="s">
        <v>26</v>
      </c>
      <c r="B301" s="1" t="s">
        <v>242</v>
      </c>
      <c r="C301" s="1" t="s">
        <v>28</v>
      </c>
      <c r="D301" s="1" t="s">
        <v>65</v>
      </c>
      <c r="E301" s="1">
        <v>1917108</v>
      </c>
      <c r="F301" s="1" t="s">
        <v>1180</v>
      </c>
      <c r="G301" s="1" t="s">
        <v>1180</v>
      </c>
      <c r="H301" s="1" t="s">
        <v>32</v>
      </c>
      <c r="I301" s="1" t="s">
        <v>33</v>
      </c>
      <c r="J301" s="2">
        <v>43703</v>
      </c>
      <c r="K301" s="2" t="s">
        <v>4121</v>
      </c>
      <c r="L301" s="1">
        <v>0</v>
      </c>
      <c r="M301" s="1">
        <v>30</v>
      </c>
      <c r="N301" s="1">
        <v>1</v>
      </c>
      <c r="O301" s="1" t="s">
        <v>83</v>
      </c>
      <c r="P301" s="1" t="s">
        <v>37</v>
      </c>
      <c r="Q301" s="1" t="s">
        <v>4121</v>
      </c>
      <c r="R301" s="1" t="s">
        <v>4121</v>
      </c>
      <c r="S301" s="1" t="s">
        <v>4121</v>
      </c>
      <c r="T301" s="1">
        <v>0</v>
      </c>
      <c r="U301" s="1" t="s">
        <v>4121</v>
      </c>
      <c r="V301" s="1" t="s">
        <v>38</v>
      </c>
      <c r="W301" s="1" t="s">
        <v>4121</v>
      </c>
      <c r="X301" s="1">
        <v>0</v>
      </c>
      <c r="Y301" s="1" t="s">
        <v>37</v>
      </c>
      <c r="Z301" s="1" t="s">
        <v>4121</v>
      </c>
      <c r="AA301" s="1" t="s">
        <v>4121</v>
      </c>
      <c r="AB301" s="1" t="s">
        <v>4121</v>
      </c>
      <c r="AC301" s="1">
        <v>0</v>
      </c>
      <c r="AD301" s="1" t="s">
        <v>4121</v>
      </c>
      <c r="AE301" s="1">
        <v>0</v>
      </c>
      <c r="AF301" s="1">
        <v>0</v>
      </c>
      <c r="AG301" s="1">
        <v>0</v>
      </c>
      <c r="AH301" s="1">
        <v>0</v>
      </c>
      <c r="AI301" s="1">
        <v>0</v>
      </c>
      <c r="AJ301" s="1">
        <v>0</v>
      </c>
      <c r="AK301" s="1">
        <v>0</v>
      </c>
      <c r="AL301" s="1">
        <v>0</v>
      </c>
      <c r="AM301" s="1">
        <v>0</v>
      </c>
      <c r="AN301" s="1" t="s">
        <v>4121</v>
      </c>
      <c r="AO301" s="1" t="s">
        <v>4121</v>
      </c>
      <c r="AP301" s="1" t="s">
        <v>69</v>
      </c>
      <c r="AQ301" s="1" t="s">
        <v>40</v>
      </c>
      <c r="AR301" s="1" t="s">
        <v>41</v>
      </c>
      <c r="AS301" s="1" t="s">
        <v>38</v>
      </c>
      <c r="AT301" s="1" t="s">
        <v>4121</v>
      </c>
      <c r="AU301" s="1" t="s">
        <v>4121</v>
      </c>
      <c r="AV301" s="1" t="s">
        <v>42</v>
      </c>
      <c r="AW301" s="1" t="s">
        <v>4121</v>
      </c>
      <c r="AX301" s="1" t="s">
        <v>4121</v>
      </c>
      <c r="AY301" s="1" t="s">
        <v>4121</v>
      </c>
      <c r="AZ301" s="1" t="s">
        <v>4121</v>
      </c>
      <c r="BA301" s="1" t="s">
        <v>4121</v>
      </c>
      <c r="BB301" s="1" t="s">
        <v>4121</v>
      </c>
      <c r="BC301" s="1" t="s">
        <v>4121</v>
      </c>
      <c r="BD301" s="1" t="s">
        <v>4121</v>
      </c>
      <c r="BE301" s="1" t="s">
        <v>4121</v>
      </c>
      <c r="BF301" s="1" t="s">
        <v>4121</v>
      </c>
      <c r="BG301" s="1" t="s">
        <v>4121</v>
      </c>
      <c r="BH301" s="1" t="s">
        <v>4121</v>
      </c>
      <c r="BI301" s="1" t="s">
        <v>4121</v>
      </c>
      <c r="BJ301" s="1" t="s">
        <v>4121</v>
      </c>
      <c r="BK301" s="1" t="s">
        <v>4121</v>
      </c>
      <c r="BL301" s="1" t="s">
        <v>4121</v>
      </c>
      <c r="BM301" s="1" t="s">
        <v>4121</v>
      </c>
      <c r="BN301" s="1" t="s">
        <v>4121</v>
      </c>
      <c r="BO301" s="1" t="s">
        <v>37</v>
      </c>
      <c r="BP301" s="1" t="s">
        <v>38</v>
      </c>
      <c r="BQ301" s="5" t="s">
        <v>1181</v>
      </c>
      <c r="BR301" s="1" t="s">
        <v>1181</v>
      </c>
      <c r="BS301" s="1" t="s">
        <v>1182</v>
      </c>
      <c r="BT301" s="1">
        <v>0</v>
      </c>
      <c r="BU301" s="1" t="s">
        <v>4121</v>
      </c>
      <c r="BV301" s="1" t="s">
        <v>4121</v>
      </c>
    </row>
    <row r="302" spans="1:74" ht="90" x14ac:dyDescent="0.25">
      <c r="A302" s="1" t="s">
        <v>26</v>
      </c>
      <c r="B302" s="1" t="s">
        <v>416</v>
      </c>
      <c r="C302" s="1" t="s">
        <v>28</v>
      </c>
      <c r="D302" s="1" t="s">
        <v>29</v>
      </c>
      <c r="E302" s="1">
        <v>1946104</v>
      </c>
      <c r="F302" s="1" t="s">
        <v>1183</v>
      </c>
      <c r="G302" s="1" t="s">
        <v>1184</v>
      </c>
      <c r="H302" s="1" t="s">
        <v>32</v>
      </c>
      <c r="I302" s="1" t="s">
        <v>33</v>
      </c>
      <c r="J302" s="2">
        <v>43704</v>
      </c>
      <c r="K302" s="2" t="s">
        <v>4121</v>
      </c>
      <c r="L302" s="1">
        <v>0</v>
      </c>
      <c r="M302" s="1">
        <v>0</v>
      </c>
      <c r="N302" s="1">
        <v>0</v>
      </c>
      <c r="O302" s="1" t="s">
        <v>109</v>
      </c>
      <c r="P302" s="1" t="s">
        <v>37</v>
      </c>
      <c r="Q302" s="1" t="s">
        <v>4121</v>
      </c>
      <c r="R302" s="1" t="s">
        <v>4121</v>
      </c>
      <c r="S302" s="1" t="s">
        <v>4121</v>
      </c>
      <c r="T302" s="1">
        <v>0</v>
      </c>
      <c r="U302" s="1" t="s">
        <v>4121</v>
      </c>
      <c r="V302" s="1" t="s">
        <v>38</v>
      </c>
      <c r="W302" s="1" t="s">
        <v>4121</v>
      </c>
      <c r="X302" s="1">
        <v>1</v>
      </c>
      <c r="Y302" s="1" t="s">
        <v>37</v>
      </c>
      <c r="Z302" s="1" t="s">
        <v>4121</v>
      </c>
      <c r="AA302" s="1" t="s">
        <v>4121</v>
      </c>
      <c r="AB302" s="1" t="s">
        <v>4121</v>
      </c>
      <c r="AC302" s="1">
        <v>0</v>
      </c>
      <c r="AD302" s="1" t="s">
        <v>4121</v>
      </c>
      <c r="AE302" s="1">
        <v>0.6</v>
      </c>
      <c r="AF302" s="1">
        <v>0.6</v>
      </c>
      <c r="AG302" s="1">
        <v>0.6</v>
      </c>
      <c r="AH302" s="1">
        <v>0</v>
      </c>
      <c r="AI302" s="1">
        <v>0</v>
      </c>
      <c r="AJ302" s="1">
        <v>0.25</v>
      </c>
      <c r="AK302" s="1">
        <v>0.25</v>
      </c>
      <c r="AL302" s="1">
        <v>0.25</v>
      </c>
      <c r="AM302" s="1">
        <v>0</v>
      </c>
      <c r="AN302" s="1" t="s">
        <v>35</v>
      </c>
      <c r="AO302" s="1" t="s">
        <v>35</v>
      </c>
      <c r="AP302" s="1" t="s">
        <v>69</v>
      </c>
      <c r="AQ302" s="1" t="s">
        <v>40</v>
      </c>
      <c r="AR302" s="1" t="s">
        <v>4121</v>
      </c>
      <c r="AS302" s="1" t="s">
        <v>38</v>
      </c>
      <c r="AT302" s="1" t="s">
        <v>4121</v>
      </c>
      <c r="AU302" s="1" t="s">
        <v>4121</v>
      </c>
      <c r="AV302" s="1" t="s">
        <v>42</v>
      </c>
      <c r="AW302" s="1" t="s">
        <v>4121</v>
      </c>
      <c r="AX302" s="1" t="s">
        <v>4121</v>
      </c>
      <c r="AY302" s="1" t="s">
        <v>4121</v>
      </c>
      <c r="AZ302" s="1" t="s">
        <v>4121</v>
      </c>
      <c r="BA302" s="1" t="s">
        <v>4121</v>
      </c>
      <c r="BB302" s="1" t="s">
        <v>4121</v>
      </c>
      <c r="BC302" s="1" t="s">
        <v>4121</v>
      </c>
      <c r="BD302" s="1" t="s">
        <v>4121</v>
      </c>
      <c r="BE302" s="1" t="s">
        <v>4121</v>
      </c>
      <c r="BF302" s="1" t="s">
        <v>4121</v>
      </c>
      <c r="BG302" s="1" t="s">
        <v>4121</v>
      </c>
      <c r="BH302" s="1" t="s">
        <v>4121</v>
      </c>
      <c r="BI302" s="1" t="s">
        <v>4121</v>
      </c>
      <c r="BJ302" s="1" t="s">
        <v>4121</v>
      </c>
      <c r="BK302" s="1" t="s">
        <v>4121</v>
      </c>
      <c r="BL302" s="1" t="s">
        <v>4121</v>
      </c>
      <c r="BM302" s="1" t="s">
        <v>4121</v>
      </c>
      <c r="BN302" s="1" t="s">
        <v>4121</v>
      </c>
      <c r="BO302" s="1" t="s">
        <v>37</v>
      </c>
      <c r="BP302" s="1" t="s">
        <v>38</v>
      </c>
      <c r="BQ302" s="5" t="s">
        <v>1185</v>
      </c>
      <c r="BR302" s="1" t="s">
        <v>1186</v>
      </c>
      <c r="BS302" s="1" t="s">
        <v>37</v>
      </c>
      <c r="BT302" s="1" t="s">
        <v>4121</v>
      </c>
      <c r="BU302" s="1" t="s">
        <v>4121</v>
      </c>
      <c r="BV302" s="8"/>
    </row>
    <row r="303" spans="1:74" ht="90" x14ac:dyDescent="0.25">
      <c r="A303" s="1" t="s">
        <v>26</v>
      </c>
      <c r="B303" s="1" t="s">
        <v>416</v>
      </c>
      <c r="C303" s="1" t="s">
        <v>28</v>
      </c>
      <c r="D303" s="1" t="s">
        <v>29</v>
      </c>
      <c r="E303" s="1">
        <v>1946105</v>
      </c>
      <c r="F303" s="1" t="s">
        <v>1187</v>
      </c>
      <c r="G303" s="1" t="s">
        <v>1188</v>
      </c>
      <c r="H303" s="1" t="s">
        <v>32</v>
      </c>
      <c r="I303" s="1" t="s">
        <v>33</v>
      </c>
      <c r="J303" s="2">
        <v>43704</v>
      </c>
      <c r="K303" s="2" t="s">
        <v>4121</v>
      </c>
      <c r="L303" s="1">
        <v>0</v>
      </c>
      <c r="M303" s="1">
        <v>0</v>
      </c>
      <c r="N303" s="1">
        <v>0</v>
      </c>
      <c r="O303" s="1" t="s">
        <v>109</v>
      </c>
      <c r="P303" s="1" t="s">
        <v>37</v>
      </c>
      <c r="Q303" s="1" t="s">
        <v>4121</v>
      </c>
      <c r="R303" s="1" t="s">
        <v>4121</v>
      </c>
      <c r="S303" s="1" t="s">
        <v>4121</v>
      </c>
      <c r="T303" s="1">
        <v>0</v>
      </c>
      <c r="U303" s="1" t="s">
        <v>4121</v>
      </c>
      <c r="V303" s="1" t="s">
        <v>38</v>
      </c>
      <c r="W303" s="1" t="s">
        <v>4121</v>
      </c>
      <c r="X303" s="1">
        <v>1</v>
      </c>
      <c r="Y303" s="1" t="s">
        <v>37</v>
      </c>
      <c r="Z303" s="1" t="s">
        <v>4121</v>
      </c>
      <c r="AA303" s="1" t="s">
        <v>4121</v>
      </c>
      <c r="AB303" s="1" t="s">
        <v>4121</v>
      </c>
      <c r="AC303" s="1">
        <v>0</v>
      </c>
      <c r="AD303" s="1" t="s">
        <v>4121</v>
      </c>
      <c r="AE303" s="1">
        <v>0.45</v>
      </c>
      <c r="AF303" s="1">
        <v>0.45</v>
      </c>
      <c r="AG303" s="1">
        <v>0.45</v>
      </c>
      <c r="AH303" s="1">
        <v>0</v>
      </c>
      <c r="AI303" s="1">
        <v>0</v>
      </c>
      <c r="AJ303" s="1">
        <v>0.25</v>
      </c>
      <c r="AK303" s="1">
        <v>0.25</v>
      </c>
      <c r="AL303" s="1">
        <v>0.25</v>
      </c>
      <c r="AM303" s="1">
        <v>0</v>
      </c>
      <c r="AN303" s="1" t="s">
        <v>35</v>
      </c>
      <c r="AO303" s="1" t="s">
        <v>35</v>
      </c>
      <c r="AP303" s="1" t="s">
        <v>69</v>
      </c>
      <c r="AQ303" s="1" t="s">
        <v>40</v>
      </c>
      <c r="AR303" s="1" t="s">
        <v>4121</v>
      </c>
      <c r="AS303" s="1" t="s">
        <v>38</v>
      </c>
      <c r="AT303" s="1" t="s">
        <v>4121</v>
      </c>
      <c r="AU303" s="1" t="s">
        <v>4121</v>
      </c>
      <c r="AV303" s="1" t="s">
        <v>42</v>
      </c>
      <c r="AW303" s="1" t="s">
        <v>4121</v>
      </c>
      <c r="AX303" s="1" t="s">
        <v>4121</v>
      </c>
      <c r="AY303" s="1" t="s">
        <v>4121</v>
      </c>
      <c r="AZ303" s="1" t="s">
        <v>4121</v>
      </c>
      <c r="BA303" s="1" t="s">
        <v>4121</v>
      </c>
      <c r="BB303" s="1" t="s">
        <v>4121</v>
      </c>
      <c r="BC303" s="1" t="s">
        <v>4121</v>
      </c>
      <c r="BD303" s="1" t="s">
        <v>4121</v>
      </c>
      <c r="BE303" s="1" t="s">
        <v>4121</v>
      </c>
      <c r="BF303" s="1" t="s">
        <v>4121</v>
      </c>
      <c r="BG303" s="1" t="s">
        <v>4121</v>
      </c>
      <c r="BH303" s="1" t="s">
        <v>4121</v>
      </c>
      <c r="BI303" s="1" t="s">
        <v>4121</v>
      </c>
      <c r="BJ303" s="1" t="s">
        <v>4121</v>
      </c>
      <c r="BK303" s="1" t="s">
        <v>4121</v>
      </c>
      <c r="BL303" s="1" t="s">
        <v>4121</v>
      </c>
      <c r="BM303" s="1" t="s">
        <v>4121</v>
      </c>
      <c r="BN303" s="1" t="s">
        <v>4121</v>
      </c>
      <c r="BO303" s="1" t="s">
        <v>37</v>
      </c>
      <c r="BP303" s="1" t="s">
        <v>38</v>
      </c>
      <c r="BQ303" s="5" t="s">
        <v>1185</v>
      </c>
      <c r="BR303" s="1" t="s">
        <v>1189</v>
      </c>
      <c r="BS303" s="1" t="s">
        <v>37</v>
      </c>
      <c r="BT303" s="1" t="s">
        <v>4121</v>
      </c>
      <c r="BU303" s="1" t="s">
        <v>4121</v>
      </c>
      <c r="BV303" s="8"/>
    </row>
    <row r="304" spans="1:74" ht="375" x14ac:dyDescent="0.25">
      <c r="A304" s="1" t="s">
        <v>26</v>
      </c>
      <c r="B304" s="1" t="s">
        <v>416</v>
      </c>
      <c r="C304" s="1" t="s">
        <v>28</v>
      </c>
      <c r="D304" s="1" t="s">
        <v>29</v>
      </c>
      <c r="E304" s="1">
        <v>1946106</v>
      </c>
      <c r="F304" s="1" t="s">
        <v>1190</v>
      </c>
      <c r="G304" s="1" t="s">
        <v>1191</v>
      </c>
      <c r="H304" s="1" t="s">
        <v>32</v>
      </c>
      <c r="I304" s="1" t="s">
        <v>33</v>
      </c>
      <c r="J304" s="2">
        <v>43898</v>
      </c>
      <c r="K304" s="2" t="s">
        <v>4121</v>
      </c>
      <c r="L304" s="1">
        <v>0</v>
      </c>
      <c r="M304" s="1">
        <v>0</v>
      </c>
      <c r="N304" s="1">
        <v>0</v>
      </c>
      <c r="O304" s="1" t="s">
        <v>109</v>
      </c>
      <c r="P304" s="1" t="s">
        <v>37</v>
      </c>
      <c r="Q304" s="1" t="s">
        <v>4121</v>
      </c>
      <c r="R304" s="1" t="s">
        <v>4121</v>
      </c>
      <c r="S304" s="1" t="s">
        <v>4121</v>
      </c>
      <c r="T304" s="1">
        <v>0</v>
      </c>
      <c r="U304" s="1" t="s">
        <v>4121</v>
      </c>
      <c r="V304" s="1" t="s">
        <v>38</v>
      </c>
      <c r="W304" s="1" t="s">
        <v>4121</v>
      </c>
      <c r="X304" s="1">
        <v>1</v>
      </c>
      <c r="Y304" s="1" t="s">
        <v>37</v>
      </c>
      <c r="Z304" s="1" t="s">
        <v>4121</v>
      </c>
      <c r="AA304" s="1" t="s">
        <v>4121</v>
      </c>
      <c r="AB304" s="1" t="s">
        <v>4121</v>
      </c>
      <c r="AC304" s="1">
        <v>0</v>
      </c>
      <c r="AD304" s="1" t="s">
        <v>4121</v>
      </c>
      <c r="AE304" s="1">
        <v>0.6</v>
      </c>
      <c r="AF304" s="1">
        <v>0.6</v>
      </c>
      <c r="AG304" s="1">
        <v>0.6</v>
      </c>
      <c r="AH304" s="1">
        <v>0</v>
      </c>
      <c r="AI304" s="1">
        <v>0</v>
      </c>
      <c r="AJ304" s="1">
        <v>0.25</v>
      </c>
      <c r="AK304" s="1">
        <v>0.25</v>
      </c>
      <c r="AL304" s="1">
        <v>0.25</v>
      </c>
      <c r="AM304" s="1">
        <v>0</v>
      </c>
      <c r="AN304" s="1" t="s">
        <v>35</v>
      </c>
      <c r="AO304" s="1" t="s">
        <v>35</v>
      </c>
      <c r="AP304" s="1" t="s">
        <v>69</v>
      </c>
      <c r="AQ304" s="1" t="s">
        <v>40</v>
      </c>
      <c r="AR304" s="1" t="s">
        <v>4121</v>
      </c>
      <c r="AS304" s="1" t="s">
        <v>38</v>
      </c>
      <c r="AT304" s="1" t="s">
        <v>4121</v>
      </c>
      <c r="AU304" s="1" t="s">
        <v>4121</v>
      </c>
      <c r="AV304" s="1" t="s">
        <v>42</v>
      </c>
      <c r="AW304" s="1">
        <v>0</v>
      </c>
      <c r="AX304" s="1">
        <v>0</v>
      </c>
      <c r="AY304" s="1">
        <v>0</v>
      </c>
      <c r="AZ304" s="1">
        <v>0</v>
      </c>
      <c r="BA304" s="1">
        <v>0</v>
      </c>
      <c r="BB304" s="1">
        <v>0</v>
      </c>
      <c r="BC304" s="1">
        <v>0</v>
      </c>
      <c r="BD304" s="1">
        <v>0</v>
      </c>
      <c r="BE304" s="1">
        <v>0</v>
      </c>
      <c r="BF304" s="1">
        <v>0</v>
      </c>
      <c r="BG304" s="1">
        <v>0</v>
      </c>
      <c r="BH304" s="1">
        <v>0</v>
      </c>
      <c r="BI304" s="1">
        <v>0</v>
      </c>
      <c r="BJ304" s="1">
        <v>0</v>
      </c>
      <c r="BK304" s="1">
        <v>0</v>
      </c>
      <c r="BL304" s="1">
        <v>0</v>
      </c>
      <c r="BM304" s="1">
        <v>0</v>
      </c>
      <c r="BN304" s="1">
        <v>0</v>
      </c>
      <c r="BO304" s="1" t="s">
        <v>37</v>
      </c>
      <c r="BP304" s="1" t="s">
        <v>38</v>
      </c>
      <c r="BQ304" s="5" t="s">
        <v>1192</v>
      </c>
      <c r="BR304" s="1" t="s">
        <v>1193</v>
      </c>
      <c r="BS304" s="1" t="s">
        <v>1194</v>
      </c>
      <c r="BT304" s="1" t="s">
        <v>4121</v>
      </c>
      <c r="BU304" s="1" t="s">
        <v>4121</v>
      </c>
      <c r="BV304" s="8" t="s">
        <v>1195</v>
      </c>
    </row>
    <row r="305" spans="1:74" ht="409.5" x14ac:dyDescent="0.25">
      <c r="A305" s="1" t="s">
        <v>26</v>
      </c>
      <c r="B305" s="1" t="s">
        <v>416</v>
      </c>
      <c r="C305" s="1" t="s">
        <v>28</v>
      </c>
      <c r="D305" s="1" t="s">
        <v>29</v>
      </c>
      <c r="E305" s="1">
        <v>1946107</v>
      </c>
      <c r="F305" s="1" t="s">
        <v>1196</v>
      </c>
      <c r="G305" s="1" t="s">
        <v>1197</v>
      </c>
      <c r="H305" s="1" t="s">
        <v>32</v>
      </c>
      <c r="I305" s="1" t="s">
        <v>33</v>
      </c>
      <c r="J305" s="2">
        <v>43898</v>
      </c>
      <c r="K305" s="2" t="s">
        <v>4121</v>
      </c>
      <c r="L305" s="1">
        <v>0</v>
      </c>
      <c r="M305" s="1">
        <v>0</v>
      </c>
      <c r="N305" s="1">
        <v>0</v>
      </c>
      <c r="O305" s="1" t="s">
        <v>109</v>
      </c>
      <c r="P305" s="1" t="s">
        <v>37</v>
      </c>
      <c r="Q305" s="1" t="s">
        <v>4121</v>
      </c>
      <c r="R305" s="1" t="s">
        <v>4121</v>
      </c>
      <c r="S305" s="1" t="s">
        <v>4121</v>
      </c>
      <c r="T305" s="1">
        <v>0</v>
      </c>
      <c r="U305" s="1" t="s">
        <v>4121</v>
      </c>
      <c r="V305" s="1" t="s">
        <v>38</v>
      </c>
      <c r="W305" s="1" t="s">
        <v>4121</v>
      </c>
      <c r="X305" s="1">
        <v>1</v>
      </c>
      <c r="Y305" s="1" t="s">
        <v>37</v>
      </c>
      <c r="Z305" s="1" t="s">
        <v>4121</v>
      </c>
      <c r="AA305" s="1" t="s">
        <v>4121</v>
      </c>
      <c r="AB305" s="1" t="s">
        <v>4121</v>
      </c>
      <c r="AC305" s="1">
        <v>0</v>
      </c>
      <c r="AD305" s="1" t="s">
        <v>4121</v>
      </c>
      <c r="AE305" s="1">
        <v>0.45</v>
      </c>
      <c r="AF305" s="1">
        <v>0.45</v>
      </c>
      <c r="AG305" s="1">
        <v>0.45</v>
      </c>
      <c r="AH305" s="1">
        <v>0</v>
      </c>
      <c r="AI305" s="1">
        <v>0</v>
      </c>
      <c r="AJ305" s="1">
        <v>0.25</v>
      </c>
      <c r="AK305" s="1">
        <v>0.25</v>
      </c>
      <c r="AL305" s="1">
        <v>0.25</v>
      </c>
      <c r="AM305" s="1">
        <v>0</v>
      </c>
      <c r="AN305" s="1" t="s">
        <v>35</v>
      </c>
      <c r="AO305" s="1" t="s">
        <v>35</v>
      </c>
      <c r="AP305" s="1" t="s">
        <v>69</v>
      </c>
      <c r="AQ305" s="1" t="s">
        <v>40</v>
      </c>
      <c r="AR305" s="1" t="s">
        <v>4121</v>
      </c>
      <c r="AS305" s="1" t="s">
        <v>38</v>
      </c>
      <c r="AT305" s="1" t="s">
        <v>4121</v>
      </c>
      <c r="AU305" s="1" t="s">
        <v>4121</v>
      </c>
      <c r="AV305" s="1" t="s">
        <v>42</v>
      </c>
      <c r="AW305" s="1">
        <v>0</v>
      </c>
      <c r="AX305" s="1">
        <v>0</v>
      </c>
      <c r="AY305" s="1">
        <v>0</v>
      </c>
      <c r="AZ305" s="1">
        <v>0</v>
      </c>
      <c r="BA305" s="1">
        <v>0</v>
      </c>
      <c r="BB305" s="1">
        <v>0</v>
      </c>
      <c r="BC305" s="1">
        <v>0</v>
      </c>
      <c r="BD305" s="1">
        <v>0</v>
      </c>
      <c r="BE305" s="1">
        <v>0</v>
      </c>
      <c r="BF305" s="1">
        <v>0</v>
      </c>
      <c r="BG305" s="1">
        <v>0</v>
      </c>
      <c r="BH305" s="1">
        <v>0</v>
      </c>
      <c r="BI305" s="1">
        <v>0</v>
      </c>
      <c r="BJ305" s="1">
        <v>0</v>
      </c>
      <c r="BK305" s="1">
        <v>0</v>
      </c>
      <c r="BL305" s="1">
        <v>0</v>
      </c>
      <c r="BM305" s="1">
        <v>0</v>
      </c>
      <c r="BN305" s="1">
        <v>0</v>
      </c>
      <c r="BO305" s="1" t="s">
        <v>37</v>
      </c>
      <c r="BP305" s="1" t="s">
        <v>38</v>
      </c>
      <c r="BQ305" s="5" t="s">
        <v>1198</v>
      </c>
      <c r="BR305" s="1" t="s">
        <v>1199</v>
      </c>
      <c r="BS305" s="1" t="s">
        <v>1200</v>
      </c>
      <c r="BT305" s="1" t="s">
        <v>4121</v>
      </c>
      <c r="BU305" s="1" t="s">
        <v>4121</v>
      </c>
      <c r="BV305" s="8" t="s">
        <v>1201</v>
      </c>
    </row>
    <row r="306" spans="1:74" ht="409.5" x14ac:dyDescent="0.25">
      <c r="A306" s="1" t="s">
        <v>26</v>
      </c>
      <c r="B306" s="1" t="s">
        <v>242</v>
      </c>
      <c r="C306" s="1" t="s">
        <v>342</v>
      </c>
      <c r="D306" s="1" t="s">
        <v>65</v>
      </c>
      <c r="E306" s="1">
        <v>1913108</v>
      </c>
      <c r="F306" s="1" t="s">
        <v>1202</v>
      </c>
      <c r="G306" s="1" t="s">
        <v>1202</v>
      </c>
      <c r="H306" s="1" t="s">
        <v>32</v>
      </c>
      <c r="I306" s="1" t="s">
        <v>33</v>
      </c>
      <c r="J306" s="2">
        <v>43709</v>
      </c>
      <c r="K306" s="2" t="s">
        <v>4121</v>
      </c>
      <c r="L306" s="1">
        <v>600</v>
      </c>
      <c r="M306" s="1">
        <v>200</v>
      </c>
      <c r="N306" s="1">
        <v>12</v>
      </c>
      <c r="O306" s="1" t="s">
        <v>34</v>
      </c>
      <c r="P306" s="1" t="s">
        <v>35</v>
      </c>
      <c r="Q306" s="1" t="s">
        <v>49</v>
      </c>
      <c r="R306" s="1" t="s">
        <v>49</v>
      </c>
      <c r="S306" s="1" t="s">
        <v>4121</v>
      </c>
      <c r="T306" s="1">
        <v>0</v>
      </c>
      <c r="U306" s="1" t="s">
        <v>4121</v>
      </c>
      <c r="V306" s="1" t="s">
        <v>38</v>
      </c>
      <c r="W306" s="1" t="s">
        <v>4121</v>
      </c>
      <c r="X306" s="1">
        <v>30</v>
      </c>
      <c r="Y306" s="1" t="s">
        <v>37</v>
      </c>
      <c r="Z306" s="1" t="s">
        <v>4121</v>
      </c>
      <c r="AA306" s="1" t="s">
        <v>4121</v>
      </c>
      <c r="AB306" s="1" t="s">
        <v>4121</v>
      </c>
      <c r="AC306" s="1">
        <v>0</v>
      </c>
      <c r="AD306" s="1" t="s">
        <v>4121</v>
      </c>
      <c r="AE306" s="1">
        <v>0</v>
      </c>
      <c r="AF306" s="1">
        <v>0.4</v>
      </c>
      <c r="AG306" s="1">
        <v>0</v>
      </c>
      <c r="AH306" s="1">
        <v>0</v>
      </c>
      <c r="AI306" s="1">
        <v>0</v>
      </c>
      <c r="AJ306" s="1">
        <v>0</v>
      </c>
      <c r="AK306" s="1">
        <v>0</v>
      </c>
      <c r="AL306" s="1">
        <v>0</v>
      </c>
      <c r="AM306" s="1">
        <v>0</v>
      </c>
      <c r="AN306" s="1" t="s">
        <v>110</v>
      </c>
      <c r="AO306" s="1" t="s">
        <v>110</v>
      </c>
      <c r="AP306" s="1" t="s">
        <v>69</v>
      </c>
      <c r="AQ306" s="1" t="s">
        <v>40</v>
      </c>
      <c r="AR306" s="1" t="s">
        <v>41</v>
      </c>
      <c r="AS306" s="1" t="s">
        <v>38</v>
      </c>
      <c r="AT306" s="1" t="s">
        <v>4121</v>
      </c>
      <c r="AU306" s="1" t="s">
        <v>4121</v>
      </c>
      <c r="AV306" s="1" t="s">
        <v>42</v>
      </c>
      <c r="AW306" s="1" t="s">
        <v>4121</v>
      </c>
      <c r="AX306" s="1" t="s">
        <v>4121</v>
      </c>
      <c r="AY306" s="1" t="s">
        <v>4121</v>
      </c>
      <c r="AZ306" s="1" t="s">
        <v>4121</v>
      </c>
      <c r="BA306" s="1" t="s">
        <v>4121</v>
      </c>
      <c r="BB306" s="1" t="s">
        <v>4121</v>
      </c>
      <c r="BC306" s="1" t="s">
        <v>4121</v>
      </c>
      <c r="BD306" s="1" t="s">
        <v>4121</v>
      </c>
      <c r="BE306" s="1" t="s">
        <v>4121</v>
      </c>
      <c r="BF306" s="1" t="s">
        <v>4121</v>
      </c>
      <c r="BG306" s="1" t="s">
        <v>4121</v>
      </c>
      <c r="BH306" s="1" t="s">
        <v>4121</v>
      </c>
      <c r="BI306" s="1" t="s">
        <v>4121</v>
      </c>
      <c r="BJ306" s="1" t="s">
        <v>4121</v>
      </c>
      <c r="BK306" s="1" t="s">
        <v>4121</v>
      </c>
      <c r="BL306" s="1" t="s">
        <v>4121</v>
      </c>
      <c r="BM306" s="1" t="s">
        <v>4121</v>
      </c>
      <c r="BN306" s="1" t="s">
        <v>4121</v>
      </c>
      <c r="BO306" s="1" t="s">
        <v>35</v>
      </c>
      <c r="BP306" s="1" t="s">
        <v>68</v>
      </c>
      <c r="BQ306" s="5" t="s">
        <v>1203</v>
      </c>
      <c r="BR306" s="1" t="s">
        <v>1203</v>
      </c>
      <c r="BS306" s="1" t="s">
        <v>1204</v>
      </c>
      <c r="BT306" s="1">
        <v>0</v>
      </c>
      <c r="BU306" s="1" t="s">
        <v>1205</v>
      </c>
      <c r="BV306" s="1" t="s">
        <v>4121</v>
      </c>
    </row>
    <row r="307" spans="1:74" ht="409.5" x14ac:dyDescent="0.25">
      <c r="A307" s="1" t="s">
        <v>26</v>
      </c>
      <c r="B307" s="1" t="s">
        <v>242</v>
      </c>
      <c r="C307" s="1" t="s">
        <v>342</v>
      </c>
      <c r="D307" s="1" t="s">
        <v>65</v>
      </c>
      <c r="E307" s="1">
        <v>1913109</v>
      </c>
      <c r="F307" s="1" t="s">
        <v>1206</v>
      </c>
      <c r="G307" s="1" t="s">
        <v>1206</v>
      </c>
      <c r="H307" s="1" t="s">
        <v>32</v>
      </c>
      <c r="I307" s="1" t="s">
        <v>33</v>
      </c>
      <c r="J307" s="2">
        <v>43709</v>
      </c>
      <c r="K307" s="2" t="s">
        <v>4121</v>
      </c>
      <c r="L307" s="1">
        <v>600</v>
      </c>
      <c r="M307" s="1">
        <v>250</v>
      </c>
      <c r="N307" s="1">
        <v>12</v>
      </c>
      <c r="O307" s="1" t="s">
        <v>34</v>
      </c>
      <c r="P307" s="1" t="s">
        <v>37</v>
      </c>
      <c r="Q307" s="1" t="s">
        <v>4121</v>
      </c>
      <c r="R307" s="1" t="s">
        <v>4121</v>
      </c>
      <c r="S307" s="1" t="s">
        <v>4121</v>
      </c>
      <c r="T307" s="1">
        <v>0</v>
      </c>
      <c r="U307" s="1" t="s">
        <v>4121</v>
      </c>
      <c r="V307" s="1" t="s">
        <v>38</v>
      </c>
      <c r="W307" s="1" t="s">
        <v>4121</v>
      </c>
      <c r="X307" s="1">
        <v>30</v>
      </c>
      <c r="Y307" s="1" t="s">
        <v>37</v>
      </c>
      <c r="Z307" s="1" t="s">
        <v>4121</v>
      </c>
      <c r="AA307" s="1" t="s">
        <v>4121</v>
      </c>
      <c r="AB307" s="1" t="s">
        <v>4121</v>
      </c>
      <c r="AC307" s="1">
        <v>0</v>
      </c>
      <c r="AD307" s="1" t="s">
        <v>4121</v>
      </c>
      <c r="AE307" s="1">
        <v>0</v>
      </c>
      <c r="AF307" s="1">
        <v>0.4</v>
      </c>
      <c r="AG307" s="1">
        <v>0</v>
      </c>
      <c r="AH307" s="1">
        <v>0</v>
      </c>
      <c r="AI307" s="1">
        <v>0</v>
      </c>
      <c r="AJ307" s="1">
        <v>0</v>
      </c>
      <c r="AK307" s="1">
        <v>0</v>
      </c>
      <c r="AL307" s="1">
        <v>0</v>
      </c>
      <c r="AM307" s="1">
        <v>0</v>
      </c>
      <c r="AN307" s="1" t="s">
        <v>110</v>
      </c>
      <c r="AO307" s="1" t="s">
        <v>110</v>
      </c>
      <c r="AP307" s="1" t="s">
        <v>69</v>
      </c>
      <c r="AQ307" s="1" t="s">
        <v>40</v>
      </c>
      <c r="AR307" s="1" t="s">
        <v>440</v>
      </c>
      <c r="AS307" s="1" t="s">
        <v>38</v>
      </c>
      <c r="AT307" s="1" t="s">
        <v>4121</v>
      </c>
      <c r="AU307" s="1" t="s">
        <v>4121</v>
      </c>
      <c r="AV307" s="1" t="s">
        <v>42</v>
      </c>
      <c r="AW307" s="1" t="s">
        <v>4121</v>
      </c>
      <c r="AX307" s="1" t="s">
        <v>4121</v>
      </c>
      <c r="AY307" s="1" t="s">
        <v>4121</v>
      </c>
      <c r="AZ307" s="1" t="s">
        <v>4121</v>
      </c>
      <c r="BA307" s="1" t="s">
        <v>4121</v>
      </c>
      <c r="BB307" s="1" t="s">
        <v>4121</v>
      </c>
      <c r="BC307" s="1" t="s">
        <v>4121</v>
      </c>
      <c r="BD307" s="1" t="s">
        <v>4121</v>
      </c>
      <c r="BE307" s="1" t="s">
        <v>4121</v>
      </c>
      <c r="BF307" s="1" t="s">
        <v>4121</v>
      </c>
      <c r="BG307" s="1" t="s">
        <v>4121</v>
      </c>
      <c r="BH307" s="1" t="s">
        <v>4121</v>
      </c>
      <c r="BI307" s="1" t="s">
        <v>4121</v>
      </c>
      <c r="BJ307" s="1" t="s">
        <v>4121</v>
      </c>
      <c r="BK307" s="1" t="s">
        <v>4121</v>
      </c>
      <c r="BL307" s="1" t="s">
        <v>4121</v>
      </c>
      <c r="BM307" s="1" t="s">
        <v>4121</v>
      </c>
      <c r="BN307" s="1" t="s">
        <v>4121</v>
      </c>
      <c r="BO307" s="1" t="s">
        <v>35</v>
      </c>
      <c r="BP307" s="1" t="s">
        <v>68</v>
      </c>
      <c r="BQ307" s="5" t="s">
        <v>1207</v>
      </c>
      <c r="BR307" s="1" t="s">
        <v>1207</v>
      </c>
      <c r="BS307" s="1" t="s">
        <v>1208</v>
      </c>
      <c r="BT307" s="1" t="s">
        <v>4121</v>
      </c>
      <c r="BU307" s="1" t="s">
        <v>1205</v>
      </c>
      <c r="BV307" s="1" t="s">
        <v>4121</v>
      </c>
    </row>
    <row r="308" spans="1:74" ht="409.5" x14ac:dyDescent="0.25">
      <c r="A308" s="1" t="s">
        <v>26</v>
      </c>
      <c r="B308" s="1" t="s">
        <v>179</v>
      </c>
      <c r="C308" s="1" t="s">
        <v>28</v>
      </c>
      <c r="D308" s="1" t="s">
        <v>65</v>
      </c>
      <c r="E308" s="1">
        <v>1923172</v>
      </c>
      <c r="F308" s="1" t="s">
        <v>1209</v>
      </c>
      <c r="G308" s="1" t="s">
        <v>92</v>
      </c>
      <c r="H308" s="1" t="s">
        <v>32</v>
      </c>
      <c r="I308" s="1" t="s">
        <v>33</v>
      </c>
      <c r="J308" s="2">
        <v>44265</v>
      </c>
      <c r="K308" s="2" t="s">
        <v>4121</v>
      </c>
      <c r="L308" s="1">
        <v>0</v>
      </c>
      <c r="M308" s="1">
        <v>800</v>
      </c>
      <c r="N308" s="1">
        <v>1</v>
      </c>
      <c r="O308" s="1" t="s">
        <v>34</v>
      </c>
      <c r="P308" s="1" t="s">
        <v>35</v>
      </c>
      <c r="Q308" s="1" t="s">
        <v>49</v>
      </c>
      <c r="R308" s="1" t="s">
        <v>49</v>
      </c>
      <c r="S308" s="1" t="s">
        <v>49</v>
      </c>
      <c r="T308" s="1">
        <v>0</v>
      </c>
      <c r="U308" s="1" t="s">
        <v>39</v>
      </c>
      <c r="V308" s="1" t="s">
        <v>38</v>
      </c>
      <c r="W308" s="1" t="s">
        <v>4121</v>
      </c>
      <c r="X308" s="1">
        <v>30</v>
      </c>
      <c r="Y308" s="1" t="s">
        <v>35</v>
      </c>
      <c r="Z308" s="1" t="s">
        <v>36</v>
      </c>
      <c r="AA308" s="1" t="s">
        <v>36</v>
      </c>
      <c r="AB308" s="1" t="s">
        <v>36</v>
      </c>
      <c r="AC308" s="1">
        <v>2000</v>
      </c>
      <c r="AD308" s="1" t="s">
        <v>4121</v>
      </c>
      <c r="AE308" s="1">
        <v>0.35</v>
      </c>
      <c r="AF308" s="1">
        <v>0.35</v>
      </c>
      <c r="AG308" s="1">
        <v>0.35</v>
      </c>
      <c r="AH308" s="1">
        <v>0.35</v>
      </c>
      <c r="AI308" s="1">
        <v>1</v>
      </c>
      <c r="AJ308" s="1">
        <v>0.25</v>
      </c>
      <c r="AK308" s="1">
        <v>0.25</v>
      </c>
      <c r="AL308" s="1">
        <v>0.25</v>
      </c>
      <c r="AM308" s="1">
        <v>0.4</v>
      </c>
      <c r="AN308" s="1" t="s">
        <v>35</v>
      </c>
      <c r="AO308" s="1" t="s">
        <v>35</v>
      </c>
      <c r="AP308" s="1" t="s">
        <v>69</v>
      </c>
      <c r="AQ308" s="1" t="s">
        <v>212</v>
      </c>
      <c r="AR308" s="1" t="s">
        <v>41</v>
      </c>
      <c r="AS308" s="1" t="s">
        <v>68</v>
      </c>
      <c r="AT308" s="1">
        <v>2</v>
      </c>
      <c r="AU308" s="1" t="s">
        <v>69</v>
      </c>
      <c r="AV308" s="1" t="s">
        <v>42</v>
      </c>
      <c r="AW308" s="1">
        <v>0</v>
      </c>
      <c r="AX308" s="1">
        <v>0</v>
      </c>
      <c r="AY308" s="1">
        <v>0</v>
      </c>
      <c r="AZ308" s="1">
        <v>0</v>
      </c>
      <c r="BA308" s="1">
        <v>0</v>
      </c>
      <c r="BB308" s="1">
        <v>0</v>
      </c>
      <c r="BC308" s="1">
        <v>0</v>
      </c>
      <c r="BD308" s="1">
        <v>0</v>
      </c>
      <c r="BE308" s="1">
        <v>0</v>
      </c>
      <c r="BF308" s="1">
        <v>0</v>
      </c>
      <c r="BG308" s="1">
        <v>0</v>
      </c>
      <c r="BH308" s="1">
        <v>0</v>
      </c>
      <c r="BI308" s="1">
        <v>0</v>
      </c>
      <c r="BJ308" s="1">
        <v>0</v>
      </c>
      <c r="BK308" s="1">
        <v>0</v>
      </c>
      <c r="BL308" s="1">
        <v>0</v>
      </c>
      <c r="BM308" s="1">
        <v>0</v>
      </c>
      <c r="BN308" s="1">
        <v>0</v>
      </c>
      <c r="BO308" s="1" t="s">
        <v>35</v>
      </c>
      <c r="BP308" s="1" t="s">
        <v>68</v>
      </c>
      <c r="BQ308" s="5" t="s">
        <v>1210</v>
      </c>
      <c r="BR308" s="1" t="s">
        <v>255</v>
      </c>
      <c r="BS308" s="1" t="s">
        <v>1211</v>
      </c>
      <c r="BT308" s="1" t="s">
        <v>110</v>
      </c>
      <c r="BU308" s="1" t="s">
        <v>1212</v>
      </c>
      <c r="BV308" s="1" t="s">
        <v>4121</v>
      </c>
    </row>
    <row r="309" spans="1:74" ht="60" x14ac:dyDescent="0.25">
      <c r="A309" s="1" t="s">
        <v>26</v>
      </c>
      <c r="B309" s="1" t="s">
        <v>242</v>
      </c>
      <c r="C309" s="1" t="s">
        <v>28</v>
      </c>
      <c r="D309" s="1" t="s">
        <v>29</v>
      </c>
      <c r="E309" s="1">
        <v>1916112</v>
      </c>
      <c r="F309" s="1" t="s">
        <v>1213</v>
      </c>
      <c r="G309" s="1" t="s">
        <v>1213</v>
      </c>
      <c r="H309" s="1" t="s">
        <v>32</v>
      </c>
      <c r="I309" s="1" t="s">
        <v>33</v>
      </c>
      <c r="J309" s="2">
        <v>43868</v>
      </c>
      <c r="K309" s="2" t="s">
        <v>4121</v>
      </c>
      <c r="L309" s="1">
        <v>0</v>
      </c>
      <c r="M309" s="1">
        <v>0</v>
      </c>
      <c r="N309" s="1">
        <v>0</v>
      </c>
      <c r="O309" s="1" t="s">
        <v>109</v>
      </c>
      <c r="P309" s="1" t="s">
        <v>37</v>
      </c>
      <c r="Q309" s="1" t="s">
        <v>4121</v>
      </c>
      <c r="R309" s="1" t="s">
        <v>4121</v>
      </c>
      <c r="S309" s="1" t="s">
        <v>4121</v>
      </c>
      <c r="T309" s="1">
        <v>0</v>
      </c>
      <c r="U309" s="1" t="s">
        <v>4121</v>
      </c>
      <c r="V309" s="1" t="s">
        <v>38</v>
      </c>
      <c r="W309" s="1" t="s">
        <v>4121</v>
      </c>
      <c r="X309" s="1">
        <v>30</v>
      </c>
      <c r="Y309" s="1" t="s">
        <v>37</v>
      </c>
      <c r="Z309" s="1" t="s">
        <v>4121</v>
      </c>
      <c r="AA309" s="1" t="s">
        <v>4121</v>
      </c>
      <c r="AB309" s="1" t="s">
        <v>4121</v>
      </c>
      <c r="AC309" s="1">
        <v>0</v>
      </c>
      <c r="AD309" s="1" t="s">
        <v>4121</v>
      </c>
      <c r="AE309" s="1">
        <v>0.55000000000000004</v>
      </c>
      <c r="AF309" s="1">
        <v>0.55000000000000004</v>
      </c>
      <c r="AG309" s="1">
        <v>0</v>
      </c>
      <c r="AH309" s="1">
        <v>0.55000000000000004</v>
      </c>
      <c r="AI309" s="1">
        <v>0</v>
      </c>
      <c r="AJ309" s="1">
        <v>0.25</v>
      </c>
      <c r="AK309" s="1">
        <v>0.35</v>
      </c>
      <c r="AL309" s="1">
        <v>0</v>
      </c>
      <c r="AM309" s="1">
        <v>0.5</v>
      </c>
      <c r="AN309" s="1" t="s">
        <v>110</v>
      </c>
      <c r="AO309" s="1" t="s">
        <v>110</v>
      </c>
      <c r="AP309" s="1" t="s">
        <v>69</v>
      </c>
      <c r="AQ309" s="1" t="s">
        <v>40</v>
      </c>
      <c r="AR309" s="1" t="s">
        <v>4121</v>
      </c>
      <c r="AS309" s="1" t="s">
        <v>38</v>
      </c>
      <c r="AT309" s="1" t="s">
        <v>4121</v>
      </c>
      <c r="AU309" s="1" t="s">
        <v>4121</v>
      </c>
      <c r="AV309" s="1" t="s">
        <v>42</v>
      </c>
      <c r="AW309" s="1">
        <v>0</v>
      </c>
      <c r="AX309" s="1">
        <v>0</v>
      </c>
      <c r="AY309" s="1">
        <v>0</v>
      </c>
      <c r="AZ309" s="1">
        <v>0</v>
      </c>
      <c r="BA309" s="1">
        <v>0</v>
      </c>
      <c r="BB309" s="1">
        <v>0</v>
      </c>
      <c r="BC309" s="1">
        <v>0</v>
      </c>
      <c r="BD309" s="1">
        <v>0</v>
      </c>
      <c r="BE309" s="1">
        <v>0</v>
      </c>
      <c r="BF309" s="1">
        <v>0</v>
      </c>
      <c r="BG309" s="1">
        <v>0</v>
      </c>
      <c r="BH309" s="1">
        <v>0</v>
      </c>
      <c r="BI309" s="1">
        <v>0</v>
      </c>
      <c r="BJ309" s="1">
        <v>0</v>
      </c>
      <c r="BK309" s="1">
        <v>0</v>
      </c>
      <c r="BL309" s="1">
        <v>0</v>
      </c>
      <c r="BM309" s="1">
        <v>0</v>
      </c>
      <c r="BN309" s="1">
        <v>0</v>
      </c>
      <c r="BO309" s="1" t="s">
        <v>37</v>
      </c>
      <c r="BP309" s="1" t="s">
        <v>38</v>
      </c>
      <c r="BQ309" s="5" t="s">
        <v>1214</v>
      </c>
      <c r="BR309" s="1" t="s">
        <v>255</v>
      </c>
      <c r="BS309" s="1" t="s">
        <v>1215</v>
      </c>
      <c r="BT309" s="1" t="s">
        <v>4121</v>
      </c>
      <c r="BU309" s="1" t="s">
        <v>4121</v>
      </c>
      <c r="BV309" s="1" t="s">
        <v>4121</v>
      </c>
    </row>
    <row r="310" spans="1:74" ht="75" x14ac:dyDescent="0.25">
      <c r="A310" s="1" t="s">
        <v>26</v>
      </c>
      <c r="B310" s="1" t="s">
        <v>416</v>
      </c>
      <c r="C310" s="1" t="s">
        <v>28</v>
      </c>
      <c r="D310" s="1" t="s">
        <v>29</v>
      </c>
      <c r="E310" s="1">
        <v>1941109</v>
      </c>
      <c r="F310" s="1" t="s">
        <v>1216</v>
      </c>
      <c r="G310" s="1" t="s">
        <v>1217</v>
      </c>
      <c r="H310" s="1" t="s">
        <v>32</v>
      </c>
      <c r="I310" s="1" t="s">
        <v>33</v>
      </c>
      <c r="J310" s="2">
        <v>43696</v>
      </c>
      <c r="K310" s="2" t="s">
        <v>4121</v>
      </c>
      <c r="L310" s="1">
        <v>0</v>
      </c>
      <c r="M310" s="1">
        <v>70</v>
      </c>
      <c r="N310" s="1">
        <v>0</v>
      </c>
      <c r="O310" s="1" t="s">
        <v>34</v>
      </c>
      <c r="P310" s="1" t="s">
        <v>35</v>
      </c>
      <c r="Q310" s="1" t="s">
        <v>50</v>
      </c>
      <c r="R310" s="1" t="s">
        <v>37</v>
      </c>
      <c r="S310" s="1" t="s">
        <v>37</v>
      </c>
      <c r="T310" s="1">
        <v>0</v>
      </c>
      <c r="U310" s="1" t="s">
        <v>37</v>
      </c>
      <c r="V310" s="1" t="s">
        <v>38</v>
      </c>
      <c r="W310" s="1" t="s">
        <v>4121</v>
      </c>
      <c r="X310" s="1">
        <v>1</v>
      </c>
      <c r="Y310" s="1" t="s">
        <v>37</v>
      </c>
      <c r="Z310" s="1" t="s">
        <v>4121</v>
      </c>
      <c r="AA310" s="1" t="s">
        <v>4121</v>
      </c>
      <c r="AB310" s="1" t="s">
        <v>4121</v>
      </c>
      <c r="AC310" s="1">
        <v>0</v>
      </c>
      <c r="AD310" s="1" t="s">
        <v>4121</v>
      </c>
      <c r="AE310" s="1">
        <v>0.6</v>
      </c>
      <c r="AF310" s="1">
        <v>0.6</v>
      </c>
      <c r="AG310" s="1">
        <v>0.6</v>
      </c>
      <c r="AH310" s="1">
        <v>0</v>
      </c>
      <c r="AI310" s="1">
        <v>0</v>
      </c>
      <c r="AJ310" s="1">
        <v>0.25</v>
      </c>
      <c r="AK310" s="1">
        <v>0.25</v>
      </c>
      <c r="AL310" s="1">
        <v>0.25</v>
      </c>
      <c r="AM310" s="1">
        <v>0</v>
      </c>
      <c r="AN310" s="1" t="s">
        <v>110</v>
      </c>
      <c r="AO310" s="1" t="s">
        <v>110</v>
      </c>
      <c r="AP310" s="1" t="s">
        <v>39</v>
      </c>
      <c r="AQ310" s="1" t="s">
        <v>40</v>
      </c>
      <c r="AR310" s="1" t="s">
        <v>41</v>
      </c>
      <c r="AS310" s="1" t="s">
        <v>38</v>
      </c>
      <c r="AT310" s="1" t="s">
        <v>4121</v>
      </c>
      <c r="AU310" s="1" t="s">
        <v>4121</v>
      </c>
      <c r="AV310" s="1" t="s">
        <v>42</v>
      </c>
      <c r="AW310" s="1" t="s">
        <v>4121</v>
      </c>
      <c r="AX310" s="1" t="s">
        <v>4121</v>
      </c>
      <c r="AY310" s="1" t="s">
        <v>4121</v>
      </c>
      <c r="AZ310" s="1" t="s">
        <v>4121</v>
      </c>
      <c r="BA310" s="1" t="s">
        <v>4121</v>
      </c>
      <c r="BB310" s="1" t="s">
        <v>4121</v>
      </c>
      <c r="BC310" s="1" t="s">
        <v>4121</v>
      </c>
      <c r="BD310" s="1" t="s">
        <v>4121</v>
      </c>
      <c r="BE310" s="1" t="s">
        <v>4121</v>
      </c>
      <c r="BF310" s="1" t="s">
        <v>4121</v>
      </c>
      <c r="BG310" s="1" t="s">
        <v>4121</v>
      </c>
      <c r="BH310" s="1" t="s">
        <v>4121</v>
      </c>
      <c r="BI310" s="1" t="s">
        <v>4121</v>
      </c>
      <c r="BJ310" s="1" t="s">
        <v>4121</v>
      </c>
      <c r="BK310" s="1" t="s">
        <v>4121</v>
      </c>
      <c r="BL310" s="1" t="s">
        <v>4121</v>
      </c>
      <c r="BM310" s="1" t="s">
        <v>4121</v>
      </c>
      <c r="BN310" s="1" t="s">
        <v>4121</v>
      </c>
      <c r="BO310" s="1" t="s">
        <v>37</v>
      </c>
      <c r="BP310" s="1" t="s">
        <v>38</v>
      </c>
      <c r="BQ310" s="5" t="s">
        <v>1218</v>
      </c>
      <c r="BR310" s="1" t="s">
        <v>1219</v>
      </c>
      <c r="BS310" s="1" t="s">
        <v>1220</v>
      </c>
      <c r="BT310" s="1" t="s">
        <v>37</v>
      </c>
      <c r="BU310" s="1" t="s">
        <v>4121</v>
      </c>
      <c r="BV310" s="8"/>
    </row>
    <row r="311" spans="1:74" ht="45" x14ac:dyDescent="0.25">
      <c r="A311" s="1" t="s">
        <v>26</v>
      </c>
      <c r="B311" s="1" t="s">
        <v>242</v>
      </c>
      <c r="C311" s="1" t="s">
        <v>28</v>
      </c>
      <c r="D311" s="1" t="s">
        <v>65</v>
      </c>
      <c r="E311" s="1">
        <v>1914102</v>
      </c>
      <c r="F311" s="1" t="s">
        <v>1221</v>
      </c>
      <c r="G311" s="1" t="s">
        <v>1221</v>
      </c>
      <c r="H311" s="1" t="s">
        <v>32</v>
      </c>
      <c r="I311" s="1" t="s">
        <v>33</v>
      </c>
      <c r="J311" s="2">
        <v>43865</v>
      </c>
      <c r="K311" s="2" t="s">
        <v>4121</v>
      </c>
      <c r="L311" s="1">
        <v>0</v>
      </c>
      <c r="M311" s="1">
        <v>0</v>
      </c>
      <c r="N311" s="1">
        <v>0</v>
      </c>
      <c r="O311" s="1" t="s">
        <v>109</v>
      </c>
      <c r="P311" s="1" t="s">
        <v>37</v>
      </c>
      <c r="Q311" s="1" t="s">
        <v>4121</v>
      </c>
      <c r="R311" s="1" t="s">
        <v>4121</v>
      </c>
      <c r="S311" s="1" t="s">
        <v>4121</v>
      </c>
      <c r="T311" s="1">
        <v>0</v>
      </c>
      <c r="U311" s="1" t="s">
        <v>4121</v>
      </c>
      <c r="V311" s="1" t="s">
        <v>38</v>
      </c>
      <c r="W311" s="1" t="s">
        <v>4121</v>
      </c>
      <c r="X311" s="1">
        <v>30</v>
      </c>
      <c r="Y311" s="1" t="s">
        <v>37</v>
      </c>
      <c r="Z311" s="1" t="s">
        <v>4121</v>
      </c>
      <c r="AA311" s="1" t="s">
        <v>4121</v>
      </c>
      <c r="AB311" s="1" t="s">
        <v>4121</v>
      </c>
      <c r="AC311" s="1">
        <v>0</v>
      </c>
      <c r="AD311" s="1" t="s">
        <v>4121</v>
      </c>
      <c r="AE311" s="1">
        <v>0</v>
      </c>
      <c r="AF311" s="1">
        <v>0</v>
      </c>
      <c r="AG311" s="1">
        <v>0</v>
      </c>
      <c r="AH311" s="1">
        <v>0</v>
      </c>
      <c r="AI311" s="1">
        <v>0</v>
      </c>
      <c r="AJ311" s="1">
        <v>0</v>
      </c>
      <c r="AK311" s="1">
        <v>0</v>
      </c>
      <c r="AL311" s="1">
        <v>0</v>
      </c>
      <c r="AM311" s="1">
        <v>0</v>
      </c>
      <c r="AN311" s="1" t="s">
        <v>110</v>
      </c>
      <c r="AO311" s="1" t="s">
        <v>110</v>
      </c>
      <c r="AP311" s="1" t="s">
        <v>69</v>
      </c>
      <c r="AQ311" s="1" t="s">
        <v>40</v>
      </c>
      <c r="AR311" s="1" t="s">
        <v>4121</v>
      </c>
      <c r="AS311" s="1" t="s">
        <v>38</v>
      </c>
      <c r="AT311" s="1" t="s">
        <v>4121</v>
      </c>
      <c r="AU311" s="1" t="s">
        <v>4121</v>
      </c>
      <c r="AV311" s="1" t="s">
        <v>42</v>
      </c>
      <c r="AW311" s="1">
        <v>0</v>
      </c>
      <c r="AX311" s="1">
        <v>0</v>
      </c>
      <c r="AY311" s="1">
        <v>0</v>
      </c>
      <c r="AZ311" s="1">
        <v>0</v>
      </c>
      <c r="BA311" s="1">
        <v>0</v>
      </c>
      <c r="BB311" s="1">
        <v>0</v>
      </c>
      <c r="BC311" s="1">
        <v>0</v>
      </c>
      <c r="BD311" s="1">
        <v>0</v>
      </c>
      <c r="BE311" s="1">
        <v>0</v>
      </c>
      <c r="BF311" s="1">
        <v>0</v>
      </c>
      <c r="BG311" s="1">
        <v>0</v>
      </c>
      <c r="BH311" s="1">
        <v>0</v>
      </c>
      <c r="BI311" s="1">
        <v>0</v>
      </c>
      <c r="BJ311" s="1">
        <v>0</v>
      </c>
      <c r="BK311" s="1">
        <v>0</v>
      </c>
      <c r="BL311" s="1">
        <v>0</v>
      </c>
      <c r="BM311" s="1">
        <v>0</v>
      </c>
      <c r="BN311" s="1">
        <v>0</v>
      </c>
      <c r="BO311" s="1" t="s">
        <v>37</v>
      </c>
      <c r="BP311" s="1" t="s">
        <v>38</v>
      </c>
      <c r="BQ311" s="5" t="s">
        <v>1222</v>
      </c>
      <c r="BR311" s="1" t="s">
        <v>255</v>
      </c>
      <c r="BS311" s="1" t="s">
        <v>1223</v>
      </c>
      <c r="BT311" s="1" t="s">
        <v>4121</v>
      </c>
      <c r="BU311" s="1" t="s">
        <v>4121</v>
      </c>
      <c r="BV311" s="1" t="s">
        <v>4121</v>
      </c>
    </row>
    <row r="312" spans="1:74" ht="60" x14ac:dyDescent="0.25">
      <c r="A312" s="1" t="s">
        <v>26</v>
      </c>
      <c r="B312" s="1" t="s">
        <v>27</v>
      </c>
      <c r="C312" s="1" t="s">
        <v>28</v>
      </c>
      <c r="D312" s="1" t="s">
        <v>65</v>
      </c>
      <c r="E312" s="1">
        <v>1933126</v>
      </c>
      <c r="F312" s="1" t="s">
        <v>1224</v>
      </c>
      <c r="G312" s="1" t="s">
        <v>1225</v>
      </c>
      <c r="H312" s="1" t="s">
        <v>144</v>
      </c>
      <c r="I312" s="1" t="s">
        <v>33</v>
      </c>
      <c r="J312" s="2">
        <v>43699</v>
      </c>
      <c r="K312" s="2" t="s">
        <v>4121</v>
      </c>
      <c r="L312" s="1">
        <v>0</v>
      </c>
      <c r="M312" s="1">
        <v>100</v>
      </c>
      <c r="N312" s="1">
        <v>1</v>
      </c>
      <c r="O312" s="1" t="s">
        <v>34</v>
      </c>
      <c r="P312" s="1" t="s">
        <v>35</v>
      </c>
      <c r="Q312" s="1" t="s">
        <v>36</v>
      </c>
      <c r="R312" s="1" t="s">
        <v>36</v>
      </c>
      <c r="S312" s="1" t="s">
        <v>36</v>
      </c>
      <c r="T312" s="1">
        <v>2000</v>
      </c>
      <c r="U312" s="1" t="s">
        <v>37</v>
      </c>
      <c r="V312" s="1" t="s">
        <v>38</v>
      </c>
      <c r="W312" s="1" t="s">
        <v>4121</v>
      </c>
      <c r="X312" s="1">
        <v>30</v>
      </c>
      <c r="Y312" s="1" t="s">
        <v>35</v>
      </c>
      <c r="Z312" s="1" t="s">
        <v>36</v>
      </c>
      <c r="AA312" s="1" t="s">
        <v>36</v>
      </c>
      <c r="AB312" s="1" t="s">
        <v>36</v>
      </c>
      <c r="AC312" s="1">
        <v>2000</v>
      </c>
      <c r="AD312" s="1" t="s">
        <v>4121</v>
      </c>
      <c r="AE312" s="1">
        <v>0.15</v>
      </c>
      <c r="AF312" s="1">
        <v>0.3</v>
      </c>
      <c r="AG312" s="1">
        <v>0.15</v>
      </c>
      <c r="AH312" s="1">
        <v>0.3</v>
      </c>
      <c r="AI312" s="1">
        <v>1</v>
      </c>
      <c r="AJ312" s="1">
        <v>0.25</v>
      </c>
      <c r="AK312" s="1">
        <v>0.25</v>
      </c>
      <c r="AL312" s="1">
        <v>0.25</v>
      </c>
      <c r="AM312" s="1">
        <v>0.55000000000000004</v>
      </c>
      <c r="AN312" s="1" t="s">
        <v>35</v>
      </c>
      <c r="AO312" s="1" t="s">
        <v>35</v>
      </c>
      <c r="AP312" s="1" t="s">
        <v>39</v>
      </c>
      <c r="AQ312" s="1" t="s">
        <v>40</v>
      </c>
      <c r="AR312" s="1" t="s">
        <v>41</v>
      </c>
      <c r="AS312" s="1" t="s">
        <v>38</v>
      </c>
      <c r="AT312" s="1" t="s">
        <v>4121</v>
      </c>
      <c r="AU312" s="1" t="s">
        <v>4121</v>
      </c>
      <c r="AV312" s="1" t="s">
        <v>42</v>
      </c>
      <c r="AW312" s="1" t="s">
        <v>4121</v>
      </c>
      <c r="AX312" s="1" t="s">
        <v>4121</v>
      </c>
      <c r="AY312" s="1" t="s">
        <v>4121</v>
      </c>
      <c r="AZ312" s="1" t="s">
        <v>4121</v>
      </c>
      <c r="BA312" s="1" t="s">
        <v>4121</v>
      </c>
      <c r="BB312" s="1" t="s">
        <v>4121</v>
      </c>
      <c r="BC312" s="1" t="s">
        <v>4121</v>
      </c>
      <c r="BD312" s="1" t="s">
        <v>4121</v>
      </c>
      <c r="BE312" s="1" t="s">
        <v>4121</v>
      </c>
      <c r="BF312" s="1" t="s">
        <v>4121</v>
      </c>
      <c r="BG312" s="1" t="s">
        <v>4121</v>
      </c>
      <c r="BH312" s="1" t="s">
        <v>4121</v>
      </c>
      <c r="BI312" s="1" t="s">
        <v>4121</v>
      </c>
      <c r="BJ312" s="1" t="s">
        <v>4121</v>
      </c>
      <c r="BK312" s="1" t="s">
        <v>4121</v>
      </c>
      <c r="BL312" s="1" t="s">
        <v>4121</v>
      </c>
      <c r="BM312" s="1" t="s">
        <v>4121</v>
      </c>
      <c r="BN312" s="1" t="s">
        <v>4121</v>
      </c>
      <c r="BO312" s="1" t="s">
        <v>37</v>
      </c>
      <c r="BP312" s="1" t="s">
        <v>38</v>
      </c>
      <c r="BQ312" s="5" t="s">
        <v>1226</v>
      </c>
      <c r="BR312" s="1" t="s">
        <v>1227</v>
      </c>
      <c r="BS312" s="1" t="s">
        <v>1228</v>
      </c>
      <c r="BT312" s="1" t="s">
        <v>4121</v>
      </c>
      <c r="BU312" s="1" t="s">
        <v>4121</v>
      </c>
      <c r="BV312" s="8"/>
    </row>
    <row r="313" spans="1:74" ht="150" x14ac:dyDescent="0.25">
      <c r="A313" s="1" t="s">
        <v>26</v>
      </c>
      <c r="B313" s="1" t="s">
        <v>27</v>
      </c>
      <c r="C313" s="1" t="s">
        <v>28</v>
      </c>
      <c r="D313" s="1" t="s">
        <v>65</v>
      </c>
      <c r="E313" s="1">
        <v>1933127</v>
      </c>
      <c r="F313" s="1" t="s">
        <v>1229</v>
      </c>
      <c r="G313" s="1" t="s">
        <v>1230</v>
      </c>
      <c r="H313" s="1" t="s">
        <v>144</v>
      </c>
      <c r="I313" s="1" t="s">
        <v>33</v>
      </c>
      <c r="J313" s="2">
        <v>43699</v>
      </c>
      <c r="K313" s="2" t="s">
        <v>4121</v>
      </c>
      <c r="L313" s="1">
        <v>0</v>
      </c>
      <c r="M313" s="1">
        <v>750</v>
      </c>
      <c r="N313" s="1">
        <v>1</v>
      </c>
      <c r="O313" s="1" t="s">
        <v>34</v>
      </c>
      <c r="P313" s="1" t="s">
        <v>35</v>
      </c>
      <c r="Q313" s="1" t="s">
        <v>49</v>
      </c>
      <c r="R313" s="1" t="s">
        <v>49</v>
      </c>
      <c r="S313" s="1" t="s">
        <v>49</v>
      </c>
      <c r="T313" s="1">
        <v>0</v>
      </c>
      <c r="U313" s="1" t="s">
        <v>39</v>
      </c>
      <c r="V313" s="1" t="s">
        <v>38</v>
      </c>
      <c r="W313" s="1" t="s">
        <v>4121</v>
      </c>
      <c r="X313" s="1">
        <v>30</v>
      </c>
      <c r="Y313" s="1" t="s">
        <v>35</v>
      </c>
      <c r="Z313" s="1" t="s">
        <v>49</v>
      </c>
      <c r="AA313" s="1" t="s">
        <v>49</v>
      </c>
      <c r="AB313" s="1" t="s">
        <v>49</v>
      </c>
      <c r="AC313" s="1">
        <v>0</v>
      </c>
      <c r="AD313" s="1" t="s">
        <v>4121</v>
      </c>
      <c r="AE313" s="1">
        <v>0</v>
      </c>
      <c r="AF313" s="1">
        <v>0</v>
      </c>
      <c r="AG313" s="1">
        <v>0</v>
      </c>
      <c r="AH313" s="1">
        <v>0</v>
      </c>
      <c r="AI313" s="1">
        <v>1</v>
      </c>
      <c r="AJ313" s="1">
        <v>0</v>
      </c>
      <c r="AK313" s="1">
        <v>0</v>
      </c>
      <c r="AL313" s="1">
        <v>0</v>
      </c>
      <c r="AM313" s="1">
        <v>0.55000000000000004</v>
      </c>
      <c r="AN313" s="1" t="s">
        <v>35</v>
      </c>
      <c r="AO313" s="1" t="s">
        <v>35</v>
      </c>
      <c r="AP313" s="1" t="s">
        <v>69</v>
      </c>
      <c r="AQ313" s="1" t="s">
        <v>40</v>
      </c>
      <c r="AR313" s="1" t="s">
        <v>41</v>
      </c>
      <c r="AS313" s="1" t="s">
        <v>38</v>
      </c>
      <c r="AT313" s="1" t="s">
        <v>4121</v>
      </c>
      <c r="AU313" s="1" t="s">
        <v>4121</v>
      </c>
      <c r="AV313" s="1" t="s">
        <v>42</v>
      </c>
      <c r="AW313" s="1" t="s">
        <v>4121</v>
      </c>
      <c r="AX313" s="1" t="s">
        <v>4121</v>
      </c>
      <c r="AY313" s="1" t="s">
        <v>4121</v>
      </c>
      <c r="AZ313" s="1" t="s">
        <v>4121</v>
      </c>
      <c r="BA313" s="1" t="s">
        <v>4121</v>
      </c>
      <c r="BB313" s="1" t="s">
        <v>4121</v>
      </c>
      <c r="BC313" s="1" t="s">
        <v>4121</v>
      </c>
      <c r="BD313" s="1" t="s">
        <v>4121</v>
      </c>
      <c r="BE313" s="1" t="s">
        <v>4121</v>
      </c>
      <c r="BF313" s="1" t="s">
        <v>4121</v>
      </c>
      <c r="BG313" s="1" t="s">
        <v>4121</v>
      </c>
      <c r="BH313" s="1" t="s">
        <v>4121</v>
      </c>
      <c r="BI313" s="1" t="s">
        <v>4121</v>
      </c>
      <c r="BJ313" s="1" t="s">
        <v>4121</v>
      </c>
      <c r="BK313" s="1" t="s">
        <v>4121</v>
      </c>
      <c r="BL313" s="1" t="s">
        <v>4121</v>
      </c>
      <c r="BM313" s="1" t="s">
        <v>4121</v>
      </c>
      <c r="BN313" s="1" t="s">
        <v>4121</v>
      </c>
      <c r="BO313" s="1" t="s">
        <v>35</v>
      </c>
      <c r="BP313" s="1" t="s">
        <v>38</v>
      </c>
      <c r="BQ313" s="5" t="s">
        <v>1231</v>
      </c>
      <c r="BR313" s="1" t="s">
        <v>1227</v>
      </c>
      <c r="BS313" s="1" t="s">
        <v>1232</v>
      </c>
      <c r="BT313" s="1" t="s">
        <v>4121</v>
      </c>
      <c r="BU313" s="1" t="s">
        <v>1233</v>
      </c>
      <c r="BV313" s="8" t="s">
        <v>4157</v>
      </c>
    </row>
    <row r="314" spans="1:74" ht="75" x14ac:dyDescent="0.25">
      <c r="A314" s="1" t="s">
        <v>26</v>
      </c>
      <c r="B314" s="1" t="s">
        <v>416</v>
      </c>
      <c r="C314" s="1" t="s">
        <v>28</v>
      </c>
      <c r="D314" s="1" t="s">
        <v>65</v>
      </c>
      <c r="E314" s="1">
        <v>1943107</v>
      </c>
      <c r="F314" s="1" t="s">
        <v>1234</v>
      </c>
      <c r="G314" s="1" t="s">
        <v>1235</v>
      </c>
      <c r="H314" s="1" t="s">
        <v>32</v>
      </c>
      <c r="I314" s="1" t="s">
        <v>33</v>
      </c>
      <c r="J314" s="2">
        <v>43699</v>
      </c>
      <c r="K314" s="2" t="s">
        <v>4121</v>
      </c>
      <c r="L314" s="1">
        <v>0</v>
      </c>
      <c r="M314" s="1">
        <v>70</v>
      </c>
      <c r="N314" s="1">
        <v>1</v>
      </c>
      <c r="O314" s="1" t="s">
        <v>34</v>
      </c>
      <c r="P314" s="1" t="s">
        <v>35</v>
      </c>
      <c r="Q314" s="1" t="s">
        <v>50</v>
      </c>
      <c r="R314" s="1" t="s">
        <v>37</v>
      </c>
      <c r="S314" s="1" t="s">
        <v>37</v>
      </c>
      <c r="T314" s="1">
        <v>0</v>
      </c>
      <c r="U314" s="1" t="s">
        <v>37</v>
      </c>
      <c r="V314" s="1" t="s">
        <v>38</v>
      </c>
      <c r="W314" s="1" t="s">
        <v>4121</v>
      </c>
      <c r="X314" s="1">
        <v>1</v>
      </c>
      <c r="Y314" s="1" t="s">
        <v>37</v>
      </c>
      <c r="Z314" s="1" t="s">
        <v>4121</v>
      </c>
      <c r="AA314" s="1" t="s">
        <v>4121</v>
      </c>
      <c r="AB314" s="1" t="s">
        <v>4121</v>
      </c>
      <c r="AC314" s="1">
        <v>0</v>
      </c>
      <c r="AD314" s="1" t="s">
        <v>4121</v>
      </c>
      <c r="AE314" s="1">
        <v>0.6</v>
      </c>
      <c r="AF314" s="1">
        <v>0.6</v>
      </c>
      <c r="AG314" s="1">
        <v>0.6</v>
      </c>
      <c r="AH314" s="1">
        <v>0</v>
      </c>
      <c r="AI314" s="1">
        <v>0</v>
      </c>
      <c r="AJ314" s="1">
        <v>0.25</v>
      </c>
      <c r="AK314" s="1">
        <v>0.25</v>
      </c>
      <c r="AL314" s="1">
        <v>0.25</v>
      </c>
      <c r="AM314" s="1">
        <v>0</v>
      </c>
      <c r="AN314" s="1" t="s">
        <v>110</v>
      </c>
      <c r="AO314" s="1" t="s">
        <v>110</v>
      </c>
      <c r="AP314" s="1" t="s">
        <v>39</v>
      </c>
      <c r="AQ314" s="1" t="s">
        <v>40</v>
      </c>
      <c r="AR314" s="1" t="s">
        <v>41</v>
      </c>
      <c r="AS314" s="1" t="s">
        <v>38</v>
      </c>
      <c r="AT314" s="1" t="s">
        <v>4121</v>
      </c>
      <c r="AU314" s="1" t="s">
        <v>4121</v>
      </c>
      <c r="AV314" s="1" t="s">
        <v>42</v>
      </c>
      <c r="AW314" s="1" t="s">
        <v>4121</v>
      </c>
      <c r="AX314" s="1" t="s">
        <v>4121</v>
      </c>
      <c r="AY314" s="1" t="s">
        <v>4121</v>
      </c>
      <c r="AZ314" s="1" t="s">
        <v>4121</v>
      </c>
      <c r="BA314" s="1" t="s">
        <v>4121</v>
      </c>
      <c r="BB314" s="1" t="s">
        <v>4121</v>
      </c>
      <c r="BC314" s="1" t="s">
        <v>4121</v>
      </c>
      <c r="BD314" s="1" t="s">
        <v>4121</v>
      </c>
      <c r="BE314" s="1" t="s">
        <v>4121</v>
      </c>
      <c r="BF314" s="1" t="s">
        <v>4121</v>
      </c>
      <c r="BG314" s="1" t="s">
        <v>4121</v>
      </c>
      <c r="BH314" s="1" t="s">
        <v>4121</v>
      </c>
      <c r="BI314" s="1" t="s">
        <v>4121</v>
      </c>
      <c r="BJ314" s="1" t="s">
        <v>4121</v>
      </c>
      <c r="BK314" s="1" t="s">
        <v>4121</v>
      </c>
      <c r="BL314" s="1" t="s">
        <v>4121</v>
      </c>
      <c r="BM314" s="1" t="s">
        <v>4121</v>
      </c>
      <c r="BN314" s="1" t="s">
        <v>4121</v>
      </c>
      <c r="BO314" s="1" t="s">
        <v>37</v>
      </c>
      <c r="BP314" s="1" t="s">
        <v>38</v>
      </c>
      <c r="BQ314" s="5" t="s">
        <v>1236</v>
      </c>
      <c r="BR314" s="1" t="s">
        <v>1219</v>
      </c>
      <c r="BS314" s="1" t="s">
        <v>1220</v>
      </c>
      <c r="BT314" s="1" t="s">
        <v>4121</v>
      </c>
      <c r="BU314" s="1" t="s">
        <v>4121</v>
      </c>
      <c r="BV314" s="8"/>
    </row>
    <row r="315" spans="1:74" ht="135" x14ac:dyDescent="0.25">
      <c r="A315" s="1" t="s">
        <v>26</v>
      </c>
      <c r="B315" s="1" t="s">
        <v>242</v>
      </c>
      <c r="C315" s="1" t="s">
        <v>28</v>
      </c>
      <c r="D315" s="1" t="s">
        <v>65</v>
      </c>
      <c r="E315" s="1">
        <v>1913114</v>
      </c>
      <c r="F315" s="1" t="s">
        <v>1237</v>
      </c>
      <c r="G315" s="1" t="s">
        <v>1238</v>
      </c>
      <c r="H315" s="1" t="s">
        <v>144</v>
      </c>
      <c r="I315" s="1" t="s">
        <v>33</v>
      </c>
      <c r="J315" s="2">
        <v>43705</v>
      </c>
      <c r="K315" s="2" t="s">
        <v>4121</v>
      </c>
      <c r="L315" s="1">
        <v>0</v>
      </c>
      <c r="M315" s="1">
        <v>230</v>
      </c>
      <c r="N315" s="1">
        <v>1</v>
      </c>
      <c r="O315" s="1" t="s">
        <v>34</v>
      </c>
      <c r="P315" s="1" t="s">
        <v>35</v>
      </c>
      <c r="Q315" s="1" t="s">
        <v>50</v>
      </c>
      <c r="R315" s="1" t="s">
        <v>50</v>
      </c>
      <c r="S315" s="1" t="s">
        <v>37</v>
      </c>
      <c r="T315" s="1">
        <v>0</v>
      </c>
      <c r="U315" s="1" t="s">
        <v>37</v>
      </c>
      <c r="V315" s="1" t="s">
        <v>38</v>
      </c>
      <c r="W315" s="1" t="s">
        <v>4121</v>
      </c>
      <c r="X315" s="1">
        <v>1</v>
      </c>
      <c r="Y315" s="1" t="s">
        <v>35</v>
      </c>
      <c r="Z315" s="1" t="s">
        <v>50</v>
      </c>
      <c r="AA315" s="1" t="s">
        <v>37</v>
      </c>
      <c r="AB315" s="1" t="s">
        <v>37</v>
      </c>
      <c r="AC315" s="1">
        <v>0</v>
      </c>
      <c r="AD315" s="1" t="s">
        <v>4121</v>
      </c>
      <c r="AE315" s="1">
        <v>0.27</v>
      </c>
      <c r="AF315" s="1">
        <v>0.3</v>
      </c>
      <c r="AG315" s="1">
        <v>0.15</v>
      </c>
      <c r="AH315" s="1">
        <v>0.3</v>
      </c>
      <c r="AI315" s="1">
        <v>0.5</v>
      </c>
      <c r="AJ315" s="1">
        <v>0.2</v>
      </c>
      <c r="AK315" s="1">
        <v>0.35</v>
      </c>
      <c r="AL315" s="1">
        <v>0.15</v>
      </c>
      <c r="AM315" s="1">
        <v>0.5</v>
      </c>
      <c r="AN315" s="1" t="s">
        <v>35</v>
      </c>
      <c r="AO315" s="1" t="s">
        <v>35</v>
      </c>
      <c r="AP315" s="1" t="s">
        <v>39</v>
      </c>
      <c r="AQ315" s="1" t="s">
        <v>40</v>
      </c>
      <c r="AR315" s="1" t="s">
        <v>41</v>
      </c>
      <c r="AS315" s="1" t="s">
        <v>38</v>
      </c>
      <c r="AT315" s="1" t="s">
        <v>4121</v>
      </c>
      <c r="AU315" s="1" t="s">
        <v>4121</v>
      </c>
      <c r="AV315" s="1" t="s">
        <v>42</v>
      </c>
      <c r="AW315" s="1" t="s">
        <v>4121</v>
      </c>
      <c r="AX315" s="1" t="s">
        <v>4121</v>
      </c>
      <c r="AY315" s="1" t="s">
        <v>4121</v>
      </c>
      <c r="AZ315" s="1" t="s">
        <v>4121</v>
      </c>
      <c r="BA315" s="1" t="s">
        <v>4121</v>
      </c>
      <c r="BB315" s="1" t="s">
        <v>4121</v>
      </c>
      <c r="BC315" s="1" t="s">
        <v>4121</v>
      </c>
      <c r="BD315" s="1" t="s">
        <v>4121</v>
      </c>
      <c r="BE315" s="1" t="s">
        <v>4121</v>
      </c>
      <c r="BF315" s="1" t="s">
        <v>4121</v>
      </c>
      <c r="BG315" s="1" t="s">
        <v>4121</v>
      </c>
      <c r="BH315" s="1" t="s">
        <v>4121</v>
      </c>
      <c r="BI315" s="1" t="s">
        <v>4121</v>
      </c>
      <c r="BJ315" s="1" t="s">
        <v>4121</v>
      </c>
      <c r="BK315" s="1" t="s">
        <v>4121</v>
      </c>
      <c r="BL315" s="1" t="s">
        <v>4121</v>
      </c>
      <c r="BM315" s="1" t="s">
        <v>4121</v>
      </c>
      <c r="BN315" s="1" t="s">
        <v>4121</v>
      </c>
      <c r="BO315" s="1" t="s">
        <v>37</v>
      </c>
      <c r="BP315" s="1" t="s">
        <v>38</v>
      </c>
      <c r="BQ315" s="5" t="s">
        <v>1239</v>
      </c>
      <c r="BR315" s="1" t="s">
        <v>1240</v>
      </c>
      <c r="BS315" s="1" t="s">
        <v>1241</v>
      </c>
      <c r="BT315" s="1" t="s">
        <v>1242</v>
      </c>
      <c r="BU315" s="1" t="s">
        <v>4121</v>
      </c>
      <c r="BV315" s="8"/>
    </row>
    <row r="316" spans="1:74" ht="135" x14ac:dyDescent="0.25">
      <c r="A316" s="1" t="s">
        <v>26</v>
      </c>
      <c r="B316" s="1" t="s">
        <v>242</v>
      </c>
      <c r="C316" s="1" t="s">
        <v>28</v>
      </c>
      <c r="D316" s="1" t="s">
        <v>65</v>
      </c>
      <c r="E316" s="1">
        <v>1913115</v>
      </c>
      <c r="F316" s="1" t="s">
        <v>1243</v>
      </c>
      <c r="G316" s="1" t="s">
        <v>1244</v>
      </c>
      <c r="H316" s="1" t="s">
        <v>144</v>
      </c>
      <c r="I316" s="1" t="s">
        <v>33</v>
      </c>
      <c r="J316" s="2">
        <v>43705</v>
      </c>
      <c r="K316" s="2" t="s">
        <v>4121</v>
      </c>
      <c r="L316" s="1">
        <v>0</v>
      </c>
      <c r="M316" s="1">
        <v>120</v>
      </c>
      <c r="N316" s="1">
        <v>1</v>
      </c>
      <c r="O316" s="1" t="s">
        <v>34</v>
      </c>
      <c r="P316" s="1" t="s">
        <v>35</v>
      </c>
      <c r="Q316" s="1" t="s">
        <v>50</v>
      </c>
      <c r="R316" s="1" t="s">
        <v>50</v>
      </c>
      <c r="S316" s="1" t="s">
        <v>37</v>
      </c>
      <c r="T316" s="1">
        <v>0</v>
      </c>
      <c r="U316" s="1" t="s">
        <v>37</v>
      </c>
      <c r="V316" s="1" t="s">
        <v>38</v>
      </c>
      <c r="W316" s="1" t="s">
        <v>4121</v>
      </c>
      <c r="X316" s="1">
        <v>1</v>
      </c>
      <c r="Y316" s="1" t="s">
        <v>35</v>
      </c>
      <c r="Z316" s="1" t="s">
        <v>50</v>
      </c>
      <c r="AA316" s="1" t="s">
        <v>37</v>
      </c>
      <c r="AB316" s="1" t="s">
        <v>37</v>
      </c>
      <c r="AC316" s="1">
        <v>1000</v>
      </c>
      <c r="AD316" s="1" t="s">
        <v>4121</v>
      </c>
      <c r="AE316" s="1">
        <v>0.27</v>
      </c>
      <c r="AF316" s="1">
        <v>0.3</v>
      </c>
      <c r="AG316" s="1">
        <v>0.15</v>
      </c>
      <c r="AH316" s="1">
        <v>0.3</v>
      </c>
      <c r="AI316" s="1">
        <v>0.5</v>
      </c>
      <c r="AJ316" s="1">
        <v>0.2</v>
      </c>
      <c r="AK316" s="1">
        <v>0.35</v>
      </c>
      <c r="AL316" s="1">
        <v>0.15</v>
      </c>
      <c r="AM316" s="1">
        <v>0.5</v>
      </c>
      <c r="AN316" s="1" t="s">
        <v>35</v>
      </c>
      <c r="AO316" s="1" t="s">
        <v>35</v>
      </c>
      <c r="AP316" s="1" t="s">
        <v>39</v>
      </c>
      <c r="AQ316" s="1" t="s">
        <v>40</v>
      </c>
      <c r="AR316" s="1" t="s">
        <v>41</v>
      </c>
      <c r="AS316" s="1" t="s">
        <v>38</v>
      </c>
      <c r="AT316" s="1" t="s">
        <v>4121</v>
      </c>
      <c r="AU316" s="1" t="s">
        <v>4121</v>
      </c>
      <c r="AV316" s="1" t="s">
        <v>42</v>
      </c>
      <c r="AW316" s="1" t="s">
        <v>4121</v>
      </c>
      <c r="AX316" s="1" t="s">
        <v>4121</v>
      </c>
      <c r="AY316" s="1" t="s">
        <v>4121</v>
      </c>
      <c r="AZ316" s="1" t="s">
        <v>4121</v>
      </c>
      <c r="BA316" s="1" t="s">
        <v>4121</v>
      </c>
      <c r="BB316" s="1" t="s">
        <v>4121</v>
      </c>
      <c r="BC316" s="1" t="s">
        <v>4121</v>
      </c>
      <c r="BD316" s="1" t="s">
        <v>4121</v>
      </c>
      <c r="BE316" s="1" t="s">
        <v>4121</v>
      </c>
      <c r="BF316" s="1" t="s">
        <v>4121</v>
      </c>
      <c r="BG316" s="1" t="s">
        <v>4121</v>
      </c>
      <c r="BH316" s="1" t="s">
        <v>4121</v>
      </c>
      <c r="BI316" s="1" t="s">
        <v>4121</v>
      </c>
      <c r="BJ316" s="1" t="s">
        <v>4121</v>
      </c>
      <c r="BK316" s="1" t="s">
        <v>4121</v>
      </c>
      <c r="BL316" s="1" t="s">
        <v>4121</v>
      </c>
      <c r="BM316" s="1" t="s">
        <v>4121</v>
      </c>
      <c r="BN316" s="1" t="s">
        <v>4121</v>
      </c>
      <c r="BO316" s="1" t="s">
        <v>37</v>
      </c>
      <c r="BP316" s="1" t="s">
        <v>38</v>
      </c>
      <c r="BQ316" s="5" t="s">
        <v>1245</v>
      </c>
      <c r="BR316" s="1" t="s">
        <v>1246</v>
      </c>
      <c r="BS316" s="1" t="s">
        <v>1247</v>
      </c>
      <c r="BT316" s="1" t="s">
        <v>1242</v>
      </c>
      <c r="BU316" s="1" t="s">
        <v>4121</v>
      </c>
      <c r="BV316" s="8"/>
    </row>
    <row r="317" spans="1:74" ht="150" x14ac:dyDescent="0.25">
      <c r="A317" s="1" t="s">
        <v>26</v>
      </c>
      <c r="B317" s="1" t="s">
        <v>242</v>
      </c>
      <c r="C317" s="1" t="s">
        <v>28</v>
      </c>
      <c r="D317" s="1" t="s">
        <v>65</v>
      </c>
      <c r="E317" s="1">
        <v>1913116</v>
      </c>
      <c r="F317" s="1" t="s">
        <v>1248</v>
      </c>
      <c r="G317" s="1" t="s">
        <v>1249</v>
      </c>
      <c r="H317" s="1" t="s">
        <v>144</v>
      </c>
      <c r="I317" s="1" t="s">
        <v>33</v>
      </c>
      <c r="J317" s="2">
        <v>43705</v>
      </c>
      <c r="K317" s="2" t="s">
        <v>4121</v>
      </c>
      <c r="L317" s="1">
        <v>0</v>
      </c>
      <c r="M317" s="1">
        <v>80</v>
      </c>
      <c r="N317" s="1">
        <v>1</v>
      </c>
      <c r="O317" s="1" t="s">
        <v>34</v>
      </c>
      <c r="P317" s="1" t="s">
        <v>35</v>
      </c>
      <c r="Q317" s="1" t="s">
        <v>50</v>
      </c>
      <c r="R317" s="1" t="s">
        <v>50</v>
      </c>
      <c r="S317" s="1" t="s">
        <v>49</v>
      </c>
      <c r="T317" s="1">
        <v>0</v>
      </c>
      <c r="U317" s="1" t="s">
        <v>37</v>
      </c>
      <c r="V317" s="1" t="s">
        <v>38</v>
      </c>
      <c r="W317" s="1" t="s">
        <v>4121</v>
      </c>
      <c r="X317" s="1">
        <v>1</v>
      </c>
      <c r="Y317" s="1" t="s">
        <v>35</v>
      </c>
      <c r="Z317" s="1" t="s">
        <v>50</v>
      </c>
      <c r="AA317" s="1" t="s">
        <v>37</v>
      </c>
      <c r="AB317" s="1" t="s">
        <v>37</v>
      </c>
      <c r="AC317" s="1">
        <v>0</v>
      </c>
      <c r="AD317" s="1" t="s">
        <v>4121</v>
      </c>
      <c r="AE317" s="1">
        <v>0.27</v>
      </c>
      <c r="AF317" s="1">
        <v>0.3</v>
      </c>
      <c r="AG317" s="1">
        <v>0.15</v>
      </c>
      <c r="AH317" s="1">
        <v>0.3</v>
      </c>
      <c r="AI317" s="1">
        <v>0</v>
      </c>
      <c r="AJ317" s="1">
        <v>0.2</v>
      </c>
      <c r="AK317" s="1">
        <v>0.35</v>
      </c>
      <c r="AL317" s="1">
        <v>0.15</v>
      </c>
      <c r="AM317" s="1">
        <v>0.5</v>
      </c>
      <c r="AN317" s="1" t="s">
        <v>35</v>
      </c>
      <c r="AO317" s="1" t="s">
        <v>35</v>
      </c>
      <c r="AP317" s="1" t="s">
        <v>39</v>
      </c>
      <c r="AQ317" s="1" t="s">
        <v>40</v>
      </c>
      <c r="AR317" s="1" t="s">
        <v>41</v>
      </c>
      <c r="AS317" s="1" t="s">
        <v>38</v>
      </c>
      <c r="AT317" s="1" t="s">
        <v>4121</v>
      </c>
      <c r="AU317" s="1" t="s">
        <v>4121</v>
      </c>
      <c r="AV317" s="1" t="s">
        <v>42</v>
      </c>
      <c r="AW317" s="1" t="s">
        <v>4121</v>
      </c>
      <c r="AX317" s="1" t="s">
        <v>4121</v>
      </c>
      <c r="AY317" s="1" t="s">
        <v>4121</v>
      </c>
      <c r="AZ317" s="1" t="s">
        <v>4121</v>
      </c>
      <c r="BA317" s="1" t="s">
        <v>4121</v>
      </c>
      <c r="BB317" s="1" t="s">
        <v>4121</v>
      </c>
      <c r="BC317" s="1" t="s">
        <v>4121</v>
      </c>
      <c r="BD317" s="1" t="s">
        <v>4121</v>
      </c>
      <c r="BE317" s="1" t="s">
        <v>4121</v>
      </c>
      <c r="BF317" s="1" t="s">
        <v>4121</v>
      </c>
      <c r="BG317" s="1" t="s">
        <v>4121</v>
      </c>
      <c r="BH317" s="1" t="s">
        <v>4121</v>
      </c>
      <c r="BI317" s="1" t="s">
        <v>4121</v>
      </c>
      <c r="BJ317" s="1" t="s">
        <v>4121</v>
      </c>
      <c r="BK317" s="1" t="s">
        <v>4121</v>
      </c>
      <c r="BL317" s="1" t="s">
        <v>4121</v>
      </c>
      <c r="BM317" s="1" t="s">
        <v>4121</v>
      </c>
      <c r="BN317" s="1" t="s">
        <v>4121</v>
      </c>
      <c r="BO317" s="1" t="s">
        <v>37</v>
      </c>
      <c r="BP317" s="1" t="s">
        <v>38</v>
      </c>
      <c r="BQ317" s="5" t="s">
        <v>1250</v>
      </c>
      <c r="BR317" s="1" t="s">
        <v>1251</v>
      </c>
      <c r="BS317" s="1" t="s">
        <v>1252</v>
      </c>
      <c r="BT317" s="1" t="s">
        <v>1242</v>
      </c>
      <c r="BU317" s="1" t="s">
        <v>4121</v>
      </c>
      <c r="BV317" s="8"/>
    </row>
    <row r="318" spans="1:74" ht="135" x14ac:dyDescent="0.25">
      <c r="A318" s="1" t="s">
        <v>26</v>
      </c>
      <c r="B318" s="1" t="s">
        <v>242</v>
      </c>
      <c r="C318" s="1" t="s">
        <v>28</v>
      </c>
      <c r="D318" s="1" t="s">
        <v>65</v>
      </c>
      <c r="E318" s="1">
        <v>1913117</v>
      </c>
      <c r="F318" s="1" t="s">
        <v>1253</v>
      </c>
      <c r="G318" s="1" t="s">
        <v>1254</v>
      </c>
      <c r="H318" s="1" t="s">
        <v>144</v>
      </c>
      <c r="I318" s="1" t="s">
        <v>33</v>
      </c>
      <c r="J318" s="2">
        <v>43699</v>
      </c>
      <c r="K318" s="2" t="s">
        <v>4121</v>
      </c>
      <c r="L318" s="1">
        <v>0</v>
      </c>
      <c r="M318" s="1">
        <v>50</v>
      </c>
      <c r="N318" s="1">
        <v>1</v>
      </c>
      <c r="O318" s="1" t="s">
        <v>34</v>
      </c>
      <c r="P318" s="1" t="s">
        <v>35</v>
      </c>
      <c r="Q318" s="1" t="s">
        <v>50</v>
      </c>
      <c r="R318" s="1" t="s">
        <v>50</v>
      </c>
      <c r="S318" s="1" t="s">
        <v>49</v>
      </c>
      <c r="T318" s="1">
        <v>0</v>
      </c>
      <c r="U318" s="1" t="s">
        <v>37</v>
      </c>
      <c r="V318" s="1" t="s">
        <v>38</v>
      </c>
      <c r="W318" s="1" t="s">
        <v>4121</v>
      </c>
      <c r="X318" s="1">
        <v>1</v>
      </c>
      <c r="Y318" s="1" t="s">
        <v>37</v>
      </c>
      <c r="Z318" s="1" t="s">
        <v>4121</v>
      </c>
      <c r="AA318" s="1" t="s">
        <v>4121</v>
      </c>
      <c r="AB318" s="1" t="s">
        <v>4121</v>
      </c>
      <c r="AC318" s="1">
        <v>0</v>
      </c>
      <c r="AD318" s="1" t="s">
        <v>4121</v>
      </c>
      <c r="AE318" s="1">
        <v>0.27</v>
      </c>
      <c r="AF318" s="1">
        <v>0.3</v>
      </c>
      <c r="AG318" s="1">
        <v>0.15</v>
      </c>
      <c r="AH318" s="1">
        <v>0.3</v>
      </c>
      <c r="AI318" s="1">
        <v>0.5</v>
      </c>
      <c r="AJ318" s="1">
        <v>0.2</v>
      </c>
      <c r="AK318" s="1">
        <v>0.35</v>
      </c>
      <c r="AL318" s="1">
        <v>0.15</v>
      </c>
      <c r="AM318" s="1">
        <v>0.5</v>
      </c>
      <c r="AN318" s="1" t="s">
        <v>110</v>
      </c>
      <c r="AO318" s="1" t="s">
        <v>110</v>
      </c>
      <c r="AP318" s="1" t="s">
        <v>39</v>
      </c>
      <c r="AQ318" s="1" t="s">
        <v>40</v>
      </c>
      <c r="AR318" s="1" t="s">
        <v>41</v>
      </c>
      <c r="AS318" s="1" t="s">
        <v>38</v>
      </c>
      <c r="AT318" s="1" t="s">
        <v>4121</v>
      </c>
      <c r="AU318" s="1" t="s">
        <v>4121</v>
      </c>
      <c r="AV318" s="1" t="s">
        <v>39</v>
      </c>
      <c r="AW318" s="1" t="s">
        <v>4121</v>
      </c>
      <c r="AX318" s="1" t="s">
        <v>4121</v>
      </c>
      <c r="AY318" s="1" t="s">
        <v>4121</v>
      </c>
      <c r="AZ318" s="1" t="s">
        <v>4121</v>
      </c>
      <c r="BA318" s="1" t="s">
        <v>4121</v>
      </c>
      <c r="BB318" s="1" t="s">
        <v>4121</v>
      </c>
      <c r="BC318" s="1" t="s">
        <v>4121</v>
      </c>
      <c r="BD318" s="1" t="s">
        <v>4121</v>
      </c>
      <c r="BE318" s="1" t="s">
        <v>4121</v>
      </c>
      <c r="BF318" s="1" t="s">
        <v>4121</v>
      </c>
      <c r="BG318" s="1" t="s">
        <v>4121</v>
      </c>
      <c r="BH318" s="1" t="s">
        <v>4121</v>
      </c>
      <c r="BI318" s="1" t="s">
        <v>4121</v>
      </c>
      <c r="BJ318" s="1" t="s">
        <v>4121</v>
      </c>
      <c r="BK318" s="1" t="s">
        <v>4121</v>
      </c>
      <c r="BL318" s="1" t="s">
        <v>4121</v>
      </c>
      <c r="BM318" s="1" t="s">
        <v>4121</v>
      </c>
      <c r="BN318" s="1" t="s">
        <v>4121</v>
      </c>
      <c r="BO318" s="1" t="s">
        <v>37</v>
      </c>
      <c r="BP318" s="1" t="s">
        <v>38</v>
      </c>
      <c r="BQ318" s="5" t="s">
        <v>1255</v>
      </c>
      <c r="BR318" s="1" t="s">
        <v>1256</v>
      </c>
      <c r="BS318" s="1" t="s">
        <v>1257</v>
      </c>
      <c r="BT318" s="1" t="s">
        <v>1242</v>
      </c>
      <c r="BU318" s="1" t="s">
        <v>4121</v>
      </c>
      <c r="BV318" s="8"/>
    </row>
    <row r="319" spans="1:74" ht="45" x14ac:dyDescent="0.25">
      <c r="A319" s="1" t="s">
        <v>26</v>
      </c>
      <c r="B319" s="1" t="s">
        <v>391</v>
      </c>
      <c r="C319" s="1" t="s">
        <v>28</v>
      </c>
      <c r="D319" s="1" t="s">
        <v>29</v>
      </c>
      <c r="E319" s="1">
        <v>1968111</v>
      </c>
      <c r="F319" s="1" t="s">
        <v>1258</v>
      </c>
      <c r="G319" s="1" t="s">
        <v>1259</v>
      </c>
      <c r="H319" s="1" t="s">
        <v>32</v>
      </c>
      <c r="I319" s="1" t="s">
        <v>33</v>
      </c>
      <c r="J319" s="2">
        <v>43723</v>
      </c>
      <c r="K319" s="2" t="s">
        <v>4121</v>
      </c>
      <c r="L319" s="1">
        <v>45</v>
      </c>
      <c r="M319" s="1">
        <v>45</v>
      </c>
      <c r="N319" s="1">
        <v>0</v>
      </c>
      <c r="O319" s="1" t="s">
        <v>83</v>
      </c>
      <c r="P319" s="1" t="s">
        <v>37</v>
      </c>
      <c r="Q319" s="1" t="s">
        <v>4121</v>
      </c>
      <c r="R319" s="1" t="s">
        <v>4121</v>
      </c>
      <c r="S319" s="1" t="s">
        <v>4121</v>
      </c>
      <c r="T319" s="1">
        <v>0</v>
      </c>
      <c r="U319" s="1" t="s">
        <v>4121</v>
      </c>
      <c r="V319" s="1" t="s">
        <v>38</v>
      </c>
      <c r="W319" s="1" t="s">
        <v>4121</v>
      </c>
      <c r="X319" s="1">
        <v>0</v>
      </c>
      <c r="Y319" s="1" t="s">
        <v>37</v>
      </c>
      <c r="Z319" s="1" t="s">
        <v>4121</v>
      </c>
      <c r="AA319" s="1" t="s">
        <v>4121</v>
      </c>
      <c r="AB319" s="1" t="s">
        <v>4121</v>
      </c>
      <c r="AC319" s="1">
        <v>0</v>
      </c>
      <c r="AD319" s="1" t="s">
        <v>4121</v>
      </c>
      <c r="AE319" s="1">
        <v>0</v>
      </c>
      <c r="AF319" s="1">
        <v>0</v>
      </c>
      <c r="AG319" s="1">
        <v>0</v>
      </c>
      <c r="AH319" s="1">
        <v>0</v>
      </c>
      <c r="AI319" s="1">
        <v>0</v>
      </c>
      <c r="AJ319" s="1">
        <v>0</v>
      </c>
      <c r="AK319" s="1">
        <v>0</v>
      </c>
      <c r="AL319" s="1">
        <v>0</v>
      </c>
      <c r="AM319" s="1">
        <v>0</v>
      </c>
      <c r="AN319" s="1" t="s">
        <v>4121</v>
      </c>
      <c r="AO319" s="1" t="s">
        <v>4121</v>
      </c>
      <c r="AP319" s="1" t="s">
        <v>39</v>
      </c>
      <c r="AQ319" s="1" t="s">
        <v>40</v>
      </c>
      <c r="AR319" s="1" t="s">
        <v>41</v>
      </c>
      <c r="AS319" s="1" t="s">
        <v>38</v>
      </c>
      <c r="AT319" s="1" t="s">
        <v>4121</v>
      </c>
      <c r="AU319" s="1" t="s">
        <v>4121</v>
      </c>
      <c r="AV319" s="1" t="s">
        <v>42</v>
      </c>
      <c r="AW319" s="1" t="s">
        <v>4121</v>
      </c>
      <c r="AX319" s="1" t="s">
        <v>4121</v>
      </c>
      <c r="AY319" s="1" t="s">
        <v>4121</v>
      </c>
      <c r="AZ319" s="1" t="s">
        <v>4121</v>
      </c>
      <c r="BA319" s="1" t="s">
        <v>4121</v>
      </c>
      <c r="BB319" s="1" t="s">
        <v>4121</v>
      </c>
      <c r="BC319" s="1" t="s">
        <v>4121</v>
      </c>
      <c r="BD319" s="1" t="s">
        <v>4121</v>
      </c>
      <c r="BE319" s="1" t="s">
        <v>4121</v>
      </c>
      <c r="BF319" s="1" t="s">
        <v>4121</v>
      </c>
      <c r="BG319" s="1" t="s">
        <v>4121</v>
      </c>
      <c r="BH319" s="1" t="s">
        <v>4121</v>
      </c>
      <c r="BI319" s="1" t="s">
        <v>4121</v>
      </c>
      <c r="BJ319" s="1" t="s">
        <v>4121</v>
      </c>
      <c r="BK319" s="1" t="s">
        <v>4121</v>
      </c>
      <c r="BL319" s="1" t="s">
        <v>4121</v>
      </c>
      <c r="BM319" s="1" t="s">
        <v>4121</v>
      </c>
      <c r="BN319" s="1" t="s">
        <v>4121</v>
      </c>
      <c r="BO319" s="1" t="s">
        <v>37</v>
      </c>
      <c r="BP319" s="1" t="s">
        <v>38</v>
      </c>
      <c r="BQ319" s="5" t="s">
        <v>1260</v>
      </c>
      <c r="BR319" s="1" t="s">
        <v>1261</v>
      </c>
      <c r="BS319" s="1" t="s">
        <v>906</v>
      </c>
      <c r="BT319" s="1" t="s">
        <v>4121</v>
      </c>
      <c r="BU319" s="1" t="s">
        <v>4121</v>
      </c>
      <c r="BV319" s="1" t="s">
        <v>4121</v>
      </c>
    </row>
    <row r="320" spans="1:74" ht="75" x14ac:dyDescent="0.25">
      <c r="A320" s="1" t="s">
        <v>26</v>
      </c>
      <c r="B320" s="1" t="s">
        <v>242</v>
      </c>
      <c r="C320" s="1" t="s">
        <v>28</v>
      </c>
      <c r="D320" s="1" t="s">
        <v>65</v>
      </c>
      <c r="E320" s="1">
        <v>1917110</v>
      </c>
      <c r="F320" s="1" t="s">
        <v>1262</v>
      </c>
      <c r="G320" s="1" t="s">
        <v>1263</v>
      </c>
      <c r="H320" s="1" t="s">
        <v>144</v>
      </c>
      <c r="I320" s="1" t="s">
        <v>145</v>
      </c>
      <c r="J320" s="2">
        <v>43739</v>
      </c>
      <c r="K320" s="2" t="s">
        <v>4121</v>
      </c>
      <c r="L320" s="1">
        <v>0</v>
      </c>
      <c r="M320" s="1">
        <v>599</v>
      </c>
      <c r="N320" s="1">
        <v>1</v>
      </c>
      <c r="O320" s="1" t="s">
        <v>83</v>
      </c>
      <c r="P320" s="1" t="s">
        <v>37</v>
      </c>
      <c r="Q320" s="1" t="s">
        <v>4121</v>
      </c>
      <c r="R320" s="1" t="s">
        <v>4121</v>
      </c>
      <c r="S320" s="1" t="s">
        <v>4121</v>
      </c>
      <c r="T320" s="1">
        <v>0</v>
      </c>
      <c r="U320" s="1" t="s">
        <v>4121</v>
      </c>
      <c r="V320" s="1" t="s">
        <v>38</v>
      </c>
      <c r="W320" s="1" t="s">
        <v>4121</v>
      </c>
      <c r="X320" s="1">
        <v>0</v>
      </c>
      <c r="Y320" s="1" t="s">
        <v>37</v>
      </c>
      <c r="Z320" s="1" t="s">
        <v>4121</v>
      </c>
      <c r="AA320" s="1" t="s">
        <v>4121</v>
      </c>
      <c r="AB320" s="1" t="s">
        <v>4121</v>
      </c>
      <c r="AC320" s="1">
        <v>0</v>
      </c>
      <c r="AD320" s="1" t="s">
        <v>4121</v>
      </c>
      <c r="AE320" s="1">
        <v>0</v>
      </c>
      <c r="AF320" s="1">
        <v>0</v>
      </c>
      <c r="AG320" s="1">
        <v>0</v>
      </c>
      <c r="AH320" s="1">
        <v>0</v>
      </c>
      <c r="AI320" s="1">
        <v>0</v>
      </c>
      <c r="AJ320" s="1">
        <v>0</v>
      </c>
      <c r="AK320" s="1">
        <v>0</v>
      </c>
      <c r="AL320" s="1">
        <v>0</v>
      </c>
      <c r="AM320" s="1">
        <v>0</v>
      </c>
      <c r="AN320" s="1" t="s">
        <v>4121</v>
      </c>
      <c r="AO320" s="1" t="s">
        <v>4121</v>
      </c>
      <c r="AP320" s="1" t="s">
        <v>39</v>
      </c>
      <c r="AQ320" s="1" t="s">
        <v>40</v>
      </c>
      <c r="AR320" s="1" t="s">
        <v>41</v>
      </c>
      <c r="AS320" s="1" t="s">
        <v>38</v>
      </c>
      <c r="AT320" s="1" t="s">
        <v>4121</v>
      </c>
      <c r="AU320" s="1" t="s">
        <v>4121</v>
      </c>
      <c r="AV320" s="1" t="s">
        <v>42</v>
      </c>
      <c r="AW320" s="1" t="s">
        <v>4121</v>
      </c>
      <c r="AX320" s="1" t="s">
        <v>4121</v>
      </c>
      <c r="AY320" s="1" t="s">
        <v>4121</v>
      </c>
      <c r="AZ320" s="1" t="s">
        <v>4121</v>
      </c>
      <c r="BA320" s="1" t="s">
        <v>4121</v>
      </c>
      <c r="BB320" s="1" t="s">
        <v>4121</v>
      </c>
      <c r="BC320" s="1" t="s">
        <v>4121</v>
      </c>
      <c r="BD320" s="1" t="s">
        <v>4121</v>
      </c>
      <c r="BE320" s="1" t="s">
        <v>4121</v>
      </c>
      <c r="BF320" s="1" t="s">
        <v>4121</v>
      </c>
      <c r="BG320" s="1" t="s">
        <v>4121</v>
      </c>
      <c r="BH320" s="1" t="s">
        <v>4121</v>
      </c>
      <c r="BI320" s="1" t="s">
        <v>4121</v>
      </c>
      <c r="BJ320" s="1" t="s">
        <v>4121</v>
      </c>
      <c r="BK320" s="1" t="s">
        <v>4121</v>
      </c>
      <c r="BL320" s="1" t="s">
        <v>4121</v>
      </c>
      <c r="BM320" s="1" t="s">
        <v>4121</v>
      </c>
      <c r="BN320" s="1" t="s">
        <v>4121</v>
      </c>
      <c r="BO320" s="1" t="s">
        <v>37</v>
      </c>
      <c r="BP320" s="1" t="s">
        <v>38</v>
      </c>
      <c r="BQ320" s="5" t="s">
        <v>1264</v>
      </c>
      <c r="BR320" s="1" t="s">
        <v>1265</v>
      </c>
      <c r="BS320" s="1" t="s">
        <v>1266</v>
      </c>
      <c r="BT320" s="1" t="s">
        <v>255</v>
      </c>
      <c r="BU320" s="1" t="s">
        <v>4121</v>
      </c>
      <c r="BV320" s="1" t="s">
        <v>4121</v>
      </c>
    </row>
    <row r="321" spans="1:74" ht="75" x14ac:dyDescent="0.25">
      <c r="A321" s="1" t="s">
        <v>26</v>
      </c>
      <c r="B321" s="1" t="s">
        <v>242</v>
      </c>
      <c r="C321" s="1" t="s">
        <v>28</v>
      </c>
      <c r="D321" s="1" t="s">
        <v>65</v>
      </c>
      <c r="E321" s="1">
        <v>1917111</v>
      </c>
      <c r="F321" s="1" t="s">
        <v>1267</v>
      </c>
      <c r="G321" s="1" t="s">
        <v>1268</v>
      </c>
      <c r="H321" s="1" t="s">
        <v>144</v>
      </c>
      <c r="I321" s="1" t="s">
        <v>145</v>
      </c>
      <c r="J321" s="2">
        <v>43739</v>
      </c>
      <c r="K321" s="2" t="s">
        <v>4121</v>
      </c>
      <c r="L321" s="1">
        <v>0</v>
      </c>
      <c r="M321" s="1">
        <v>449</v>
      </c>
      <c r="N321" s="1">
        <v>1</v>
      </c>
      <c r="O321" s="1" t="s">
        <v>83</v>
      </c>
      <c r="P321" s="1" t="s">
        <v>37</v>
      </c>
      <c r="Q321" s="1" t="s">
        <v>4121</v>
      </c>
      <c r="R321" s="1" t="s">
        <v>4121</v>
      </c>
      <c r="S321" s="1" t="s">
        <v>4121</v>
      </c>
      <c r="T321" s="1">
        <v>0</v>
      </c>
      <c r="U321" s="1" t="s">
        <v>4121</v>
      </c>
      <c r="V321" s="1" t="s">
        <v>38</v>
      </c>
      <c r="W321" s="1" t="s">
        <v>4121</v>
      </c>
      <c r="X321" s="1">
        <v>0</v>
      </c>
      <c r="Y321" s="1" t="s">
        <v>37</v>
      </c>
      <c r="Z321" s="1" t="s">
        <v>4121</v>
      </c>
      <c r="AA321" s="1" t="s">
        <v>4121</v>
      </c>
      <c r="AB321" s="1" t="s">
        <v>4121</v>
      </c>
      <c r="AC321" s="1">
        <v>0</v>
      </c>
      <c r="AD321" s="1" t="s">
        <v>4121</v>
      </c>
      <c r="AE321" s="1">
        <v>0</v>
      </c>
      <c r="AF321" s="1">
        <v>0</v>
      </c>
      <c r="AG321" s="1">
        <v>0</v>
      </c>
      <c r="AH321" s="1">
        <v>0</v>
      </c>
      <c r="AI321" s="1">
        <v>0</v>
      </c>
      <c r="AJ321" s="1">
        <v>0</v>
      </c>
      <c r="AK321" s="1">
        <v>0</v>
      </c>
      <c r="AL321" s="1">
        <v>0</v>
      </c>
      <c r="AM321" s="1">
        <v>0</v>
      </c>
      <c r="AN321" s="1" t="s">
        <v>4121</v>
      </c>
      <c r="AO321" s="1" t="s">
        <v>4121</v>
      </c>
      <c r="AP321" s="1" t="s">
        <v>39</v>
      </c>
      <c r="AQ321" s="1" t="s">
        <v>40</v>
      </c>
      <c r="AR321" s="1" t="s">
        <v>41</v>
      </c>
      <c r="AS321" s="1" t="s">
        <v>38</v>
      </c>
      <c r="AT321" s="1" t="s">
        <v>4121</v>
      </c>
      <c r="AU321" s="1" t="s">
        <v>4121</v>
      </c>
      <c r="AV321" s="1" t="s">
        <v>42</v>
      </c>
      <c r="AW321" s="1" t="s">
        <v>4121</v>
      </c>
      <c r="AX321" s="1" t="s">
        <v>4121</v>
      </c>
      <c r="AY321" s="1" t="s">
        <v>4121</v>
      </c>
      <c r="AZ321" s="1" t="s">
        <v>4121</v>
      </c>
      <c r="BA321" s="1" t="s">
        <v>4121</v>
      </c>
      <c r="BB321" s="1" t="s">
        <v>4121</v>
      </c>
      <c r="BC321" s="1" t="s">
        <v>4121</v>
      </c>
      <c r="BD321" s="1" t="s">
        <v>4121</v>
      </c>
      <c r="BE321" s="1" t="s">
        <v>4121</v>
      </c>
      <c r="BF321" s="1" t="s">
        <v>4121</v>
      </c>
      <c r="BG321" s="1" t="s">
        <v>4121</v>
      </c>
      <c r="BH321" s="1" t="s">
        <v>4121</v>
      </c>
      <c r="BI321" s="1" t="s">
        <v>4121</v>
      </c>
      <c r="BJ321" s="1" t="s">
        <v>4121</v>
      </c>
      <c r="BK321" s="1" t="s">
        <v>4121</v>
      </c>
      <c r="BL321" s="1" t="s">
        <v>4121</v>
      </c>
      <c r="BM321" s="1" t="s">
        <v>4121</v>
      </c>
      <c r="BN321" s="1" t="s">
        <v>4121</v>
      </c>
      <c r="BO321" s="1" t="s">
        <v>37</v>
      </c>
      <c r="BP321" s="1" t="s">
        <v>38</v>
      </c>
      <c r="BQ321" s="5" t="s">
        <v>1269</v>
      </c>
      <c r="BR321" s="1" t="s">
        <v>1270</v>
      </c>
      <c r="BS321" s="1" t="s">
        <v>1271</v>
      </c>
      <c r="BT321" s="1" t="s">
        <v>255</v>
      </c>
      <c r="BU321" s="1" t="s">
        <v>4121</v>
      </c>
      <c r="BV321" s="1" t="s">
        <v>4121</v>
      </c>
    </row>
    <row r="322" spans="1:74" ht="150" x14ac:dyDescent="0.25">
      <c r="A322" s="1" t="s">
        <v>26</v>
      </c>
      <c r="B322" s="1" t="s">
        <v>179</v>
      </c>
      <c r="C322" s="1" t="s">
        <v>342</v>
      </c>
      <c r="D322" s="1" t="s">
        <v>65</v>
      </c>
      <c r="E322" s="1">
        <v>1927108</v>
      </c>
      <c r="F322" s="1" t="s">
        <v>1272</v>
      </c>
      <c r="G322" s="1" t="s">
        <v>1273</v>
      </c>
      <c r="H322" s="1" t="s">
        <v>32</v>
      </c>
      <c r="I322" s="1" t="s">
        <v>33</v>
      </c>
      <c r="J322" s="2">
        <v>44287</v>
      </c>
      <c r="K322" s="2" t="s">
        <v>4121</v>
      </c>
      <c r="L322" s="1">
        <v>620</v>
      </c>
      <c r="M322" s="1">
        <v>250</v>
      </c>
      <c r="N322" s="1">
        <v>1</v>
      </c>
      <c r="O322" s="1" t="s">
        <v>83</v>
      </c>
      <c r="P322" s="1" t="s">
        <v>37</v>
      </c>
      <c r="Q322" s="1" t="s">
        <v>4121</v>
      </c>
      <c r="R322" s="1" t="s">
        <v>4121</v>
      </c>
      <c r="S322" s="1" t="s">
        <v>4121</v>
      </c>
      <c r="T322" s="1">
        <v>0</v>
      </c>
      <c r="U322" s="1" t="s">
        <v>4121</v>
      </c>
      <c r="V322" s="1" t="s">
        <v>38</v>
      </c>
      <c r="W322" s="1" t="s">
        <v>4121</v>
      </c>
      <c r="X322" s="1">
        <v>0</v>
      </c>
      <c r="Y322" s="1" t="s">
        <v>37</v>
      </c>
      <c r="Z322" s="1" t="s">
        <v>4121</v>
      </c>
      <c r="AA322" s="1" t="s">
        <v>4121</v>
      </c>
      <c r="AB322" s="1" t="s">
        <v>4121</v>
      </c>
      <c r="AC322" s="1">
        <v>0</v>
      </c>
      <c r="AD322" s="1" t="s">
        <v>4121</v>
      </c>
      <c r="AE322" s="1">
        <v>0</v>
      </c>
      <c r="AF322" s="1">
        <v>0</v>
      </c>
      <c r="AG322" s="1">
        <v>0</v>
      </c>
      <c r="AH322" s="1">
        <v>0</v>
      </c>
      <c r="AI322" s="1">
        <v>0</v>
      </c>
      <c r="AJ322" s="1">
        <v>0</v>
      </c>
      <c r="AK322" s="1">
        <v>0</v>
      </c>
      <c r="AL322" s="1">
        <v>0</v>
      </c>
      <c r="AM322" s="1">
        <v>0</v>
      </c>
      <c r="AN322" s="1" t="s">
        <v>4121</v>
      </c>
      <c r="AO322" s="1" t="s">
        <v>4121</v>
      </c>
      <c r="AP322" s="1" t="s">
        <v>69</v>
      </c>
      <c r="AQ322" s="1" t="s">
        <v>40</v>
      </c>
      <c r="AR322" s="1" t="s">
        <v>41</v>
      </c>
      <c r="AS322" s="1" t="s">
        <v>38</v>
      </c>
      <c r="AT322" s="1" t="s">
        <v>4121</v>
      </c>
      <c r="AU322" s="1" t="s">
        <v>4121</v>
      </c>
      <c r="AV322" s="1" t="s">
        <v>42</v>
      </c>
      <c r="AW322" s="1">
        <v>0</v>
      </c>
      <c r="AX322" s="1">
        <v>0</v>
      </c>
      <c r="AY322" s="1">
        <v>0</v>
      </c>
      <c r="AZ322" s="1">
        <v>0</v>
      </c>
      <c r="BA322" s="1">
        <v>0</v>
      </c>
      <c r="BB322" s="1">
        <v>0</v>
      </c>
      <c r="BC322" s="1">
        <v>0</v>
      </c>
      <c r="BD322" s="1">
        <v>0</v>
      </c>
      <c r="BE322" s="1">
        <v>0</v>
      </c>
      <c r="BF322" s="1">
        <v>0</v>
      </c>
      <c r="BG322" s="1">
        <v>0</v>
      </c>
      <c r="BH322" s="1">
        <v>0</v>
      </c>
      <c r="BI322" s="1">
        <v>0</v>
      </c>
      <c r="BJ322" s="1">
        <v>0</v>
      </c>
      <c r="BK322" s="1">
        <v>0</v>
      </c>
      <c r="BL322" s="1">
        <v>0</v>
      </c>
      <c r="BM322" s="1">
        <v>0</v>
      </c>
      <c r="BN322" s="1">
        <v>0</v>
      </c>
      <c r="BO322" s="1" t="s">
        <v>35</v>
      </c>
      <c r="BP322" s="1" t="s">
        <v>68</v>
      </c>
      <c r="BQ322" s="5" t="s">
        <v>1274</v>
      </c>
      <c r="BR322" s="1" t="s">
        <v>1274</v>
      </c>
      <c r="BS322" s="1" t="s">
        <v>1275</v>
      </c>
      <c r="BT322" s="1" t="s">
        <v>4121</v>
      </c>
      <c r="BU322" s="1" t="s">
        <v>1276</v>
      </c>
      <c r="BV322" s="1" t="s">
        <v>4121</v>
      </c>
    </row>
    <row r="323" spans="1:74" ht="120" x14ac:dyDescent="0.25">
      <c r="A323" s="1" t="s">
        <v>26</v>
      </c>
      <c r="B323" s="1" t="s">
        <v>179</v>
      </c>
      <c r="C323" s="1" t="s">
        <v>342</v>
      </c>
      <c r="D323" s="1" t="s">
        <v>29</v>
      </c>
      <c r="E323" s="1">
        <v>1928104</v>
      </c>
      <c r="F323" s="1" t="s">
        <v>1277</v>
      </c>
      <c r="G323" s="1" t="s">
        <v>1278</v>
      </c>
      <c r="H323" s="1" t="s">
        <v>32</v>
      </c>
      <c r="I323" s="1" t="s">
        <v>33</v>
      </c>
      <c r="J323" s="2">
        <v>44287</v>
      </c>
      <c r="K323" s="2" t="s">
        <v>4121</v>
      </c>
      <c r="L323" s="1">
        <v>0</v>
      </c>
      <c r="M323" s="1">
        <v>3000</v>
      </c>
      <c r="N323" s="1">
        <v>0</v>
      </c>
      <c r="O323" s="1" t="s">
        <v>83</v>
      </c>
      <c r="P323" s="1" t="s">
        <v>37</v>
      </c>
      <c r="Q323" s="1" t="s">
        <v>4121</v>
      </c>
      <c r="R323" s="1" t="s">
        <v>4121</v>
      </c>
      <c r="S323" s="1" t="s">
        <v>4121</v>
      </c>
      <c r="T323" s="1">
        <v>0</v>
      </c>
      <c r="U323" s="1" t="s">
        <v>4121</v>
      </c>
      <c r="V323" s="1" t="s">
        <v>38</v>
      </c>
      <c r="W323" s="1" t="s">
        <v>4121</v>
      </c>
      <c r="X323" s="1">
        <v>0</v>
      </c>
      <c r="Y323" s="1" t="s">
        <v>37</v>
      </c>
      <c r="Z323" s="1" t="s">
        <v>4121</v>
      </c>
      <c r="AA323" s="1" t="s">
        <v>4121</v>
      </c>
      <c r="AB323" s="1" t="s">
        <v>4121</v>
      </c>
      <c r="AC323" s="1">
        <v>0</v>
      </c>
      <c r="AD323" s="1" t="s">
        <v>4121</v>
      </c>
      <c r="AE323" s="1">
        <v>0</v>
      </c>
      <c r="AF323" s="1">
        <v>0</v>
      </c>
      <c r="AG323" s="1">
        <v>0</v>
      </c>
      <c r="AH323" s="1">
        <v>0</v>
      </c>
      <c r="AI323" s="1">
        <v>0</v>
      </c>
      <c r="AJ323" s="1">
        <v>0</v>
      </c>
      <c r="AK323" s="1">
        <v>0</v>
      </c>
      <c r="AL323" s="1">
        <v>0</v>
      </c>
      <c r="AM323" s="1">
        <v>0</v>
      </c>
      <c r="AN323" s="1" t="s">
        <v>4121</v>
      </c>
      <c r="AO323" s="1" t="s">
        <v>4121</v>
      </c>
      <c r="AP323" s="1" t="s">
        <v>69</v>
      </c>
      <c r="AQ323" s="1" t="s">
        <v>40</v>
      </c>
      <c r="AR323" s="1" t="s">
        <v>41</v>
      </c>
      <c r="AS323" s="1" t="s">
        <v>38</v>
      </c>
      <c r="AT323" s="1" t="s">
        <v>4121</v>
      </c>
      <c r="AU323" s="1" t="s">
        <v>4121</v>
      </c>
      <c r="AV323" s="1" t="s">
        <v>42</v>
      </c>
      <c r="AW323" s="1">
        <v>0</v>
      </c>
      <c r="AX323" s="1">
        <v>0</v>
      </c>
      <c r="AY323" s="1">
        <v>0</v>
      </c>
      <c r="AZ323" s="1">
        <v>0</v>
      </c>
      <c r="BA323" s="1">
        <v>0</v>
      </c>
      <c r="BB323" s="1">
        <v>0</v>
      </c>
      <c r="BC323" s="1">
        <v>0</v>
      </c>
      <c r="BD323" s="1">
        <v>0</v>
      </c>
      <c r="BE323" s="1">
        <v>0</v>
      </c>
      <c r="BF323" s="1">
        <v>0</v>
      </c>
      <c r="BG323" s="1">
        <v>0</v>
      </c>
      <c r="BH323" s="1">
        <v>0</v>
      </c>
      <c r="BI323" s="1">
        <v>0</v>
      </c>
      <c r="BJ323" s="1">
        <v>0</v>
      </c>
      <c r="BK323" s="1">
        <v>0</v>
      </c>
      <c r="BL323" s="1">
        <v>0</v>
      </c>
      <c r="BM323" s="1">
        <v>0</v>
      </c>
      <c r="BN323" s="1">
        <v>0</v>
      </c>
      <c r="BO323" s="1" t="s">
        <v>37</v>
      </c>
      <c r="BP323" s="1" t="s">
        <v>68</v>
      </c>
      <c r="BQ323" s="5" t="s">
        <v>1274</v>
      </c>
      <c r="BR323" s="1" t="s">
        <v>1274</v>
      </c>
      <c r="BS323" s="1" t="s">
        <v>378</v>
      </c>
      <c r="BT323" s="1" t="s">
        <v>4121</v>
      </c>
      <c r="BU323" s="1" t="s">
        <v>4121</v>
      </c>
      <c r="BV323" s="1" t="s">
        <v>4121</v>
      </c>
    </row>
    <row r="324" spans="1:74" ht="60" x14ac:dyDescent="0.25">
      <c r="A324" s="1" t="s">
        <v>26</v>
      </c>
      <c r="B324" s="1" t="s">
        <v>27</v>
      </c>
      <c r="C324" s="1" t="s">
        <v>28</v>
      </c>
      <c r="D324" s="1" t="s">
        <v>65</v>
      </c>
      <c r="E324" s="1">
        <v>1933128</v>
      </c>
      <c r="F324" s="1" t="s">
        <v>1279</v>
      </c>
      <c r="G324" s="1" t="s">
        <v>1280</v>
      </c>
      <c r="H324" s="1" t="s">
        <v>144</v>
      </c>
      <c r="I324" s="1" t="s">
        <v>145</v>
      </c>
      <c r="J324" s="2">
        <v>43891</v>
      </c>
      <c r="K324" s="2" t="s">
        <v>4121</v>
      </c>
      <c r="L324" s="1">
        <v>0</v>
      </c>
      <c r="M324" s="1">
        <v>35</v>
      </c>
      <c r="N324" s="1">
        <v>1</v>
      </c>
      <c r="O324" s="1" t="s">
        <v>34</v>
      </c>
      <c r="P324" s="1" t="s">
        <v>35</v>
      </c>
      <c r="Q324" s="1" t="s">
        <v>36</v>
      </c>
      <c r="R324" s="1" t="s">
        <v>36</v>
      </c>
      <c r="S324" s="1" t="s">
        <v>50</v>
      </c>
      <c r="T324" s="1">
        <v>250</v>
      </c>
      <c r="U324" s="1" t="s">
        <v>37</v>
      </c>
      <c r="V324" s="1" t="s">
        <v>38</v>
      </c>
      <c r="W324" s="1" t="s">
        <v>4121</v>
      </c>
      <c r="X324" s="1">
        <v>30</v>
      </c>
      <c r="Y324" s="1" t="s">
        <v>35</v>
      </c>
      <c r="Z324" s="1" t="s">
        <v>36</v>
      </c>
      <c r="AA324" s="1" t="s">
        <v>36</v>
      </c>
      <c r="AB324" s="1" t="s">
        <v>37</v>
      </c>
      <c r="AC324" s="1">
        <v>250</v>
      </c>
      <c r="AD324" s="1" t="s">
        <v>4121</v>
      </c>
      <c r="AE324" s="1">
        <v>0.15</v>
      </c>
      <c r="AF324" s="1">
        <v>0.3</v>
      </c>
      <c r="AG324" s="1">
        <v>0.01</v>
      </c>
      <c r="AH324" s="1">
        <v>0.3</v>
      </c>
      <c r="AI324" s="1">
        <v>1</v>
      </c>
      <c r="AJ324" s="1">
        <v>0.25</v>
      </c>
      <c r="AK324" s="1">
        <v>0.25</v>
      </c>
      <c r="AL324" s="1">
        <v>0.25</v>
      </c>
      <c r="AM324" s="1">
        <v>0.55000000000000004</v>
      </c>
      <c r="AN324" s="1" t="s">
        <v>35</v>
      </c>
      <c r="AO324" s="1" t="s">
        <v>35</v>
      </c>
      <c r="AP324" s="1" t="s">
        <v>39</v>
      </c>
      <c r="AQ324" s="1" t="s">
        <v>40</v>
      </c>
      <c r="AR324" s="1" t="s">
        <v>41</v>
      </c>
      <c r="AS324" s="1" t="s">
        <v>38</v>
      </c>
      <c r="AT324" s="1" t="s">
        <v>4121</v>
      </c>
      <c r="AU324" s="1" t="s">
        <v>4121</v>
      </c>
      <c r="AV324" s="1" t="s">
        <v>42</v>
      </c>
      <c r="AW324" s="1">
        <v>0</v>
      </c>
      <c r="AX324" s="1">
        <v>0</v>
      </c>
      <c r="AY324" s="1">
        <v>0</v>
      </c>
      <c r="AZ324" s="1">
        <v>0</v>
      </c>
      <c r="BA324" s="1">
        <v>0</v>
      </c>
      <c r="BB324" s="1">
        <v>0</v>
      </c>
      <c r="BC324" s="1">
        <v>0</v>
      </c>
      <c r="BD324" s="1">
        <v>0</v>
      </c>
      <c r="BE324" s="1">
        <v>0</v>
      </c>
      <c r="BF324" s="1">
        <v>0</v>
      </c>
      <c r="BG324" s="1">
        <v>0</v>
      </c>
      <c r="BH324" s="1">
        <v>0</v>
      </c>
      <c r="BI324" s="1">
        <v>0</v>
      </c>
      <c r="BJ324" s="1">
        <v>0</v>
      </c>
      <c r="BK324" s="1">
        <v>0</v>
      </c>
      <c r="BL324" s="1">
        <v>0</v>
      </c>
      <c r="BM324" s="1">
        <v>0</v>
      </c>
      <c r="BN324" s="1">
        <v>0</v>
      </c>
      <c r="BO324" s="1" t="s">
        <v>37</v>
      </c>
      <c r="BP324" s="1" t="s">
        <v>38</v>
      </c>
      <c r="BQ324" s="5" t="s">
        <v>1281</v>
      </c>
      <c r="BR324" s="1" t="s">
        <v>1227</v>
      </c>
      <c r="BS324" s="1" t="s">
        <v>1282</v>
      </c>
      <c r="BT324" s="1" t="s">
        <v>4121</v>
      </c>
      <c r="BU324" s="1" t="s">
        <v>4121</v>
      </c>
      <c r="BV324" s="8" t="s">
        <v>4158</v>
      </c>
    </row>
    <row r="325" spans="1:74" ht="60" x14ac:dyDescent="0.25">
      <c r="A325" s="1" t="s">
        <v>26</v>
      </c>
      <c r="B325" s="1" t="s">
        <v>27</v>
      </c>
      <c r="C325" s="1" t="s">
        <v>28</v>
      </c>
      <c r="D325" s="1" t="s">
        <v>65</v>
      </c>
      <c r="E325" s="1">
        <v>1933129</v>
      </c>
      <c r="F325" s="1" t="s">
        <v>1283</v>
      </c>
      <c r="G325" s="1" t="s">
        <v>1284</v>
      </c>
      <c r="H325" s="1" t="s">
        <v>144</v>
      </c>
      <c r="I325" s="1" t="s">
        <v>145</v>
      </c>
      <c r="J325" s="2">
        <v>43891</v>
      </c>
      <c r="K325" s="2" t="s">
        <v>4121</v>
      </c>
      <c r="L325" s="1">
        <v>0</v>
      </c>
      <c r="M325" s="1">
        <v>70</v>
      </c>
      <c r="N325" s="1">
        <v>1</v>
      </c>
      <c r="O325" s="1" t="s">
        <v>34</v>
      </c>
      <c r="P325" s="1" t="s">
        <v>35</v>
      </c>
      <c r="Q325" s="1" t="s">
        <v>36</v>
      </c>
      <c r="R325" s="1" t="s">
        <v>36</v>
      </c>
      <c r="S325" s="1" t="s">
        <v>50</v>
      </c>
      <c r="T325" s="1">
        <v>1000</v>
      </c>
      <c r="U325" s="1" t="s">
        <v>37</v>
      </c>
      <c r="V325" s="1" t="s">
        <v>38</v>
      </c>
      <c r="W325" s="1" t="s">
        <v>4121</v>
      </c>
      <c r="X325" s="1">
        <v>30</v>
      </c>
      <c r="Y325" s="1" t="s">
        <v>35</v>
      </c>
      <c r="Z325" s="1" t="s">
        <v>36</v>
      </c>
      <c r="AA325" s="1" t="s">
        <v>36</v>
      </c>
      <c r="AB325" s="1" t="s">
        <v>36</v>
      </c>
      <c r="AC325" s="1">
        <v>1200</v>
      </c>
      <c r="AD325" s="1" t="s">
        <v>4121</v>
      </c>
      <c r="AE325" s="1">
        <v>0.15</v>
      </c>
      <c r="AF325" s="1">
        <v>0.3</v>
      </c>
      <c r="AG325" s="1">
        <v>0.01</v>
      </c>
      <c r="AH325" s="1">
        <v>0.3</v>
      </c>
      <c r="AI325" s="1">
        <v>1</v>
      </c>
      <c r="AJ325" s="1">
        <v>0.25</v>
      </c>
      <c r="AK325" s="1">
        <v>0.25</v>
      </c>
      <c r="AL325" s="1">
        <v>0.25</v>
      </c>
      <c r="AM325" s="1">
        <v>0.55000000000000004</v>
      </c>
      <c r="AN325" s="1" t="s">
        <v>35</v>
      </c>
      <c r="AO325" s="1" t="s">
        <v>35</v>
      </c>
      <c r="AP325" s="1" t="s">
        <v>39</v>
      </c>
      <c r="AQ325" s="1" t="s">
        <v>40</v>
      </c>
      <c r="AR325" s="1" t="s">
        <v>41</v>
      </c>
      <c r="AS325" s="1" t="s">
        <v>38</v>
      </c>
      <c r="AT325" s="1" t="s">
        <v>4121</v>
      </c>
      <c r="AU325" s="1" t="s">
        <v>4121</v>
      </c>
      <c r="AV325" s="1" t="s">
        <v>42</v>
      </c>
      <c r="AW325" s="1">
        <v>0</v>
      </c>
      <c r="AX325" s="1">
        <v>0</v>
      </c>
      <c r="AY325" s="1">
        <v>0</v>
      </c>
      <c r="AZ325" s="1">
        <v>0</v>
      </c>
      <c r="BA325" s="1">
        <v>0</v>
      </c>
      <c r="BB325" s="1">
        <v>0</v>
      </c>
      <c r="BC325" s="1">
        <v>0</v>
      </c>
      <c r="BD325" s="1">
        <v>0</v>
      </c>
      <c r="BE325" s="1">
        <v>0</v>
      </c>
      <c r="BF325" s="1">
        <v>0</v>
      </c>
      <c r="BG325" s="1">
        <v>0</v>
      </c>
      <c r="BH325" s="1">
        <v>0</v>
      </c>
      <c r="BI325" s="1">
        <v>0</v>
      </c>
      <c r="BJ325" s="1">
        <v>0</v>
      </c>
      <c r="BK325" s="1">
        <v>0</v>
      </c>
      <c r="BL325" s="1">
        <v>0</v>
      </c>
      <c r="BM325" s="1">
        <v>0</v>
      </c>
      <c r="BN325" s="1">
        <v>0</v>
      </c>
      <c r="BO325" s="1" t="s">
        <v>37</v>
      </c>
      <c r="BP325" s="1" t="s">
        <v>38</v>
      </c>
      <c r="BQ325" s="5" t="s">
        <v>1285</v>
      </c>
      <c r="BR325" s="1" t="s">
        <v>1227</v>
      </c>
      <c r="BS325" s="1" t="s">
        <v>1286</v>
      </c>
      <c r="BT325" s="1" t="s">
        <v>4121</v>
      </c>
      <c r="BU325" s="1" t="s">
        <v>4121</v>
      </c>
      <c r="BV325" s="8" t="s">
        <v>4159</v>
      </c>
    </row>
    <row r="326" spans="1:74" ht="75" x14ac:dyDescent="0.25">
      <c r="A326" s="1" t="s">
        <v>26</v>
      </c>
      <c r="B326" s="1" t="s">
        <v>242</v>
      </c>
      <c r="C326" s="1" t="s">
        <v>28</v>
      </c>
      <c r="D326" s="1" t="s">
        <v>65</v>
      </c>
      <c r="E326" s="1">
        <v>1917112</v>
      </c>
      <c r="F326" s="1" t="s">
        <v>1287</v>
      </c>
      <c r="G326" s="1" t="s">
        <v>1288</v>
      </c>
      <c r="H326" s="1" t="s">
        <v>144</v>
      </c>
      <c r="I326" s="1" t="s">
        <v>145</v>
      </c>
      <c r="J326" s="2">
        <v>43739</v>
      </c>
      <c r="K326" s="2" t="s">
        <v>4121</v>
      </c>
      <c r="L326" s="1">
        <v>0</v>
      </c>
      <c r="M326" s="1">
        <v>1049</v>
      </c>
      <c r="N326" s="1">
        <v>1</v>
      </c>
      <c r="O326" s="1" t="s">
        <v>83</v>
      </c>
      <c r="P326" s="1" t="s">
        <v>37</v>
      </c>
      <c r="Q326" s="1" t="s">
        <v>4121</v>
      </c>
      <c r="R326" s="1" t="s">
        <v>4121</v>
      </c>
      <c r="S326" s="1" t="s">
        <v>4121</v>
      </c>
      <c r="T326" s="1">
        <v>0</v>
      </c>
      <c r="U326" s="1" t="s">
        <v>4121</v>
      </c>
      <c r="V326" s="1" t="s">
        <v>38</v>
      </c>
      <c r="W326" s="1" t="s">
        <v>4121</v>
      </c>
      <c r="X326" s="1">
        <v>0</v>
      </c>
      <c r="Y326" s="1" t="s">
        <v>37</v>
      </c>
      <c r="Z326" s="1" t="s">
        <v>4121</v>
      </c>
      <c r="AA326" s="1" t="s">
        <v>4121</v>
      </c>
      <c r="AB326" s="1" t="s">
        <v>4121</v>
      </c>
      <c r="AC326" s="1">
        <v>0</v>
      </c>
      <c r="AD326" s="1" t="s">
        <v>4121</v>
      </c>
      <c r="AE326" s="1">
        <v>0</v>
      </c>
      <c r="AF326" s="1">
        <v>0</v>
      </c>
      <c r="AG326" s="1">
        <v>0</v>
      </c>
      <c r="AH326" s="1">
        <v>0</v>
      </c>
      <c r="AI326" s="1">
        <v>0</v>
      </c>
      <c r="AJ326" s="1">
        <v>0</v>
      </c>
      <c r="AK326" s="1">
        <v>0</v>
      </c>
      <c r="AL326" s="1">
        <v>0</v>
      </c>
      <c r="AM326" s="1">
        <v>0</v>
      </c>
      <c r="AN326" s="1" t="s">
        <v>4121</v>
      </c>
      <c r="AO326" s="1" t="s">
        <v>4121</v>
      </c>
      <c r="AP326" s="1" t="s">
        <v>39</v>
      </c>
      <c r="AQ326" s="1" t="s">
        <v>40</v>
      </c>
      <c r="AR326" s="1" t="s">
        <v>41</v>
      </c>
      <c r="AS326" s="1" t="s">
        <v>38</v>
      </c>
      <c r="AT326" s="1" t="s">
        <v>4121</v>
      </c>
      <c r="AU326" s="1" t="s">
        <v>4121</v>
      </c>
      <c r="AV326" s="1" t="s">
        <v>42</v>
      </c>
      <c r="AW326" s="1" t="s">
        <v>4121</v>
      </c>
      <c r="AX326" s="1" t="s">
        <v>4121</v>
      </c>
      <c r="AY326" s="1" t="s">
        <v>4121</v>
      </c>
      <c r="AZ326" s="1" t="s">
        <v>4121</v>
      </c>
      <c r="BA326" s="1" t="s">
        <v>4121</v>
      </c>
      <c r="BB326" s="1" t="s">
        <v>4121</v>
      </c>
      <c r="BC326" s="1" t="s">
        <v>4121</v>
      </c>
      <c r="BD326" s="1" t="s">
        <v>4121</v>
      </c>
      <c r="BE326" s="1" t="s">
        <v>4121</v>
      </c>
      <c r="BF326" s="1" t="s">
        <v>4121</v>
      </c>
      <c r="BG326" s="1" t="s">
        <v>4121</v>
      </c>
      <c r="BH326" s="1" t="s">
        <v>4121</v>
      </c>
      <c r="BI326" s="1" t="s">
        <v>4121</v>
      </c>
      <c r="BJ326" s="1" t="s">
        <v>4121</v>
      </c>
      <c r="BK326" s="1" t="s">
        <v>4121</v>
      </c>
      <c r="BL326" s="1" t="s">
        <v>4121</v>
      </c>
      <c r="BM326" s="1" t="s">
        <v>4121</v>
      </c>
      <c r="BN326" s="1" t="s">
        <v>4121</v>
      </c>
      <c r="BO326" s="1" t="s">
        <v>37</v>
      </c>
      <c r="BP326" s="1" t="s">
        <v>38</v>
      </c>
      <c r="BQ326" s="5" t="s">
        <v>1289</v>
      </c>
      <c r="BR326" s="1" t="s">
        <v>1290</v>
      </c>
      <c r="BS326" s="1" t="s">
        <v>1291</v>
      </c>
      <c r="BT326" s="1" t="s">
        <v>255</v>
      </c>
      <c r="BU326" s="1" t="s">
        <v>4121</v>
      </c>
      <c r="BV326" s="1" t="s">
        <v>4121</v>
      </c>
    </row>
    <row r="327" spans="1:74" ht="75" x14ac:dyDescent="0.25">
      <c r="A327" s="1" t="s">
        <v>26</v>
      </c>
      <c r="B327" s="1" t="s">
        <v>242</v>
      </c>
      <c r="C327" s="1" t="s">
        <v>28</v>
      </c>
      <c r="D327" s="1" t="s">
        <v>65</v>
      </c>
      <c r="E327" s="1">
        <v>1917113</v>
      </c>
      <c r="F327" s="1" t="s">
        <v>1292</v>
      </c>
      <c r="G327" s="1" t="s">
        <v>1293</v>
      </c>
      <c r="H327" s="1" t="s">
        <v>144</v>
      </c>
      <c r="I327" s="1" t="s">
        <v>145</v>
      </c>
      <c r="J327" s="2">
        <v>43739</v>
      </c>
      <c r="K327" s="2" t="s">
        <v>4121</v>
      </c>
      <c r="L327" s="1">
        <v>0</v>
      </c>
      <c r="M327" s="1">
        <v>999</v>
      </c>
      <c r="N327" s="1">
        <v>1</v>
      </c>
      <c r="O327" s="1" t="s">
        <v>83</v>
      </c>
      <c r="P327" s="1" t="s">
        <v>37</v>
      </c>
      <c r="Q327" s="1" t="s">
        <v>4121</v>
      </c>
      <c r="R327" s="1" t="s">
        <v>4121</v>
      </c>
      <c r="S327" s="1" t="s">
        <v>4121</v>
      </c>
      <c r="T327" s="1">
        <v>0</v>
      </c>
      <c r="U327" s="1" t="s">
        <v>4121</v>
      </c>
      <c r="V327" s="1" t="s">
        <v>38</v>
      </c>
      <c r="W327" s="1" t="s">
        <v>4121</v>
      </c>
      <c r="X327" s="1">
        <v>0</v>
      </c>
      <c r="Y327" s="1" t="s">
        <v>37</v>
      </c>
      <c r="Z327" s="1" t="s">
        <v>4121</v>
      </c>
      <c r="AA327" s="1" t="s">
        <v>4121</v>
      </c>
      <c r="AB327" s="1" t="s">
        <v>4121</v>
      </c>
      <c r="AC327" s="1">
        <v>0</v>
      </c>
      <c r="AD327" s="1" t="s">
        <v>4121</v>
      </c>
      <c r="AE327" s="1">
        <v>0</v>
      </c>
      <c r="AF327" s="1">
        <v>0</v>
      </c>
      <c r="AG327" s="1">
        <v>0</v>
      </c>
      <c r="AH327" s="1">
        <v>0</v>
      </c>
      <c r="AI327" s="1">
        <v>0</v>
      </c>
      <c r="AJ327" s="1">
        <v>0</v>
      </c>
      <c r="AK327" s="1">
        <v>0</v>
      </c>
      <c r="AL327" s="1">
        <v>0</v>
      </c>
      <c r="AM327" s="1">
        <v>0</v>
      </c>
      <c r="AN327" s="1" t="s">
        <v>4121</v>
      </c>
      <c r="AO327" s="1" t="s">
        <v>4121</v>
      </c>
      <c r="AP327" s="1" t="s">
        <v>69</v>
      </c>
      <c r="AQ327" s="1" t="s">
        <v>40</v>
      </c>
      <c r="AR327" s="1" t="s">
        <v>41</v>
      </c>
      <c r="AS327" s="1" t="s">
        <v>38</v>
      </c>
      <c r="AT327" s="1" t="s">
        <v>4121</v>
      </c>
      <c r="AU327" s="1" t="s">
        <v>4121</v>
      </c>
      <c r="AV327" s="1" t="s">
        <v>42</v>
      </c>
      <c r="AW327" s="1" t="s">
        <v>4121</v>
      </c>
      <c r="AX327" s="1" t="s">
        <v>4121</v>
      </c>
      <c r="AY327" s="1" t="s">
        <v>4121</v>
      </c>
      <c r="AZ327" s="1" t="s">
        <v>4121</v>
      </c>
      <c r="BA327" s="1" t="s">
        <v>4121</v>
      </c>
      <c r="BB327" s="1" t="s">
        <v>4121</v>
      </c>
      <c r="BC327" s="1" t="s">
        <v>4121</v>
      </c>
      <c r="BD327" s="1" t="s">
        <v>4121</v>
      </c>
      <c r="BE327" s="1" t="s">
        <v>4121</v>
      </c>
      <c r="BF327" s="1" t="s">
        <v>4121</v>
      </c>
      <c r="BG327" s="1" t="s">
        <v>4121</v>
      </c>
      <c r="BH327" s="1" t="s">
        <v>4121</v>
      </c>
      <c r="BI327" s="1" t="s">
        <v>4121</v>
      </c>
      <c r="BJ327" s="1" t="s">
        <v>4121</v>
      </c>
      <c r="BK327" s="1" t="s">
        <v>4121</v>
      </c>
      <c r="BL327" s="1" t="s">
        <v>4121</v>
      </c>
      <c r="BM327" s="1" t="s">
        <v>4121</v>
      </c>
      <c r="BN327" s="1" t="s">
        <v>4121</v>
      </c>
      <c r="BO327" s="1" t="s">
        <v>37</v>
      </c>
      <c r="BP327" s="1" t="s">
        <v>38</v>
      </c>
      <c r="BQ327" s="5" t="s">
        <v>1294</v>
      </c>
      <c r="BR327" s="1" t="s">
        <v>1295</v>
      </c>
      <c r="BS327" s="1" t="s">
        <v>1296</v>
      </c>
      <c r="BT327" s="1" t="s">
        <v>255</v>
      </c>
      <c r="BU327" s="1" t="s">
        <v>4121</v>
      </c>
      <c r="BV327" s="1" t="s">
        <v>4121</v>
      </c>
    </row>
    <row r="328" spans="1:74" ht="135" x14ac:dyDescent="0.25">
      <c r="A328" s="1" t="s">
        <v>26</v>
      </c>
      <c r="B328" s="1" t="s">
        <v>242</v>
      </c>
      <c r="C328" s="1" t="s">
        <v>342</v>
      </c>
      <c r="D328" s="1" t="s">
        <v>65</v>
      </c>
      <c r="E328" s="1">
        <v>1914103</v>
      </c>
      <c r="F328" s="1" t="s">
        <v>1297</v>
      </c>
      <c r="G328" s="1" t="s">
        <v>1297</v>
      </c>
      <c r="H328" s="1" t="s">
        <v>32</v>
      </c>
      <c r="I328" s="1" t="s">
        <v>33</v>
      </c>
      <c r="J328" s="2">
        <v>43718</v>
      </c>
      <c r="K328" s="2" t="s">
        <v>4121</v>
      </c>
      <c r="L328" s="1">
        <v>0</v>
      </c>
      <c r="M328" s="1">
        <v>150</v>
      </c>
      <c r="N328" s="1">
        <v>1</v>
      </c>
      <c r="O328" s="1" t="s">
        <v>109</v>
      </c>
      <c r="P328" s="1" t="s">
        <v>35</v>
      </c>
      <c r="Q328" s="1" t="s">
        <v>36</v>
      </c>
      <c r="R328" s="1" t="s">
        <v>36</v>
      </c>
      <c r="S328" s="1" t="s">
        <v>4121</v>
      </c>
      <c r="T328" s="1">
        <v>700</v>
      </c>
      <c r="U328" s="1" t="s">
        <v>37</v>
      </c>
      <c r="V328" s="1" t="s">
        <v>38</v>
      </c>
      <c r="W328" s="1" t="s">
        <v>4121</v>
      </c>
      <c r="X328" s="1">
        <v>30</v>
      </c>
      <c r="Y328" s="1" t="s">
        <v>37</v>
      </c>
      <c r="Z328" s="1" t="s">
        <v>4121</v>
      </c>
      <c r="AA328" s="1" t="s">
        <v>4121</v>
      </c>
      <c r="AB328" s="1" t="s">
        <v>4121</v>
      </c>
      <c r="AC328" s="1">
        <v>0</v>
      </c>
      <c r="AD328" s="1" t="s">
        <v>4121</v>
      </c>
      <c r="AE328" s="1">
        <v>0</v>
      </c>
      <c r="AF328" s="1">
        <v>0</v>
      </c>
      <c r="AG328" s="1">
        <v>0</v>
      </c>
      <c r="AH328" s="1">
        <v>0</v>
      </c>
      <c r="AI328" s="1">
        <v>0</v>
      </c>
      <c r="AJ328" s="1">
        <v>0</v>
      </c>
      <c r="AK328" s="1">
        <v>0</v>
      </c>
      <c r="AL328" s="1">
        <v>0</v>
      </c>
      <c r="AM328" s="1">
        <v>0</v>
      </c>
      <c r="AN328" s="1" t="s">
        <v>110</v>
      </c>
      <c r="AO328" s="1" t="s">
        <v>110</v>
      </c>
      <c r="AP328" s="1" t="s">
        <v>69</v>
      </c>
      <c r="AQ328" s="1" t="s">
        <v>40</v>
      </c>
      <c r="AR328" s="1" t="s">
        <v>4121</v>
      </c>
      <c r="AS328" s="1" t="s">
        <v>38</v>
      </c>
      <c r="AT328" s="1" t="s">
        <v>4121</v>
      </c>
      <c r="AU328" s="1" t="s">
        <v>4121</v>
      </c>
      <c r="AV328" s="1" t="s">
        <v>42</v>
      </c>
      <c r="AW328" s="1" t="s">
        <v>4121</v>
      </c>
      <c r="AX328" s="1" t="s">
        <v>4121</v>
      </c>
      <c r="AY328" s="1" t="s">
        <v>4121</v>
      </c>
      <c r="AZ328" s="1" t="s">
        <v>4121</v>
      </c>
      <c r="BA328" s="1" t="s">
        <v>4121</v>
      </c>
      <c r="BB328" s="1" t="s">
        <v>4121</v>
      </c>
      <c r="BC328" s="1" t="s">
        <v>4121</v>
      </c>
      <c r="BD328" s="1" t="s">
        <v>4121</v>
      </c>
      <c r="BE328" s="1" t="s">
        <v>4121</v>
      </c>
      <c r="BF328" s="1" t="s">
        <v>4121</v>
      </c>
      <c r="BG328" s="1" t="s">
        <v>4121</v>
      </c>
      <c r="BH328" s="1" t="s">
        <v>4121</v>
      </c>
      <c r="BI328" s="1" t="s">
        <v>4121</v>
      </c>
      <c r="BJ328" s="1" t="s">
        <v>4121</v>
      </c>
      <c r="BK328" s="1" t="s">
        <v>4121</v>
      </c>
      <c r="BL328" s="1" t="s">
        <v>4121</v>
      </c>
      <c r="BM328" s="1" t="s">
        <v>4121</v>
      </c>
      <c r="BN328" s="1" t="s">
        <v>4121</v>
      </c>
      <c r="BO328" s="1" t="s">
        <v>37</v>
      </c>
      <c r="BP328" s="1" t="s">
        <v>38</v>
      </c>
      <c r="BQ328" s="5" t="s">
        <v>1298</v>
      </c>
      <c r="BR328" s="1" t="s">
        <v>1298</v>
      </c>
      <c r="BS328" s="1" t="s">
        <v>37</v>
      </c>
      <c r="BT328" s="1" t="s">
        <v>4121</v>
      </c>
      <c r="BU328" s="1" t="s">
        <v>4121</v>
      </c>
      <c r="BV328" s="1" t="s">
        <v>4121</v>
      </c>
    </row>
    <row r="329" spans="1:74" ht="105" x14ac:dyDescent="0.25">
      <c r="A329" s="1" t="s">
        <v>26</v>
      </c>
      <c r="B329" s="1" t="s">
        <v>416</v>
      </c>
      <c r="C329" s="1" t="s">
        <v>28</v>
      </c>
      <c r="D329" s="1" t="s">
        <v>29</v>
      </c>
      <c r="E329" s="1">
        <v>1946108</v>
      </c>
      <c r="F329" s="1" t="s">
        <v>1299</v>
      </c>
      <c r="G329" s="1" t="s">
        <v>1300</v>
      </c>
      <c r="H329" s="1" t="s">
        <v>32</v>
      </c>
      <c r="I329" s="1" t="s">
        <v>33</v>
      </c>
      <c r="J329" s="2">
        <v>43724</v>
      </c>
      <c r="K329" s="2" t="s">
        <v>4121</v>
      </c>
      <c r="L329" s="1">
        <v>0</v>
      </c>
      <c r="M329" s="1">
        <v>0</v>
      </c>
      <c r="N329" s="1">
        <v>0</v>
      </c>
      <c r="O329" s="1" t="s">
        <v>109</v>
      </c>
      <c r="P329" s="1" t="s">
        <v>37</v>
      </c>
      <c r="Q329" s="1" t="s">
        <v>4121</v>
      </c>
      <c r="R329" s="1" t="s">
        <v>4121</v>
      </c>
      <c r="S329" s="1" t="s">
        <v>4121</v>
      </c>
      <c r="T329" s="1">
        <v>0</v>
      </c>
      <c r="U329" s="1" t="s">
        <v>4121</v>
      </c>
      <c r="V329" s="1" t="s">
        <v>38</v>
      </c>
      <c r="W329" s="1" t="s">
        <v>4121</v>
      </c>
      <c r="X329" s="1">
        <v>1</v>
      </c>
      <c r="Y329" s="1" t="s">
        <v>37</v>
      </c>
      <c r="Z329" s="1" t="s">
        <v>4121</v>
      </c>
      <c r="AA329" s="1" t="s">
        <v>4121</v>
      </c>
      <c r="AB329" s="1" t="s">
        <v>4121</v>
      </c>
      <c r="AC329" s="1">
        <v>0</v>
      </c>
      <c r="AD329" s="1" t="s">
        <v>4121</v>
      </c>
      <c r="AE329" s="1">
        <v>0.6</v>
      </c>
      <c r="AF329" s="1">
        <v>0.6</v>
      </c>
      <c r="AG329" s="1">
        <v>0.6</v>
      </c>
      <c r="AH329" s="1">
        <v>0</v>
      </c>
      <c r="AI329" s="1">
        <v>0</v>
      </c>
      <c r="AJ329" s="1">
        <v>0.25</v>
      </c>
      <c r="AK329" s="1">
        <v>0.25</v>
      </c>
      <c r="AL329" s="1">
        <v>0.25</v>
      </c>
      <c r="AM329" s="1">
        <v>0</v>
      </c>
      <c r="AN329" s="1" t="s">
        <v>35</v>
      </c>
      <c r="AO329" s="1" t="s">
        <v>35</v>
      </c>
      <c r="AP329" s="1" t="s">
        <v>69</v>
      </c>
      <c r="AQ329" s="1" t="s">
        <v>40</v>
      </c>
      <c r="AR329" s="1" t="s">
        <v>4121</v>
      </c>
      <c r="AS329" s="1" t="s">
        <v>38</v>
      </c>
      <c r="AT329" s="1" t="s">
        <v>4121</v>
      </c>
      <c r="AU329" s="1" t="s">
        <v>4121</v>
      </c>
      <c r="AV329" s="1" t="s">
        <v>42</v>
      </c>
      <c r="AW329" s="1" t="s">
        <v>4121</v>
      </c>
      <c r="AX329" s="1" t="s">
        <v>4121</v>
      </c>
      <c r="AY329" s="1" t="s">
        <v>4121</v>
      </c>
      <c r="AZ329" s="1" t="s">
        <v>4121</v>
      </c>
      <c r="BA329" s="1" t="s">
        <v>4121</v>
      </c>
      <c r="BB329" s="1" t="s">
        <v>4121</v>
      </c>
      <c r="BC329" s="1" t="s">
        <v>4121</v>
      </c>
      <c r="BD329" s="1" t="s">
        <v>4121</v>
      </c>
      <c r="BE329" s="1" t="s">
        <v>4121</v>
      </c>
      <c r="BF329" s="1" t="s">
        <v>4121</v>
      </c>
      <c r="BG329" s="1" t="s">
        <v>4121</v>
      </c>
      <c r="BH329" s="1" t="s">
        <v>4121</v>
      </c>
      <c r="BI329" s="1" t="s">
        <v>4121</v>
      </c>
      <c r="BJ329" s="1" t="s">
        <v>4121</v>
      </c>
      <c r="BK329" s="1" t="s">
        <v>4121</v>
      </c>
      <c r="BL329" s="1" t="s">
        <v>4121</v>
      </c>
      <c r="BM329" s="1" t="s">
        <v>4121</v>
      </c>
      <c r="BN329" s="1" t="s">
        <v>4121</v>
      </c>
      <c r="BO329" s="1" t="s">
        <v>37</v>
      </c>
      <c r="BP329" s="1" t="s">
        <v>38</v>
      </c>
      <c r="BQ329" s="5" t="s">
        <v>4196</v>
      </c>
      <c r="BR329" s="1" t="s">
        <v>1301</v>
      </c>
      <c r="BS329" s="1" t="s">
        <v>37</v>
      </c>
      <c r="BT329" s="1" t="s">
        <v>4121</v>
      </c>
      <c r="BU329" s="1" t="s">
        <v>4121</v>
      </c>
      <c r="BV329" s="8" t="s">
        <v>1302</v>
      </c>
    </row>
    <row r="330" spans="1:74" ht="60" x14ac:dyDescent="0.25">
      <c r="A330" s="1" t="s">
        <v>26</v>
      </c>
      <c r="B330" s="1" t="s">
        <v>416</v>
      </c>
      <c r="C330" s="1" t="s">
        <v>28</v>
      </c>
      <c r="D330" s="1" t="s">
        <v>29</v>
      </c>
      <c r="E330" s="1">
        <v>1948104</v>
      </c>
      <c r="F330" s="1" t="s">
        <v>1303</v>
      </c>
      <c r="G330" s="1" t="s">
        <v>1304</v>
      </c>
      <c r="H330" s="1" t="s">
        <v>32</v>
      </c>
      <c r="I330" s="1" t="s">
        <v>33</v>
      </c>
      <c r="J330" s="2">
        <v>43738</v>
      </c>
      <c r="K330" s="2" t="s">
        <v>4121</v>
      </c>
      <c r="L330" s="1">
        <v>0</v>
      </c>
      <c r="M330" s="1">
        <v>320</v>
      </c>
      <c r="N330" s="1">
        <v>0</v>
      </c>
      <c r="O330" s="1" t="s">
        <v>83</v>
      </c>
      <c r="P330" s="1" t="s">
        <v>37</v>
      </c>
      <c r="Q330" s="1" t="s">
        <v>4121</v>
      </c>
      <c r="R330" s="1" t="s">
        <v>4121</v>
      </c>
      <c r="S330" s="1" t="s">
        <v>4121</v>
      </c>
      <c r="T330" s="1">
        <v>0</v>
      </c>
      <c r="U330" s="1" t="s">
        <v>4121</v>
      </c>
      <c r="V330" s="1" t="s">
        <v>38</v>
      </c>
      <c r="W330" s="1" t="s">
        <v>4121</v>
      </c>
      <c r="X330" s="1">
        <v>0</v>
      </c>
      <c r="Y330" s="1" t="s">
        <v>37</v>
      </c>
      <c r="Z330" s="1" t="s">
        <v>4121</v>
      </c>
      <c r="AA330" s="1" t="s">
        <v>4121</v>
      </c>
      <c r="AB330" s="1" t="s">
        <v>4121</v>
      </c>
      <c r="AC330" s="1">
        <v>0</v>
      </c>
      <c r="AD330" s="1" t="s">
        <v>4121</v>
      </c>
      <c r="AE330" s="1">
        <v>0</v>
      </c>
      <c r="AF330" s="1">
        <v>0</v>
      </c>
      <c r="AG330" s="1">
        <v>0</v>
      </c>
      <c r="AH330" s="1">
        <v>0</v>
      </c>
      <c r="AI330" s="1">
        <v>0</v>
      </c>
      <c r="AJ330" s="1">
        <v>0</v>
      </c>
      <c r="AK330" s="1">
        <v>0</v>
      </c>
      <c r="AL330" s="1">
        <v>0</v>
      </c>
      <c r="AM330" s="1">
        <v>0</v>
      </c>
      <c r="AN330" s="1" t="s">
        <v>4121</v>
      </c>
      <c r="AO330" s="1" t="s">
        <v>4121</v>
      </c>
      <c r="AP330" s="1" t="s">
        <v>39</v>
      </c>
      <c r="AQ330" s="1" t="s">
        <v>40</v>
      </c>
      <c r="AR330" s="1" t="s">
        <v>41</v>
      </c>
      <c r="AS330" s="1" t="s">
        <v>38</v>
      </c>
      <c r="AT330" s="1" t="s">
        <v>4121</v>
      </c>
      <c r="AU330" s="1" t="s">
        <v>4121</v>
      </c>
      <c r="AV330" s="1" t="s">
        <v>42</v>
      </c>
      <c r="AW330" s="1" t="s">
        <v>4121</v>
      </c>
      <c r="AX330" s="1" t="s">
        <v>4121</v>
      </c>
      <c r="AY330" s="1" t="s">
        <v>4121</v>
      </c>
      <c r="AZ330" s="1" t="s">
        <v>4121</v>
      </c>
      <c r="BA330" s="1" t="s">
        <v>4121</v>
      </c>
      <c r="BB330" s="1" t="s">
        <v>4121</v>
      </c>
      <c r="BC330" s="1" t="s">
        <v>4121</v>
      </c>
      <c r="BD330" s="1" t="s">
        <v>4121</v>
      </c>
      <c r="BE330" s="1" t="s">
        <v>4121</v>
      </c>
      <c r="BF330" s="1" t="s">
        <v>4121</v>
      </c>
      <c r="BG330" s="1" t="s">
        <v>4121</v>
      </c>
      <c r="BH330" s="1" t="s">
        <v>4121</v>
      </c>
      <c r="BI330" s="1" t="s">
        <v>4121</v>
      </c>
      <c r="BJ330" s="1" t="s">
        <v>4121</v>
      </c>
      <c r="BK330" s="1" t="s">
        <v>4121</v>
      </c>
      <c r="BL330" s="1" t="s">
        <v>4121</v>
      </c>
      <c r="BM330" s="1" t="s">
        <v>4121</v>
      </c>
      <c r="BN330" s="1" t="s">
        <v>4121</v>
      </c>
      <c r="BO330" s="1" t="s">
        <v>37</v>
      </c>
      <c r="BP330" s="1" t="s">
        <v>38</v>
      </c>
      <c r="BQ330" s="5" t="s">
        <v>1305</v>
      </c>
      <c r="BR330" s="1" t="s">
        <v>1306</v>
      </c>
      <c r="BS330" s="1" t="s">
        <v>1307</v>
      </c>
      <c r="BT330" s="1" t="s">
        <v>37</v>
      </c>
      <c r="BU330" s="1" t="s">
        <v>4121</v>
      </c>
      <c r="BV330" s="8" t="s">
        <v>1308</v>
      </c>
    </row>
    <row r="331" spans="1:74" ht="45" x14ac:dyDescent="0.25">
      <c r="A331" s="1" t="s">
        <v>26</v>
      </c>
      <c r="B331" s="1" t="s">
        <v>242</v>
      </c>
      <c r="C331" s="1" t="s">
        <v>28</v>
      </c>
      <c r="D331" s="1" t="s">
        <v>65</v>
      </c>
      <c r="E331" s="1">
        <v>1917115</v>
      </c>
      <c r="F331" s="1" t="s">
        <v>1309</v>
      </c>
      <c r="G331" s="1" t="s">
        <v>1310</v>
      </c>
      <c r="H331" s="1" t="s">
        <v>32</v>
      </c>
      <c r="I331" s="1" t="s">
        <v>33</v>
      </c>
      <c r="J331" s="2">
        <v>44185</v>
      </c>
      <c r="K331" s="2" t="s">
        <v>4121</v>
      </c>
      <c r="L331" s="1">
        <v>0</v>
      </c>
      <c r="M331" s="1">
        <v>75</v>
      </c>
      <c r="N331" s="1">
        <v>1</v>
      </c>
      <c r="O331" s="1" t="s">
        <v>83</v>
      </c>
      <c r="P331" s="1" t="s">
        <v>37</v>
      </c>
      <c r="Q331" s="1" t="s">
        <v>4121</v>
      </c>
      <c r="R331" s="1" t="s">
        <v>4121</v>
      </c>
      <c r="S331" s="1" t="s">
        <v>4121</v>
      </c>
      <c r="T331" s="1">
        <v>0</v>
      </c>
      <c r="U331" s="1" t="s">
        <v>4121</v>
      </c>
      <c r="V331" s="1" t="s">
        <v>38</v>
      </c>
      <c r="W331" s="1" t="s">
        <v>4121</v>
      </c>
      <c r="X331" s="1">
        <v>0</v>
      </c>
      <c r="Y331" s="1" t="s">
        <v>37</v>
      </c>
      <c r="Z331" s="1" t="s">
        <v>4121</v>
      </c>
      <c r="AA331" s="1" t="s">
        <v>4121</v>
      </c>
      <c r="AB331" s="1" t="s">
        <v>4121</v>
      </c>
      <c r="AC331" s="1">
        <v>0</v>
      </c>
      <c r="AD331" s="1" t="s">
        <v>4121</v>
      </c>
      <c r="AE331" s="1">
        <v>0</v>
      </c>
      <c r="AF331" s="1">
        <v>0</v>
      </c>
      <c r="AG331" s="1">
        <v>0</v>
      </c>
      <c r="AH331" s="1">
        <v>0</v>
      </c>
      <c r="AI331" s="1">
        <v>0</v>
      </c>
      <c r="AJ331" s="1">
        <v>0</v>
      </c>
      <c r="AK331" s="1">
        <v>0</v>
      </c>
      <c r="AL331" s="1">
        <v>0</v>
      </c>
      <c r="AM331" s="1">
        <v>0</v>
      </c>
      <c r="AN331" s="1" t="s">
        <v>4121</v>
      </c>
      <c r="AO331" s="1" t="s">
        <v>4121</v>
      </c>
      <c r="AP331" s="1" t="s">
        <v>39</v>
      </c>
      <c r="AQ331" s="1" t="s">
        <v>40</v>
      </c>
      <c r="AR331" s="1" t="s">
        <v>41</v>
      </c>
      <c r="AS331" s="1" t="s">
        <v>38</v>
      </c>
      <c r="AT331" s="1" t="s">
        <v>4121</v>
      </c>
      <c r="AU331" s="1" t="s">
        <v>4121</v>
      </c>
      <c r="AV331" s="1" t="s">
        <v>42</v>
      </c>
      <c r="AW331" s="1">
        <v>0</v>
      </c>
      <c r="AX331" s="1">
        <v>0</v>
      </c>
      <c r="AY331" s="1">
        <v>0</v>
      </c>
      <c r="AZ331" s="1">
        <v>0</v>
      </c>
      <c r="BA331" s="1">
        <v>0</v>
      </c>
      <c r="BB331" s="1">
        <v>0</v>
      </c>
      <c r="BC331" s="1">
        <v>0</v>
      </c>
      <c r="BD331" s="1">
        <v>0</v>
      </c>
      <c r="BE331" s="1">
        <v>0</v>
      </c>
      <c r="BF331" s="1">
        <v>0</v>
      </c>
      <c r="BG331" s="1">
        <v>0</v>
      </c>
      <c r="BH331" s="1">
        <v>0</v>
      </c>
      <c r="BI331" s="1">
        <v>0</v>
      </c>
      <c r="BJ331" s="1">
        <v>0</v>
      </c>
      <c r="BK331" s="1">
        <v>0</v>
      </c>
      <c r="BL331" s="1">
        <v>0</v>
      </c>
      <c r="BM331" s="1">
        <v>0</v>
      </c>
      <c r="BN331" s="1">
        <v>0</v>
      </c>
      <c r="BO331" s="1" t="s">
        <v>37</v>
      </c>
      <c r="BP331" s="1" t="s">
        <v>38</v>
      </c>
      <c r="BQ331" s="5" t="s">
        <v>1311</v>
      </c>
      <c r="BR331" s="1" t="s">
        <v>255</v>
      </c>
      <c r="BS331" s="1" t="s">
        <v>1312</v>
      </c>
      <c r="BT331" s="1" t="s">
        <v>110</v>
      </c>
      <c r="BU331" s="1" t="s">
        <v>4121</v>
      </c>
      <c r="BV331" s="1" t="s">
        <v>4121</v>
      </c>
    </row>
    <row r="332" spans="1:74" ht="45" x14ac:dyDescent="0.25">
      <c r="A332" s="1" t="s">
        <v>26</v>
      </c>
      <c r="B332" s="1" t="s">
        <v>242</v>
      </c>
      <c r="C332" s="1" t="s">
        <v>28</v>
      </c>
      <c r="D332" s="1" t="s">
        <v>65</v>
      </c>
      <c r="E332" s="1">
        <v>1917116</v>
      </c>
      <c r="F332" s="1" t="s">
        <v>1313</v>
      </c>
      <c r="G332" s="1" t="s">
        <v>1314</v>
      </c>
      <c r="H332" s="1" t="s">
        <v>32</v>
      </c>
      <c r="I332" s="1" t="s">
        <v>33</v>
      </c>
      <c r="J332" s="2">
        <v>44185</v>
      </c>
      <c r="K332" s="2" t="s">
        <v>4121</v>
      </c>
      <c r="L332" s="1">
        <v>0</v>
      </c>
      <c r="M332" s="1">
        <v>30</v>
      </c>
      <c r="N332" s="1">
        <v>1</v>
      </c>
      <c r="O332" s="1" t="s">
        <v>83</v>
      </c>
      <c r="P332" s="1" t="s">
        <v>37</v>
      </c>
      <c r="Q332" s="1" t="s">
        <v>4121</v>
      </c>
      <c r="R332" s="1" t="s">
        <v>4121</v>
      </c>
      <c r="S332" s="1" t="s">
        <v>4121</v>
      </c>
      <c r="T332" s="1">
        <v>0</v>
      </c>
      <c r="U332" s="1" t="s">
        <v>4121</v>
      </c>
      <c r="V332" s="1" t="s">
        <v>38</v>
      </c>
      <c r="W332" s="1" t="s">
        <v>4121</v>
      </c>
      <c r="X332" s="1">
        <v>0</v>
      </c>
      <c r="Y332" s="1" t="s">
        <v>37</v>
      </c>
      <c r="Z332" s="1" t="s">
        <v>4121</v>
      </c>
      <c r="AA332" s="1" t="s">
        <v>4121</v>
      </c>
      <c r="AB332" s="1" t="s">
        <v>4121</v>
      </c>
      <c r="AC332" s="1">
        <v>0</v>
      </c>
      <c r="AD332" s="1" t="s">
        <v>4121</v>
      </c>
      <c r="AE332" s="1">
        <v>0</v>
      </c>
      <c r="AF332" s="1">
        <v>0</v>
      </c>
      <c r="AG332" s="1">
        <v>0</v>
      </c>
      <c r="AH332" s="1">
        <v>0</v>
      </c>
      <c r="AI332" s="1">
        <v>0</v>
      </c>
      <c r="AJ332" s="1">
        <v>0</v>
      </c>
      <c r="AK332" s="1">
        <v>0</v>
      </c>
      <c r="AL332" s="1">
        <v>0</v>
      </c>
      <c r="AM332" s="1">
        <v>0</v>
      </c>
      <c r="AN332" s="1" t="s">
        <v>4121</v>
      </c>
      <c r="AO332" s="1" t="s">
        <v>4121</v>
      </c>
      <c r="AP332" s="1" t="s">
        <v>39</v>
      </c>
      <c r="AQ332" s="1" t="s">
        <v>40</v>
      </c>
      <c r="AR332" s="1" t="s">
        <v>41</v>
      </c>
      <c r="AS332" s="1" t="s">
        <v>38</v>
      </c>
      <c r="AT332" s="1" t="s">
        <v>4121</v>
      </c>
      <c r="AU332" s="1" t="s">
        <v>4121</v>
      </c>
      <c r="AV332" s="1" t="s">
        <v>42</v>
      </c>
      <c r="AW332" s="1">
        <v>0</v>
      </c>
      <c r="AX332" s="1">
        <v>0</v>
      </c>
      <c r="AY332" s="1">
        <v>0</v>
      </c>
      <c r="AZ332" s="1">
        <v>0</v>
      </c>
      <c r="BA332" s="1">
        <v>0</v>
      </c>
      <c r="BB332" s="1">
        <v>0</v>
      </c>
      <c r="BC332" s="1">
        <v>0</v>
      </c>
      <c r="BD332" s="1">
        <v>0</v>
      </c>
      <c r="BE332" s="1">
        <v>0</v>
      </c>
      <c r="BF332" s="1">
        <v>0</v>
      </c>
      <c r="BG332" s="1">
        <v>0</v>
      </c>
      <c r="BH332" s="1">
        <v>0</v>
      </c>
      <c r="BI332" s="1">
        <v>0</v>
      </c>
      <c r="BJ332" s="1">
        <v>0</v>
      </c>
      <c r="BK332" s="1">
        <v>0</v>
      </c>
      <c r="BL332" s="1">
        <v>0</v>
      </c>
      <c r="BM332" s="1">
        <v>0</v>
      </c>
      <c r="BN332" s="1">
        <v>0</v>
      </c>
      <c r="BO332" s="1" t="s">
        <v>37</v>
      </c>
      <c r="BP332" s="1" t="s">
        <v>38</v>
      </c>
      <c r="BQ332" s="5" t="s">
        <v>1315</v>
      </c>
      <c r="BR332" s="1" t="s">
        <v>255</v>
      </c>
      <c r="BS332" s="1" t="s">
        <v>1312</v>
      </c>
      <c r="BT332" s="1" t="s">
        <v>110</v>
      </c>
      <c r="BU332" s="1" t="s">
        <v>4121</v>
      </c>
      <c r="BV332" s="1" t="s">
        <v>4121</v>
      </c>
    </row>
    <row r="333" spans="1:74" ht="75" x14ac:dyDescent="0.25">
      <c r="A333" s="1" t="s">
        <v>26</v>
      </c>
      <c r="B333" s="1" t="s">
        <v>416</v>
      </c>
      <c r="C333" s="1" t="s">
        <v>28</v>
      </c>
      <c r="D333" s="1" t="s">
        <v>65</v>
      </c>
      <c r="E333" s="1">
        <v>1947101</v>
      </c>
      <c r="F333" s="1" t="s">
        <v>1316</v>
      </c>
      <c r="G333" s="1" t="s">
        <v>1317</v>
      </c>
      <c r="H333" s="1" t="s">
        <v>32</v>
      </c>
      <c r="I333" s="1" t="s">
        <v>33</v>
      </c>
      <c r="J333" s="2">
        <v>43738</v>
      </c>
      <c r="K333" s="2" t="s">
        <v>4121</v>
      </c>
      <c r="L333" s="1">
        <v>0</v>
      </c>
      <c r="M333" s="1">
        <v>320</v>
      </c>
      <c r="N333" s="1">
        <v>1</v>
      </c>
      <c r="O333" s="1" t="s">
        <v>83</v>
      </c>
      <c r="P333" s="1" t="s">
        <v>37</v>
      </c>
      <c r="Q333" s="1" t="s">
        <v>4121</v>
      </c>
      <c r="R333" s="1" t="s">
        <v>4121</v>
      </c>
      <c r="S333" s="1" t="s">
        <v>4121</v>
      </c>
      <c r="T333" s="1">
        <v>0</v>
      </c>
      <c r="U333" s="1" t="s">
        <v>4121</v>
      </c>
      <c r="V333" s="1" t="s">
        <v>38</v>
      </c>
      <c r="W333" s="1" t="s">
        <v>4121</v>
      </c>
      <c r="X333" s="1">
        <v>0</v>
      </c>
      <c r="Y333" s="1" t="s">
        <v>37</v>
      </c>
      <c r="Z333" s="1" t="s">
        <v>4121</v>
      </c>
      <c r="AA333" s="1" t="s">
        <v>4121</v>
      </c>
      <c r="AB333" s="1" t="s">
        <v>4121</v>
      </c>
      <c r="AC333" s="1">
        <v>0</v>
      </c>
      <c r="AD333" s="1" t="s">
        <v>4121</v>
      </c>
      <c r="AE333" s="1">
        <v>0</v>
      </c>
      <c r="AF333" s="1">
        <v>0</v>
      </c>
      <c r="AG333" s="1">
        <v>0</v>
      </c>
      <c r="AH333" s="1">
        <v>0</v>
      </c>
      <c r="AI333" s="1">
        <v>0</v>
      </c>
      <c r="AJ333" s="1">
        <v>0</v>
      </c>
      <c r="AK333" s="1">
        <v>0</v>
      </c>
      <c r="AL333" s="1">
        <v>0</v>
      </c>
      <c r="AM333" s="1">
        <v>0</v>
      </c>
      <c r="AN333" s="1" t="s">
        <v>4121</v>
      </c>
      <c r="AO333" s="1" t="s">
        <v>4121</v>
      </c>
      <c r="AP333" s="1" t="s">
        <v>39</v>
      </c>
      <c r="AQ333" s="1" t="s">
        <v>40</v>
      </c>
      <c r="AR333" s="1" t="s">
        <v>41</v>
      </c>
      <c r="AS333" s="1" t="s">
        <v>38</v>
      </c>
      <c r="AT333" s="1" t="s">
        <v>4121</v>
      </c>
      <c r="AU333" s="1" t="s">
        <v>4121</v>
      </c>
      <c r="AV333" s="1" t="s">
        <v>42</v>
      </c>
      <c r="AW333" s="1" t="s">
        <v>4121</v>
      </c>
      <c r="AX333" s="1" t="s">
        <v>4121</v>
      </c>
      <c r="AY333" s="1" t="s">
        <v>4121</v>
      </c>
      <c r="AZ333" s="1" t="s">
        <v>4121</v>
      </c>
      <c r="BA333" s="1" t="s">
        <v>4121</v>
      </c>
      <c r="BB333" s="1" t="s">
        <v>4121</v>
      </c>
      <c r="BC333" s="1" t="s">
        <v>4121</v>
      </c>
      <c r="BD333" s="1" t="s">
        <v>4121</v>
      </c>
      <c r="BE333" s="1" t="s">
        <v>4121</v>
      </c>
      <c r="BF333" s="1" t="s">
        <v>4121</v>
      </c>
      <c r="BG333" s="1" t="s">
        <v>4121</v>
      </c>
      <c r="BH333" s="1" t="s">
        <v>4121</v>
      </c>
      <c r="BI333" s="1" t="s">
        <v>4121</v>
      </c>
      <c r="BJ333" s="1" t="s">
        <v>4121</v>
      </c>
      <c r="BK333" s="1" t="s">
        <v>4121</v>
      </c>
      <c r="BL333" s="1" t="s">
        <v>4121</v>
      </c>
      <c r="BM333" s="1" t="s">
        <v>4121</v>
      </c>
      <c r="BN333" s="1" t="s">
        <v>4121</v>
      </c>
      <c r="BO333" s="1" t="s">
        <v>37</v>
      </c>
      <c r="BP333" s="1" t="s">
        <v>38</v>
      </c>
      <c r="BQ333" s="5" t="s">
        <v>1305</v>
      </c>
      <c r="BR333" s="1" t="s">
        <v>1318</v>
      </c>
      <c r="BS333" s="1" t="s">
        <v>1307</v>
      </c>
      <c r="BT333" s="1" t="s">
        <v>37</v>
      </c>
      <c r="BU333" s="1" t="s">
        <v>4121</v>
      </c>
      <c r="BV333" s="8" t="s">
        <v>1308</v>
      </c>
    </row>
    <row r="334" spans="1:74" ht="360" x14ac:dyDescent="0.25">
      <c r="A334" s="1" t="s">
        <v>26</v>
      </c>
      <c r="B334" s="1" t="s">
        <v>242</v>
      </c>
      <c r="C334" s="1" t="s">
        <v>28</v>
      </c>
      <c r="D334" s="1" t="s">
        <v>65</v>
      </c>
      <c r="E334" s="1">
        <v>1917117</v>
      </c>
      <c r="F334" s="1" t="s">
        <v>1319</v>
      </c>
      <c r="G334" s="1" t="s">
        <v>1319</v>
      </c>
      <c r="H334" s="1" t="s">
        <v>32</v>
      </c>
      <c r="I334" s="1" t="s">
        <v>33</v>
      </c>
      <c r="J334" s="2">
        <v>43733</v>
      </c>
      <c r="K334" s="2" t="s">
        <v>4121</v>
      </c>
      <c r="L334" s="1">
        <v>50</v>
      </c>
      <c r="M334" s="1">
        <v>0</v>
      </c>
      <c r="N334" s="1">
        <v>0</v>
      </c>
      <c r="O334" s="1" t="s">
        <v>83</v>
      </c>
      <c r="P334" s="1" t="s">
        <v>37</v>
      </c>
      <c r="Q334" s="1" t="s">
        <v>4121</v>
      </c>
      <c r="R334" s="1" t="s">
        <v>4121</v>
      </c>
      <c r="S334" s="1" t="s">
        <v>4121</v>
      </c>
      <c r="T334" s="1">
        <v>0</v>
      </c>
      <c r="U334" s="1" t="s">
        <v>4121</v>
      </c>
      <c r="V334" s="1" t="s">
        <v>38</v>
      </c>
      <c r="W334" s="1" t="s">
        <v>4121</v>
      </c>
      <c r="X334" s="1">
        <v>0</v>
      </c>
      <c r="Y334" s="1" t="s">
        <v>37</v>
      </c>
      <c r="Z334" s="1" t="s">
        <v>4121</v>
      </c>
      <c r="AA334" s="1" t="s">
        <v>4121</v>
      </c>
      <c r="AB334" s="1" t="s">
        <v>4121</v>
      </c>
      <c r="AC334" s="1">
        <v>0</v>
      </c>
      <c r="AD334" s="1" t="s">
        <v>4121</v>
      </c>
      <c r="AE334" s="1">
        <v>0</v>
      </c>
      <c r="AF334" s="1">
        <v>0</v>
      </c>
      <c r="AG334" s="1">
        <v>0</v>
      </c>
      <c r="AH334" s="1">
        <v>0</v>
      </c>
      <c r="AI334" s="1">
        <v>0</v>
      </c>
      <c r="AJ334" s="1">
        <v>0</v>
      </c>
      <c r="AK334" s="1">
        <v>0</v>
      </c>
      <c r="AL334" s="1">
        <v>0</v>
      </c>
      <c r="AM334" s="1">
        <v>0</v>
      </c>
      <c r="AN334" s="1" t="s">
        <v>4121</v>
      </c>
      <c r="AO334" s="1" t="s">
        <v>4121</v>
      </c>
      <c r="AP334" s="1" t="s">
        <v>69</v>
      </c>
      <c r="AQ334" s="1" t="s">
        <v>40</v>
      </c>
      <c r="AR334" s="1" t="s">
        <v>41</v>
      </c>
      <c r="AS334" s="1" t="s">
        <v>38</v>
      </c>
      <c r="AT334" s="1" t="s">
        <v>4121</v>
      </c>
      <c r="AU334" s="1" t="s">
        <v>4121</v>
      </c>
      <c r="AV334" s="1" t="s">
        <v>42</v>
      </c>
      <c r="AW334" s="1" t="s">
        <v>4121</v>
      </c>
      <c r="AX334" s="1" t="s">
        <v>4121</v>
      </c>
      <c r="AY334" s="1" t="s">
        <v>4121</v>
      </c>
      <c r="AZ334" s="1" t="s">
        <v>4121</v>
      </c>
      <c r="BA334" s="1" t="s">
        <v>4121</v>
      </c>
      <c r="BB334" s="1" t="s">
        <v>4121</v>
      </c>
      <c r="BC334" s="1" t="s">
        <v>4121</v>
      </c>
      <c r="BD334" s="1" t="s">
        <v>4121</v>
      </c>
      <c r="BE334" s="1" t="s">
        <v>4121</v>
      </c>
      <c r="BF334" s="1" t="s">
        <v>4121</v>
      </c>
      <c r="BG334" s="1" t="s">
        <v>4121</v>
      </c>
      <c r="BH334" s="1" t="s">
        <v>4121</v>
      </c>
      <c r="BI334" s="1" t="s">
        <v>4121</v>
      </c>
      <c r="BJ334" s="1" t="s">
        <v>4121</v>
      </c>
      <c r="BK334" s="1" t="s">
        <v>4121</v>
      </c>
      <c r="BL334" s="1" t="s">
        <v>4121</v>
      </c>
      <c r="BM334" s="1" t="s">
        <v>4121</v>
      </c>
      <c r="BN334" s="1" t="s">
        <v>4121</v>
      </c>
      <c r="BO334" s="1" t="s">
        <v>37</v>
      </c>
      <c r="BP334" s="1" t="s">
        <v>38</v>
      </c>
      <c r="BQ334" s="5" t="s">
        <v>1320</v>
      </c>
      <c r="BR334" s="1" t="s">
        <v>1320</v>
      </c>
      <c r="BS334" s="1" t="s">
        <v>1321</v>
      </c>
      <c r="BT334" s="1">
        <v>0</v>
      </c>
      <c r="BU334" s="1" t="s">
        <v>4121</v>
      </c>
      <c r="BV334" s="1" t="s">
        <v>4121</v>
      </c>
    </row>
    <row r="335" spans="1:74" ht="90" x14ac:dyDescent="0.25">
      <c r="A335" s="1" t="s">
        <v>26</v>
      </c>
      <c r="B335" s="1" t="s">
        <v>242</v>
      </c>
      <c r="C335" s="1" t="s">
        <v>342</v>
      </c>
      <c r="D335" s="1" t="s">
        <v>29</v>
      </c>
      <c r="E335" s="1">
        <v>1918105</v>
      </c>
      <c r="F335" s="1" t="s">
        <v>1322</v>
      </c>
      <c r="G335" s="1" t="s">
        <v>1322</v>
      </c>
      <c r="H335" s="1" t="s">
        <v>32</v>
      </c>
      <c r="I335" s="1" t="s">
        <v>33</v>
      </c>
      <c r="J335" s="2">
        <v>43770</v>
      </c>
      <c r="K335" s="2" t="s">
        <v>4121</v>
      </c>
      <c r="L335" s="1">
        <v>0</v>
      </c>
      <c r="M335" s="1">
        <v>1599</v>
      </c>
      <c r="N335" s="1">
        <v>0</v>
      </c>
      <c r="O335" s="1" t="s">
        <v>83</v>
      </c>
      <c r="P335" s="1" t="s">
        <v>37</v>
      </c>
      <c r="Q335" s="1" t="s">
        <v>4121</v>
      </c>
      <c r="R335" s="1" t="s">
        <v>4121</v>
      </c>
      <c r="S335" s="1" t="s">
        <v>4121</v>
      </c>
      <c r="T335" s="1">
        <v>0</v>
      </c>
      <c r="U335" s="1" t="s">
        <v>4121</v>
      </c>
      <c r="V335" s="1" t="s">
        <v>38</v>
      </c>
      <c r="W335" s="1" t="s">
        <v>4121</v>
      </c>
      <c r="X335" s="1">
        <v>0</v>
      </c>
      <c r="Y335" s="1" t="s">
        <v>37</v>
      </c>
      <c r="Z335" s="1" t="s">
        <v>4121</v>
      </c>
      <c r="AA335" s="1" t="s">
        <v>4121</v>
      </c>
      <c r="AB335" s="1" t="s">
        <v>4121</v>
      </c>
      <c r="AC335" s="1">
        <v>0</v>
      </c>
      <c r="AD335" s="1" t="s">
        <v>4121</v>
      </c>
      <c r="AE335" s="1">
        <v>0</v>
      </c>
      <c r="AF335" s="1">
        <v>0</v>
      </c>
      <c r="AG335" s="1">
        <v>0</v>
      </c>
      <c r="AH335" s="1">
        <v>0</v>
      </c>
      <c r="AI335" s="1">
        <v>0</v>
      </c>
      <c r="AJ335" s="1">
        <v>0</v>
      </c>
      <c r="AK335" s="1">
        <v>0</v>
      </c>
      <c r="AL335" s="1">
        <v>0</v>
      </c>
      <c r="AM335" s="1">
        <v>0</v>
      </c>
      <c r="AN335" s="1" t="s">
        <v>4121</v>
      </c>
      <c r="AO335" s="1" t="s">
        <v>4121</v>
      </c>
      <c r="AP335" s="1" t="s">
        <v>69</v>
      </c>
      <c r="AQ335" s="1" t="s">
        <v>40</v>
      </c>
      <c r="AR335" s="1" t="s">
        <v>41</v>
      </c>
      <c r="AS335" s="1" t="s">
        <v>38</v>
      </c>
      <c r="AT335" s="1" t="s">
        <v>4121</v>
      </c>
      <c r="AU335" s="1" t="s">
        <v>4121</v>
      </c>
      <c r="AV335" s="1" t="s">
        <v>42</v>
      </c>
      <c r="AW335" s="1" t="s">
        <v>4121</v>
      </c>
      <c r="AX335" s="1" t="s">
        <v>4121</v>
      </c>
      <c r="AY335" s="1" t="s">
        <v>4121</v>
      </c>
      <c r="AZ335" s="1" t="s">
        <v>4121</v>
      </c>
      <c r="BA335" s="1" t="s">
        <v>4121</v>
      </c>
      <c r="BB335" s="1" t="s">
        <v>4121</v>
      </c>
      <c r="BC335" s="1" t="s">
        <v>4121</v>
      </c>
      <c r="BD335" s="1" t="s">
        <v>4121</v>
      </c>
      <c r="BE335" s="1" t="s">
        <v>4121</v>
      </c>
      <c r="BF335" s="1" t="s">
        <v>4121</v>
      </c>
      <c r="BG335" s="1" t="s">
        <v>4121</v>
      </c>
      <c r="BH335" s="1" t="s">
        <v>4121</v>
      </c>
      <c r="BI335" s="1" t="s">
        <v>4121</v>
      </c>
      <c r="BJ335" s="1" t="s">
        <v>4121</v>
      </c>
      <c r="BK335" s="1" t="s">
        <v>4121</v>
      </c>
      <c r="BL335" s="1" t="s">
        <v>4121</v>
      </c>
      <c r="BM335" s="1" t="s">
        <v>4121</v>
      </c>
      <c r="BN335" s="1" t="s">
        <v>4121</v>
      </c>
      <c r="BO335" s="1" t="s">
        <v>37</v>
      </c>
      <c r="BP335" s="1" t="s">
        <v>38</v>
      </c>
      <c r="BQ335" s="5" t="s">
        <v>1323</v>
      </c>
      <c r="BR335" s="1" t="s">
        <v>1323</v>
      </c>
      <c r="BS335" s="1" t="s">
        <v>1324</v>
      </c>
      <c r="BT335" s="1" t="s">
        <v>4121</v>
      </c>
      <c r="BU335" s="1" t="s">
        <v>4121</v>
      </c>
      <c r="BV335" s="1" t="s">
        <v>4121</v>
      </c>
    </row>
    <row r="336" spans="1:74" ht="195" x14ac:dyDescent="0.25">
      <c r="A336" s="1" t="s">
        <v>26</v>
      </c>
      <c r="B336" s="1" t="s">
        <v>242</v>
      </c>
      <c r="C336" s="1" t="s">
        <v>342</v>
      </c>
      <c r="D336" s="1" t="s">
        <v>65</v>
      </c>
      <c r="E336" s="1">
        <v>1914104</v>
      </c>
      <c r="F336" s="1" t="s">
        <v>1325</v>
      </c>
      <c r="G336" s="1" t="s">
        <v>1325</v>
      </c>
      <c r="H336" s="1" t="s">
        <v>32</v>
      </c>
      <c r="I336" s="1" t="s">
        <v>33</v>
      </c>
      <c r="J336" s="2">
        <v>43739</v>
      </c>
      <c r="K336" s="2" t="s">
        <v>4121</v>
      </c>
      <c r="L336" s="1">
        <v>40</v>
      </c>
      <c r="M336" s="1">
        <v>50</v>
      </c>
      <c r="N336" s="1">
        <v>1</v>
      </c>
      <c r="O336" s="1" t="s">
        <v>109</v>
      </c>
      <c r="P336" s="1" t="s">
        <v>37</v>
      </c>
      <c r="Q336" s="1" t="s">
        <v>4121</v>
      </c>
      <c r="R336" s="1" t="s">
        <v>4121</v>
      </c>
      <c r="S336" s="1" t="s">
        <v>4121</v>
      </c>
      <c r="T336" s="1">
        <v>0</v>
      </c>
      <c r="U336" s="1" t="s">
        <v>4121</v>
      </c>
      <c r="V336" s="1" t="s">
        <v>38</v>
      </c>
      <c r="W336" s="1" t="s">
        <v>4121</v>
      </c>
      <c r="X336" s="1">
        <v>30</v>
      </c>
      <c r="Y336" s="1" t="s">
        <v>37</v>
      </c>
      <c r="Z336" s="1" t="s">
        <v>4121</v>
      </c>
      <c r="AA336" s="1" t="s">
        <v>4121</v>
      </c>
      <c r="AB336" s="1" t="s">
        <v>4121</v>
      </c>
      <c r="AC336" s="1">
        <v>0</v>
      </c>
      <c r="AD336" s="1" t="s">
        <v>4121</v>
      </c>
      <c r="AE336" s="1">
        <v>0</v>
      </c>
      <c r="AF336" s="1">
        <v>0</v>
      </c>
      <c r="AG336" s="1">
        <v>0</v>
      </c>
      <c r="AH336" s="1">
        <v>0</v>
      </c>
      <c r="AI336" s="1">
        <v>0</v>
      </c>
      <c r="AJ336" s="1">
        <v>0</v>
      </c>
      <c r="AK336" s="1">
        <v>0</v>
      </c>
      <c r="AL336" s="1">
        <v>0</v>
      </c>
      <c r="AM336" s="1">
        <v>0</v>
      </c>
      <c r="AN336" s="1" t="s">
        <v>110</v>
      </c>
      <c r="AO336" s="1" t="s">
        <v>110</v>
      </c>
      <c r="AP336" s="1" t="s">
        <v>69</v>
      </c>
      <c r="AQ336" s="1" t="s">
        <v>40</v>
      </c>
      <c r="AR336" s="1" t="s">
        <v>4121</v>
      </c>
      <c r="AS336" s="1" t="s">
        <v>38</v>
      </c>
      <c r="AT336" s="1" t="s">
        <v>4121</v>
      </c>
      <c r="AU336" s="1" t="s">
        <v>4121</v>
      </c>
      <c r="AV336" s="1" t="s">
        <v>42</v>
      </c>
      <c r="AW336" s="1" t="s">
        <v>4121</v>
      </c>
      <c r="AX336" s="1" t="s">
        <v>4121</v>
      </c>
      <c r="AY336" s="1" t="s">
        <v>4121</v>
      </c>
      <c r="AZ336" s="1" t="s">
        <v>4121</v>
      </c>
      <c r="BA336" s="1" t="s">
        <v>4121</v>
      </c>
      <c r="BB336" s="1" t="s">
        <v>4121</v>
      </c>
      <c r="BC336" s="1" t="s">
        <v>4121</v>
      </c>
      <c r="BD336" s="1" t="s">
        <v>4121</v>
      </c>
      <c r="BE336" s="1" t="s">
        <v>4121</v>
      </c>
      <c r="BF336" s="1" t="s">
        <v>4121</v>
      </c>
      <c r="BG336" s="1" t="s">
        <v>4121</v>
      </c>
      <c r="BH336" s="1" t="s">
        <v>4121</v>
      </c>
      <c r="BI336" s="1" t="s">
        <v>4121</v>
      </c>
      <c r="BJ336" s="1" t="s">
        <v>4121</v>
      </c>
      <c r="BK336" s="1" t="s">
        <v>4121</v>
      </c>
      <c r="BL336" s="1" t="s">
        <v>4121</v>
      </c>
      <c r="BM336" s="1" t="s">
        <v>4121</v>
      </c>
      <c r="BN336" s="1" t="s">
        <v>4121</v>
      </c>
      <c r="BO336" s="1" t="s">
        <v>37</v>
      </c>
      <c r="BP336" s="1" t="s">
        <v>38</v>
      </c>
      <c r="BQ336" s="5" t="s">
        <v>1326</v>
      </c>
      <c r="BR336" s="1" t="s">
        <v>1326</v>
      </c>
      <c r="BS336" s="1" t="s">
        <v>1327</v>
      </c>
      <c r="BT336" s="1" t="s">
        <v>4121</v>
      </c>
      <c r="BU336" s="1" t="s">
        <v>4121</v>
      </c>
      <c r="BV336" s="1" t="s">
        <v>4121</v>
      </c>
    </row>
    <row r="337" spans="1:74" ht="135" x14ac:dyDescent="0.25">
      <c r="A337" s="1" t="s">
        <v>26</v>
      </c>
      <c r="B337" s="1" t="s">
        <v>242</v>
      </c>
      <c r="C337" s="1" t="s">
        <v>342</v>
      </c>
      <c r="D337" s="1" t="s">
        <v>65</v>
      </c>
      <c r="E337" s="1">
        <v>1914107</v>
      </c>
      <c r="F337" s="1" t="s">
        <v>1328</v>
      </c>
      <c r="G337" s="1" t="s">
        <v>1328</v>
      </c>
      <c r="H337" s="1" t="s">
        <v>32</v>
      </c>
      <c r="I337" s="1" t="s">
        <v>33</v>
      </c>
      <c r="J337" s="2">
        <v>43718</v>
      </c>
      <c r="K337" s="2" t="s">
        <v>4121</v>
      </c>
      <c r="L337" s="1">
        <v>0</v>
      </c>
      <c r="M337" s="1">
        <v>119</v>
      </c>
      <c r="N337" s="1">
        <v>12</v>
      </c>
      <c r="O337" s="1" t="s">
        <v>109</v>
      </c>
      <c r="P337" s="1" t="s">
        <v>35</v>
      </c>
      <c r="Q337" s="1" t="s">
        <v>36</v>
      </c>
      <c r="R337" s="1" t="s">
        <v>36</v>
      </c>
      <c r="S337" s="1" t="s">
        <v>4121</v>
      </c>
      <c r="T337" s="1">
        <v>700</v>
      </c>
      <c r="U337" s="1" t="s">
        <v>37</v>
      </c>
      <c r="V337" s="1" t="s">
        <v>38</v>
      </c>
      <c r="W337" s="1" t="s">
        <v>4121</v>
      </c>
      <c r="X337" s="1">
        <v>30</v>
      </c>
      <c r="Y337" s="1" t="s">
        <v>37</v>
      </c>
      <c r="Z337" s="1" t="s">
        <v>4121</v>
      </c>
      <c r="AA337" s="1" t="s">
        <v>4121</v>
      </c>
      <c r="AB337" s="1" t="s">
        <v>4121</v>
      </c>
      <c r="AC337" s="1">
        <v>0</v>
      </c>
      <c r="AD337" s="1" t="s">
        <v>4121</v>
      </c>
      <c r="AE337" s="1">
        <v>0</v>
      </c>
      <c r="AF337" s="1">
        <v>0</v>
      </c>
      <c r="AG337" s="1">
        <v>0</v>
      </c>
      <c r="AH337" s="1">
        <v>0</v>
      </c>
      <c r="AI337" s="1">
        <v>0</v>
      </c>
      <c r="AJ337" s="1">
        <v>0</v>
      </c>
      <c r="AK337" s="1">
        <v>0</v>
      </c>
      <c r="AL337" s="1">
        <v>0</v>
      </c>
      <c r="AM337" s="1">
        <v>0</v>
      </c>
      <c r="AN337" s="1" t="s">
        <v>110</v>
      </c>
      <c r="AO337" s="1" t="s">
        <v>110</v>
      </c>
      <c r="AP337" s="1" t="s">
        <v>69</v>
      </c>
      <c r="AQ337" s="1" t="s">
        <v>40</v>
      </c>
      <c r="AR337" s="1" t="s">
        <v>4121</v>
      </c>
      <c r="AS337" s="1" t="s">
        <v>38</v>
      </c>
      <c r="AT337" s="1" t="s">
        <v>4121</v>
      </c>
      <c r="AU337" s="1" t="s">
        <v>4121</v>
      </c>
      <c r="AV337" s="1" t="s">
        <v>42</v>
      </c>
      <c r="AW337" s="1" t="s">
        <v>4121</v>
      </c>
      <c r="AX337" s="1" t="s">
        <v>4121</v>
      </c>
      <c r="AY337" s="1" t="s">
        <v>4121</v>
      </c>
      <c r="AZ337" s="1" t="s">
        <v>4121</v>
      </c>
      <c r="BA337" s="1" t="s">
        <v>4121</v>
      </c>
      <c r="BB337" s="1" t="s">
        <v>4121</v>
      </c>
      <c r="BC337" s="1" t="s">
        <v>4121</v>
      </c>
      <c r="BD337" s="1" t="s">
        <v>4121</v>
      </c>
      <c r="BE337" s="1" t="s">
        <v>4121</v>
      </c>
      <c r="BF337" s="1" t="s">
        <v>4121</v>
      </c>
      <c r="BG337" s="1" t="s">
        <v>4121</v>
      </c>
      <c r="BH337" s="1" t="s">
        <v>4121</v>
      </c>
      <c r="BI337" s="1" t="s">
        <v>4121</v>
      </c>
      <c r="BJ337" s="1" t="s">
        <v>4121</v>
      </c>
      <c r="BK337" s="1" t="s">
        <v>4121</v>
      </c>
      <c r="BL337" s="1" t="s">
        <v>4121</v>
      </c>
      <c r="BM337" s="1" t="s">
        <v>4121</v>
      </c>
      <c r="BN337" s="1" t="s">
        <v>4121</v>
      </c>
      <c r="BO337" s="1" t="s">
        <v>35</v>
      </c>
      <c r="BP337" s="1" t="s">
        <v>38</v>
      </c>
      <c r="BQ337" s="5" t="s">
        <v>1329</v>
      </c>
      <c r="BR337" s="1" t="s">
        <v>1329</v>
      </c>
      <c r="BS337" s="1" t="s">
        <v>1330</v>
      </c>
      <c r="BT337" s="1" t="s">
        <v>4121</v>
      </c>
      <c r="BU337" s="1" t="s">
        <v>1331</v>
      </c>
      <c r="BV337" s="1" t="s">
        <v>4121</v>
      </c>
    </row>
    <row r="338" spans="1:74" ht="60" x14ac:dyDescent="0.25">
      <c r="A338" s="1" t="s">
        <v>26</v>
      </c>
      <c r="B338" s="1" t="s">
        <v>416</v>
      </c>
      <c r="C338" s="1" t="s">
        <v>28</v>
      </c>
      <c r="D338" s="1" t="s">
        <v>65</v>
      </c>
      <c r="E338" s="1">
        <v>1944101</v>
      </c>
      <c r="F338" s="1" t="s">
        <v>1332</v>
      </c>
      <c r="G338" s="1" t="s">
        <v>1333</v>
      </c>
      <c r="H338" s="1" t="s">
        <v>32</v>
      </c>
      <c r="I338" s="1" t="s">
        <v>33</v>
      </c>
      <c r="J338" s="2">
        <v>43730</v>
      </c>
      <c r="K338" s="2" t="s">
        <v>4121</v>
      </c>
      <c r="L338" s="1">
        <v>0</v>
      </c>
      <c r="M338" s="1">
        <v>0</v>
      </c>
      <c r="N338" s="1">
        <v>1</v>
      </c>
      <c r="O338" s="1" t="s">
        <v>109</v>
      </c>
      <c r="P338" s="1" t="s">
        <v>37</v>
      </c>
      <c r="Q338" s="1" t="s">
        <v>4121</v>
      </c>
      <c r="R338" s="1" t="s">
        <v>4121</v>
      </c>
      <c r="S338" s="1" t="s">
        <v>4121</v>
      </c>
      <c r="T338" s="1">
        <v>0</v>
      </c>
      <c r="U338" s="1" t="s">
        <v>4121</v>
      </c>
      <c r="V338" s="1" t="s">
        <v>38</v>
      </c>
      <c r="W338" s="1" t="s">
        <v>4121</v>
      </c>
      <c r="X338" s="1">
        <v>1</v>
      </c>
      <c r="Y338" s="1" t="s">
        <v>37</v>
      </c>
      <c r="Z338" s="1" t="s">
        <v>4121</v>
      </c>
      <c r="AA338" s="1" t="s">
        <v>4121</v>
      </c>
      <c r="AB338" s="1" t="s">
        <v>4121</v>
      </c>
      <c r="AC338" s="1">
        <v>0</v>
      </c>
      <c r="AD338" s="1" t="s">
        <v>4121</v>
      </c>
      <c r="AE338" s="1">
        <v>0.6</v>
      </c>
      <c r="AF338" s="1">
        <v>0.6</v>
      </c>
      <c r="AG338" s="1">
        <v>0.6</v>
      </c>
      <c r="AH338" s="1">
        <v>0.6</v>
      </c>
      <c r="AI338" s="1">
        <v>0</v>
      </c>
      <c r="AJ338" s="1">
        <v>0.25</v>
      </c>
      <c r="AK338" s="1">
        <v>0.25</v>
      </c>
      <c r="AL338" s="1">
        <v>0.25</v>
      </c>
      <c r="AM338" s="1">
        <v>0</v>
      </c>
      <c r="AN338" s="1" t="s">
        <v>245</v>
      </c>
      <c r="AO338" s="1" t="s">
        <v>245</v>
      </c>
      <c r="AP338" s="1" t="s">
        <v>69</v>
      </c>
      <c r="AQ338" s="1" t="s">
        <v>40</v>
      </c>
      <c r="AR338" s="1" t="s">
        <v>4121</v>
      </c>
      <c r="AS338" s="1" t="s">
        <v>38</v>
      </c>
      <c r="AT338" s="1" t="s">
        <v>4121</v>
      </c>
      <c r="AU338" s="1" t="s">
        <v>4121</v>
      </c>
      <c r="AV338" s="1" t="s">
        <v>42</v>
      </c>
      <c r="AW338" s="1" t="s">
        <v>4121</v>
      </c>
      <c r="AX338" s="1" t="s">
        <v>4121</v>
      </c>
      <c r="AY338" s="1" t="s">
        <v>4121</v>
      </c>
      <c r="AZ338" s="1" t="s">
        <v>4121</v>
      </c>
      <c r="BA338" s="1" t="s">
        <v>4121</v>
      </c>
      <c r="BB338" s="1" t="s">
        <v>4121</v>
      </c>
      <c r="BC338" s="1" t="s">
        <v>4121</v>
      </c>
      <c r="BD338" s="1" t="s">
        <v>4121</v>
      </c>
      <c r="BE338" s="1" t="s">
        <v>4121</v>
      </c>
      <c r="BF338" s="1" t="s">
        <v>4121</v>
      </c>
      <c r="BG338" s="1" t="s">
        <v>4121</v>
      </c>
      <c r="BH338" s="1" t="s">
        <v>4121</v>
      </c>
      <c r="BI338" s="1" t="s">
        <v>4121</v>
      </c>
      <c r="BJ338" s="1" t="s">
        <v>4121</v>
      </c>
      <c r="BK338" s="1" t="s">
        <v>4121</v>
      </c>
      <c r="BL338" s="1" t="s">
        <v>4121</v>
      </c>
      <c r="BM338" s="1" t="s">
        <v>4121</v>
      </c>
      <c r="BN338" s="1" t="s">
        <v>4121</v>
      </c>
      <c r="BO338" s="1" t="s">
        <v>37</v>
      </c>
      <c r="BP338" s="1" t="s">
        <v>38</v>
      </c>
      <c r="BQ338" s="5" t="s">
        <v>1334</v>
      </c>
      <c r="BR338" s="1" t="s">
        <v>1335</v>
      </c>
      <c r="BS338" s="1" t="s">
        <v>1336</v>
      </c>
      <c r="BT338" s="1" t="s">
        <v>4121</v>
      </c>
      <c r="BU338" s="1" t="s">
        <v>4121</v>
      </c>
      <c r="BV338" s="8"/>
    </row>
    <row r="339" spans="1:74" ht="60" x14ac:dyDescent="0.25">
      <c r="A339" s="1" t="s">
        <v>26</v>
      </c>
      <c r="B339" s="1" t="s">
        <v>416</v>
      </c>
      <c r="C339" s="1" t="s">
        <v>28</v>
      </c>
      <c r="D339" s="1" t="s">
        <v>29</v>
      </c>
      <c r="E339" s="1">
        <v>1946109</v>
      </c>
      <c r="F339" s="1" t="s">
        <v>1337</v>
      </c>
      <c r="G339" s="1" t="s">
        <v>1333</v>
      </c>
      <c r="H339" s="1" t="s">
        <v>32</v>
      </c>
      <c r="I339" s="1" t="s">
        <v>33</v>
      </c>
      <c r="J339" s="2">
        <v>43724</v>
      </c>
      <c r="K339" s="2" t="s">
        <v>4121</v>
      </c>
      <c r="L339" s="1">
        <v>0</v>
      </c>
      <c r="M339" s="1">
        <v>0</v>
      </c>
      <c r="N339" s="1">
        <v>0</v>
      </c>
      <c r="O339" s="1" t="s">
        <v>109</v>
      </c>
      <c r="P339" s="1" t="s">
        <v>37</v>
      </c>
      <c r="Q339" s="1" t="s">
        <v>4121</v>
      </c>
      <c r="R339" s="1" t="s">
        <v>4121</v>
      </c>
      <c r="S339" s="1" t="s">
        <v>4121</v>
      </c>
      <c r="T339" s="1">
        <v>0</v>
      </c>
      <c r="U339" s="1" t="s">
        <v>4121</v>
      </c>
      <c r="V339" s="1" t="s">
        <v>38</v>
      </c>
      <c r="W339" s="1" t="s">
        <v>4121</v>
      </c>
      <c r="X339" s="1">
        <v>1</v>
      </c>
      <c r="Y339" s="1" t="s">
        <v>37</v>
      </c>
      <c r="Z339" s="1" t="s">
        <v>4121</v>
      </c>
      <c r="AA339" s="1" t="s">
        <v>4121</v>
      </c>
      <c r="AB339" s="1" t="s">
        <v>4121</v>
      </c>
      <c r="AC339" s="1">
        <v>0</v>
      </c>
      <c r="AD339" s="1" t="s">
        <v>4121</v>
      </c>
      <c r="AE339" s="1">
        <v>0.6</v>
      </c>
      <c r="AF339" s="1">
        <v>0.6</v>
      </c>
      <c r="AG339" s="1">
        <v>0.6</v>
      </c>
      <c r="AH339" s="1">
        <v>0.6</v>
      </c>
      <c r="AI339" s="1">
        <v>0</v>
      </c>
      <c r="AJ339" s="1">
        <v>0.25</v>
      </c>
      <c r="AK339" s="1">
        <v>0.25</v>
      </c>
      <c r="AL339" s="1">
        <v>0.25</v>
      </c>
      <c r="AM339" s="1">
        <v>0</v>
      </c>
      <c r="AN339" s="1" t="s">
        <v>110</v>
      </c>
      <c r="AO339" s="1" t="s">
        <v>110</v>
      </c>
      <c r="AP339" s="1" t="s">
        <v>69</v>
      </c>
      <c r="AQ339" s="1" t="s">
        <v>40</v>
      </c>
      <c r="AR339" s="1" t="s">
        <v>4121</v>
      </c>
      <c r="AS339" s="1" t="s">
        <v>38</v>
      </c>
      <c r="AT339" s="1" t="s">
        <v>4121</v>
      </c>
      <c r="AU339" s="1" t="s">
        <v>4121</v>
      </c>
      <c r="AV339" s="1" t="s">
        <v>42</v>
      </c>
      <c r="AW339" s="1" t="s">
        <v>4121</v>
      </c>
      <c r="AX339" s="1" t="s">
        <v>4121</v>
      </c>
      <c r="AY339" s="1" t="s">
        <v>4121</v>
      </c>
      <c r="AZ339" s="1" t="s">
        <v>4121</v>
      </c>
      <c r="BA339" s="1" t="s">
        <v>4121</v>
      </c>
      <c r="BB339" s="1" t="s">
        <v>4121</v>
      </c>
      <c r="BC339" s="1" t="s">
        <v>4121</v>
      </c>
      <c r="BD339" s="1" t="s">
        <v>4121</v>
      </c>
      <c r="BE339" s="1" t="s">
        <v>4121</v>
      </c>
      <c r="BF339" s="1" t="s">
        <v>4121</v>
      </c>
      <c r="BG339" s="1" t="s">
        <v>4121</v>
      </c>
      <c r="BH339" s="1" t="s">
        <v>4121</v>
      </c>
      <c r="BI339" s="1" t="s">
        <v>4121</v>
      </c>
      <c r="BJ339" s="1" t="s">
        <v>4121</v>
      </c>
      <c r="BK339" s="1" t="s">
        <v>4121</v>
      </c>
      <c r="BL339" s="1" t="s">
        <v>4121</v>
      </c>
      <c r="BM339" s="1" t="s">
        <v>4121</v>
      </c>
      <c r="BN339" s="1" t="s">
        <v>4121</v>
      </c>
      <c r="BO339" s="1" t="s">
        <v>37</v>
      </c>
      <c r="BP339" s="1" t="s">
        <v>38</v>
      </c>
      <c r="BQ339" s="5" t="s">
        <v>1338</v>
      </c>
      <c r="BR339" s="1" t="s">
        <v>1339</v>
      </c>
      <c r="BS339" s="1" t="s">
        <v>1340</v>
      </c>
      <c r="BT339" s="1" t="s">
        <v>4121</v>
      </c>
      <c r="BU339" s="1" t="s">
        <v>4121</v>
      </c>
      <c r="BV339" s="8" t="s">
        <v>4160</v>
      </c>
    </row>
    <row r="340" spans="1:74" ht="195" x14ac:dyDescent="0.25">
      <c r="A340" s="1" t="s">
        <v>26</v>
      </c>
      <c r="B340" s="1" t="s">
        <v>242</v>
      </c>
      <c r="C340" s="1" t="s">
        <v>28</v>
      </c>
      <c r="D340" s="1" t="s">
        <v>65</v>
      </c>
      <c r="E340" s="1">
        <v>1913118</v>
      </c>
      <c r="F340" s="1" t="s">
        <v>1341</v>
      </c>
      <c r="G340" s="1" t="s">
        <v>1342</v>
      </c>
      <c r="H340" s="1" t="s">
        <v>144</v>
      </c>
      <c r="I340" s="1" t="s">
        <v>33</v>
      </c>
      <c r="J340" s="2">
        <v>43732</v>
      </c>
      <c r="K340" s="2" t="s">
        <v>4121</v>
      </c>
      <c r="L340" s="1">
        <v>0</v>
      </c>
      <c r="M340" s="1">
        <v>800</v>
      </c>
      <c r="N340" s="1">
        <v>1</v>
      </c>
      <c r="O340" s="1" t="s">
        <v>34</v>
      </c>
      <c r="P340" s="1" t="s">
        <v>35</v>
      </c>
      <c r="Q340" s="1" t="s">
        <v>49</v>
      </c>
      <c r="R340" s="1" t="s">
        <v>49</v>
      </c>
      <c r="S340" s="1" t="s">
        <v>49</v>
      </c>
      <c r="T340" s="1">
        <v>0</v>
      </c>
      <c r="U340" s="1" t="s">
        <v>39</v>
      </c>
      <c r="V340" s="1" t="s">
        <v>38</v>
      </c>
      <c r="W340" s="1" t="s">
        <v>4121</v>
      </c>
      <c r="X340" s="1">
        <v>1</v>
      </c>
      <c r="Y340" s="1" t="s">
        <v>35</v>
      </c>
      <c r="Z340" s="1" t="s">
        <v>49</v>
      </c>
      <c r="AA340" s="1" t="s">
        <v>50</v>
      </c>
      <c r="AB340" s="1" t="s">
        <v>37</v>
      </c>
      <c r="AC340" s="1">
        <v>0</v>
      </c>
      <c r="AD340" s="1" t="s">
        <v>4121</v>
      </c>
      <c r="AE340" s="1">
        <v>0.27</v>
      </c>
      <c r="AF340" s="1">
        <v>0.3</v>
      </c>
      <c r="AG340" s="1">
        <v>0.15</v>
      </c>
      <c r="AH340" s="1">
        <v>0.3</v>
      </c>
      <c r="AI340" s="1">
        <v>0</v>
      </c>
      <c r="AJ340" s="1">
        <v>0.2</v>
      </c>
      <c r="AK340" s="1">
        <v>0.35</v>
      </c>
      <c r="AL340" s="1">
        <v>0.15</v>
      </c>
      <c r="AM340" s="1">
        <v>0.5</v>
      </c>
      <c r="AN340" s="1" t="s">
        <v>35</v>
      </c>
      <c r="AO340" s="1" t="s">
        <v>35</v>
      </c>
      <c r="AP340" s="1" t="s">
        <v>69</v>
      </c>
      <c r="AQ340" s="1" t="s">
        <v>212</v>
      </c>
      <c r="AR340" s="1" t="s">
        <v>41</v>
      </c>
      <c r="AS340" s="1" t="s">
        <v>38</v>
      </c>
      <c r="AT340" s="1" t="s">
        <v>4121</v>
      </c>
      <c r="AU340" s="1" t="s">
        <v>4121</v>
      </c>
      <c r="AV340" s="1" t="s">
        <v>42</v>
      </c>
      <c r="AW340" s="1" t="s">
        <v>4121</v>
      </c>
      <c r="AX340" s="1" t="s">
        <v>4121</v>
      </c>
      <c r="AY340" s="1" t="s">
        <v>4121</v>
      </c>
      <c r="AZ340" s="1" t="s">
        <v>4121</v>
      </c>
      <c r="BA340" s="1" t="s">
        <v>4121</v>
      </c>
      <c r="BB340" s="1" t="s">
        <v>4121</v>
      </c>
      <c r="BC340" s="1" t="s">
        <v>4121</v>
      </c>
      <c r="BD340" s="1" t="s">
        <v>4121</v>
      </c>
      <c r="BE340" s="1" t="s">
        <v>4121</v>
      </c>
      <c r="BF340" s="1" t="s">
        <v>4121</v>
      </c>
      <c r="BG340" s="1" t="s">
        <v>4121</v>
      </c>
      <c r="BH340" s="1" t="s">
        <v>4121</v>
      </c>
      <c r="BI340" s="1" t="s">
        <v>4121</v>
      </c>
      <c r="BJ340" s="1" t="s">
        <v>4121</v>
      </c>
      <c r="BK340" s="1" t="s">
        <v>4121</v>
      </c>
      <c r="BL340" s="1" t="s">
        <v>4121</v>
      </c>
      <c r="BM340" s="1" t="s">
        <v>4121</v>
      </c>
      <c r="BN340" s="1" t="s">
        <v>4121</v>
      </c>
      <c r="BO340" s="1" t="s">
        <v>37</v>
      </c>
      <c r="BP340" s="1" t="s">
        <v>38</v>
      </c>
      <c r="BQ340" s="5" t="s">
        <v>1343</v>
      </c>
      <c r="BR340" s="1" t="s">
        <v>1344</v>
      </c>
      <c r="BS340" s="1" t="s">
        <v>1345</v>
      </c>
      <c r="BT340" s="1" t="s">
        <v>1242</v>
      </c>
      <c r="BU340" s="1" t="s">
        <v>4121</v>
      </c>
      <c r="BV340" s="8"/>
    </row>
    <row r="341" spans="1:74" ht="90" x14ac:dyDescent="0.25">
      <c r="A341" s="1" t="s">
        <v>26</v>
      </c>
      <c r="B341" s="1" t="s">
        <v>242</v>
      </c>
      <c r="C341" s="1" t="s">
        <v>342</v>
      </c>
      <c r="D341" s="1" t="s">
        <v>29</v>
      </c>
      <c r="E341" s="1">
        <v>1918106</v>
      </c>
      <c r="F341" s="1" t="s">
        <v>1346</v>
      </c>
      <c r="G341" s="1" t="s">
        <v>1346</v>
      </c>
      <c r="H341" s="1" t="s">
        <v>32</v>
      </c>
      <c r="I341" s="1" t="s">
        <v>33</v>
      </c>
      <c r="J341" s="2">
        <v>43770</v>
      </c>
      <c r="K341" s="2" t="s">
        <v>4121</v>
      </c>
      <c r="L341" s="1">
        <v>0</v>
      </c>
      <c r="M341" s="1">
        <v>2999</v>
      </c>
      <c r="N341" s="1">
        <v>0</v>
      </c>
      <c r="O341" s="1" t="s">
        <v>83</v>
      </c>
      <c r="P341" s="1" t="s">
        <v>37</v>
      </c>
      <c r="Q341" s="1" t="s">
        <v>4121</v>
      </c>
      <c r="R341" s="1" t="s">
        <v>4121</v>
      </c>
      <c r="S341" s="1" t="s">
        <v>4121</v>
      </c>
      <c r="T341" s="1">
        <v>0</v>
      </c>
      <c r="U341" s="1" t="s">
        <v>4121</v>
      </c>
      <c r="V341" s="1" t="s">
        <v>38</v>
      </c>
      <c r="W341" s="1" t="s">
        <v>4121</v>
      </c>
      <c r="X341" s="1">
        <v>0</v>
      </c>
      <c r="Y341" s="1" t="s">
        <v>37</v>
      </c>
      <c r="Z341" s="1" t="s">
        <v>4121</v>
      </c>
      <c r="AA341" s="1" t="s">
        <v>4121</v>
      </c>
      <c r="AB341" s="1" t="s">
        <v>4121</v>
      </c>
      <c r="AC341" s="1">
        <v>0</v>
      </c>
      <c r="AD341" s="1" t="s">
        <v>4121</v>
      </c>
      <c r="AE341" s="1">
        <v>0</v>
      </c>
      <c r="AF341" s="1">
        <v>0</v>
      </c>
      <c r="AG341" s="1">
        <v>0</v>
      </c>
      <c r="AH341" s="1">
        <v>0</v>
      </c>
      <c r="AI341" s="1">
        <v>0</v>
      </c>
      <c r="AJ341" s="1">
        <v>0</v>
      </c>
      <c r="AK341" s="1">
        <v>0</v>
      </c>
      <c r="AL341" s="1">
        <v>0</v>
      </c>
      <c r="AM341" s="1">
        <v>0</v>
      </c>
      <c r="AN341" s="1" t="s">
        <v>4121</v>
      </c>
      <c r="AO341" s="1" t="s">
        <v>4121</v>
      </c>
      <c r="AP341" s="1" t="s">
        <v>69</v>
      </c>
      <c r="AQ341" s="1" t="s">
        <v>40</v>
      </c>
      <c r="AR341" s="1" t="s">
        <v>41</v>
      </c>
      <c r="AS341" s="1" t="s">
        <v>38</v>
      </c>
      <c r="AT341" s="1" t="s">
        <v>4121</v>
      </c>
      <c r="AU341" s="1" t="s">
        <v>4121</v>
      </c>
      <c r="AV341" s="1" t="s">
        <v>42</v>
      </c>
      <c r="AW341" s="1" t="s">
        <v>4121</v>
      </c>
      <c r="AX341" s="1" t="s">
        <v>4121</v>
      </c>
      <c r="AY341" s="1" t="s">
        <v>4121</v>
      </c>
      <c r="AZ341" s="1" t="s">
        <v>4121</v>
      </c>
      <c r="BA341" s="1" t="s">
        <v>4121</v>
      </c>
      <c r="BB341" s="1" t="s">
        <v>4121</v>
      </c>
      <c r="BC341" s="1" t="s">
        <v>4121</v>
      </c>
      <c r="BD341" s="1" t="s">
        <v>4121</v>
      </c>
      <c r="BE341" s="1" t="s">
        <v>4121</v>
      </c>
      <c r="BF341" s="1" t="s">
        <v>4121</v>
      </c>
      <c r="BG341" s="1" t="s">
        <v>4121</v>
      </c>
      <c r="BH341" s="1" t="s">
        <v>4121</v>
      </c>
      <c r="BI341" s="1" t="s">
        <v>4121</v>
      </c>
      <c r="BJ341" s="1" t="s">
        <v>4121</v>
      </c>
      <c r="BK341" s="1" t="s">
        <v>4121</v>
      </c>
      <c r="BL341" s="1" t="s">
        <v>4121</v>
      </c>
      <c r="BM341" s="1" t="s">
        <v>4121</v>
      </c>
      <c r="BN341" s="1" t="s">
        <v>4121</v>
      </c>
      <c r="BO341" s="1" t="s">
        <v>37</v>
      </c>
      <c r="BP341" s="1" t="s">
        <v>38</v>
      </c>
      <c r="BQ341" s="5" t="s">
        <v>1347</v>
      </c>
      <c r="BR341" s="1" t="s">
        <v>1347</v>
      </c>
      <c r="BS341" s="1" t="s">
        <v>1324</v>
      </c>
      <c r="BT341" s="1" t="s">
        <v>4121</v>
      </c>
      <c r="BU341" s="1" t="s">
        <v>4121</v>
      </c>
      <c r="BV341" s="1" t="s">
        <v>4121</v>
      </c>
    </row>
    <row r="342" spans="1:74" ht="105" x14ac:dyDescent="0.25">
      <c r="A342" s="1" t="s">
        <v>26</v>
      </c>
      <c r="B342" s="1" t="s">
        <v>27</v>
      </c>
      <c r="C342" s="1" t="s">
        <v>28</v>
      </c>
      <c r="D342" s="1" t="s">
        <v>65</v>
      </c>
      <c r="E342" s="1">
        <v>1933130</v>
      </c>
      <c r="F342" s="1" t="s">
        <v>1348</v>
      </c>
      <c r="G342" s="1" t="s">
        <v>1349</v>
      </c>
      <c r="H342" s="1" t="s">
        <v>144</v>
      </c>
      <c r="I342" s="1" t="s">
        <v>33</v>
      </c>
      <c r="J342" s="2">
        <v>43891</v>
      </c>
      <c r="K342" s="2" t="s">
        <v>4121</v>
      </c>
      <c r="L342" s="1">
        <v>0</v>
      </c>
      <c r="M342" s="1">
        <v>375</v>
      </c>
      <c r="N342" s="1">
        <v>1</v>
      </c>
      <c r="O342" s="1" t="s">
        <v>34</v>
      </c>
      <c r="P342" s="1" t="s">
        <v>35</v>
      </c>
      <c r="Q342" s="1" t="s">
        <v>49</v>
      </c>
      <c r="R342" s="1" t="s">
        <v>49</v>
      </c>
      <c r="S342" s="1" t="s">
        <v>49</v>
      </c>
      <c r="T342" s="1">
        <v>0</v>
      </c>
      <c r="U342" s="1" t="s">
        <v>39</v>
      </c>
      <c r="V342" s="1" t="s">
        <v>38</v>
      </c>
      <c r="W342" s="1" t="s">
        <v>4121</v>
      </c>
      <c r="X342" s="1">
        <v>30</v>
      </c>
      <c r="Y342" s="1" t="s">
        <v>35</v>
      </c>
      <c r="Z342" s="1" t="s">
        <v>36</v>
      </c>
      <c r="AA342" s="1" t="s">
        <v>36</v>
      </c>
      <c r="AB342" s="1" t="s">
        <v>36</v>
      </c>
      <c r="AC342" s="1">
        <v>5000</v>
      </c>
      <c r="AD342" s="1" t="s">
        <v>4121</v>
      </c>
      <c r="AE342" s="1">
        <v>0.15</v>
      </c>
      <c r="AF342" s="1">
        <v>0.3</v>
      </c>
      <c r="AG342" s="1">
        <v>0.15</v>
      </c>
      <c r="AH342" s="1">
        <v>0.3</v>
      </c>
      <c r="AI342" s="1">
        <v>1</v>
      </c>
      <c r="AJ342" s="1">
        <v>0.25</v>
      </c>
      <c r="AK342" s="1">
        <v>0.25</v>
      </c>
      <c r="AL342" s="1">
        <v>0.25</v>
      </c>
      <c r="AM342" s="1">
        <v>0.55000000000000004</v>
      </c>
      <c r="AN342" s="1" t="s">
        <v>35</v>
      </c>
      <c r="AO342" s="1" t="s">
        <v>35</v>
      </c>
      <c r="AP342" s="1" t="s">
        <v>39</v>
      </c>
      <c r="AQ342" s="1" t="s">
        <v>40</v>
      </c>
      <c r="AR342" s="1" t="s">
        <v>41</v>
      </c>
      <c r="AS342" s="1" t="s">
        <v>68</v>
      </c>
      <c r="AT342" s="1">
        <v>2</v>
      </c>
      <c r="AU342" s="1" t="s">
        <v>39</v>
      </c>
      <c r="AV342" s="1" t="s">
        <v>42</v>
      </c>
      <c r="AW342" s="1">
        <v>0</v>
      </c>
      <c r="AX342" s="1">
        <v>0</v>
      </c>
      <c r="AY342" s="1">
        <v>0</v>
      </c>
      <c r="AZ342" s="1">
        <v>0</v>
      </c>
      <c r="BA342" s="1">
        <v>0</v>
      </c>
      <c r="BB342" s="1">
        <v>0</v>
      </c>
      <c r="BC342" s="1">
        <v>50</v>
      </c>
      <c r="BD342" s="1">
        <v>50</v>
      </c>
      <c r="BE342" s="1">
        <v>0</v>
      </c>
      <c r="BF342" s="1">
        <v>0</v>
      </c>
      <c r="BG342" s="1">
        <v>0</v>
      </c>
      <c r="BH342" s="1">
        <v>0</v>
      </c>
      <c r="BI342" s="1">
        <v>50</v>
      </c>
      <c r="BJ342" s="1">
        <v>50</v>
      </c>
      <c r="BK342" s="1">
        <v>0</v>
      </c>
      <c r="BL342" s="1">
        <v>0</v>
      </c>
      <c r="BM342" s="1">
        <v>0</v>
      </c>
      <c r="BN342" s="1">
        <v>0</v>
      </c>
      <c r="BO342" s="1" t="s">
        <v>35</v>
      </c>
      <c r="BP342" s="1" t="s">
        <v>38</v>
      </c>
      <c r="BQ342" s="5" t="s">
        <v>1350</v>
      </c>
      <c r="BR342" s="1" t="s">
        <v>1227</v>
      </c>
      <c r="BS342" s="1" t="s">
        <v>1351</v>
      </c>
      <c r="BT342" s="1" t="s">
        <v>1352</v>
      </c>
      <c r="BU342" s="1" t="s">
        <v>1353</v>
      </c>
      <c r="BV342" s="8" t="s">
        <v>4161</v>
      </c>
    </row>
    <row r="343" spans="1:74" ht="45" x14ac:dyDescent="0.25">
      <c r="A343" s="1" t="s">
        <v>26</v>
      </c>
      <c r="B343" s="1" t="s">
        <v>242</v>
      </c>
      <c r="C343" s="1" t="s">
        <v>342</v>
      </c>
      <c r="D343" s="1" t="s">
        <v>65</v>
      </c>
      <c r="E343" s="1">
        <v>1917118</v>
      </c>
      <c r="F343" s="1" t="s">
        <v>1354</v>
      </c>
      <c r="G343" s="1" t="s">
        <v>1354</v>
      </c>
      <c r="H343" s="1" t="s">
        <v>32</v>
      </c>
      <c r="I343" s="1" t="s">
        <v>33</v>
      </c>
      <c r="J343" s="2">
        <v>43770</v>
      </c>
      <c r="K343" s="2" t="s">
        <v>4121</v>
      </c>
      <c r="L343" s="1">
        <v>0</v>
      </c>
      <c r="M343" s="1">
        <v>49</v>
      </c>
      <c r="N343" s="1">
        <v>0</v>
      </c>
      <c r="O343" s="1" t="s">
        <v>83</v>
      </c>
      <c r="P343" s="1" t="s">
        <v>37</v>
      </c>
      <c r="Q343" s="1" t="s">
        <v>4121</v>
      </c>
      <c r="R343" s="1" t="s">
        <v>4121</v>
      </c>
      <c r="S343" s="1" t="s">
        <v>4121</v>
      </c>
      <c r="T343" s="1">
        <v>0</v>
      </c>
      <c r="U343" s="1" t="s">
        <v>4121</v>
      </c>
      <c r="V343" s="1" t="s">
        <v>38</v>
      </c>
      <c r="W343" s="1" t="s">
        <v>4121</v>
      </c>
      <c r="X343" s="1">
        <v>0</v>
      </c>
      <c r="Y343" s="1" t="s">
        <v>37</v>
      </c>
      <c r="Z343" s="1" t="s">
        <v>4121</v>
      </c>
      <c r="AA343" s="1" t="s">
        <v>4121</v>
      </c>
      <c r="AB343" s="1" t="s">
        <v>4121</v>
      </c>
      <c r="AC343" s="1">
        <v>0</v>
      </c>
      <c r="AD343" s="1" t="s">
        <v>4121</v>
      </c>
      <c r="AE343" s="1">
        <v>0</v>
      </c>
      <c r="AF343" s="1">
        <v>0</v>
      </c>
      <c r="AG343" s="1">
        <v>0</v>
      </c>
      <c r="AH343" s="1">
        <v>0</v>
      </c>
      <c r="AI343" s="1">
        <v>0</v>
      </c>
      <c r="AJ343" s="1">
        <v>0</v>
      </c>
      <c r="AK343" s="1">
        <v>0</v>
      </c>
      <c r="AL343" s="1">
        <v>0</v>
      </c>
      <c r="AM343" s="1">
        <v>0</v>
      </c>
      <c r="AN343" s="1" t="s">
        <v>4121</v>
      </c>
      <c r="AO343" s="1" t="s">
        <v>4121</v>
      </c>
      <c r="AP343" s="1" t="s">
        <v>69</v>
      </c>
      <c r="AQ343" s="1" t="s">
        <v>40</v>
      </c>
      <c r="AR343" s="1" t="s">
        <v>41</v>
      </c>
      <c r="AS343" s="1" t="s">
        <v>38</v>
      </c>
      <c r="AT343" s="1" t="s">
        <v>4121</v>
      </c>
      <c r="AU343" s="1" t="s">
        <v>4121</v>
      </c>
      <c r="AV343" s="1" t="s">
        <v>42</v>
      </c>
      <c r="AW343" s="1" t="s">
        <v>4121</v>
      </c>
      <c r="AX343" s="1" t="s">
        <v>4121</v>
      </c>
      <c r="AY343" s="1" t="s">
        <v>4121</v>
      </c>
      <c r="AZ343" s="1" t="s">
        <v>4121</v>
      </c>
      <c r="BA343" s="1" t="s">
        <v>4121</v>
      </c>
      <c r="BB343" s="1" t="s">
        <v>4121</v>
      </c>
      <c r="BC343" s="1" t="s">
        <v>4121</v>
      </c>
      <c r="BD343" s="1" t="s">
        <v>4121</v>
      </c>
      <c r="BE343" s="1" t="s">
        <v>4121</v>
      </c>
      <c r="BF343" s="1" t="s">
        <v>4121</v>
      </c>
      <c r="BG343" s="1" t="s">
        <v>4121</v>
      </c>
      <c r="BH343" s="1" t="s">
        <v>4121</v>
      </c>
      <c r="BI343" s="1" t="s">
        <v>4121</v>
      </c>
      <c r="BJ343" s="1" t="s">
        <v>4121</v>
      </c>
      <c r="BK343" s="1" t="s">
        <v>4121</v>
      </c>
      <c r="BL343" s="1" t="s">
        <v>4121</v>
      </c>
      <c r="BM343" s="1" t="s">
        <v>4121</v>
      </c>
      <c r="BN343" s="1" t="s">
        <v>4121</v>
      </c>
      <c r="BO343" s="1" t="s">
        <v>37</v>
      </c>
      <c r="BP343" s="1" t="s">
        <v>38</v>
      </c>
      <c r="BQ343" s="5" t="s">
        <v>1355</v>
      </c>
      <c r="BR343" s="1" t="s">
        <v>1355</v>
      </c>
      <c r="BS343" s="1" t="s">
        <v>37</v>
      </c>
      <c r="BT343" s="1" t="s">
        <v>4121</v>
      </c>
      <c r="BU343" s="1" t="s">
        <v>4121</v>
      </c>
      <c r="BV343" s="1" t="s">
        <v>4121</v>
      </c>
    </row>
    <row r="344" spans="1:74" ht="60" x14ac:dyDescent="0.25">
      <c r="A344" s="1" t="s">
        <v>26</v>
      </c>
      <c r="B344" s="1" t="s">
        <v>424</v>
      </c>
      <c r="C344" s="1" t="s">
        <v>342</v>
      </c>
      <c r="D344" s="1" t="s">
        <v>29</v>
      </c>
      <c r="E344" s="1">
        <v>1978101</v>
      </c>
      <c r="F344" s="1" t="s">
        <v>1356</v>
      </c>
      <c r="G344" s="1" t="s">
        <v>1357</v>
      </c>
      <c r="H344" s="1" t="s">
        <v>32</v>
      </c>
      <c r="I344" s="1" t="s">
        <v>33</v>
      </c>
      <c r="J344" s="2">
        <v>43748</v>
      </c>
      <c r="K344" s="2" t="s">
        <v>4121</v>
      </c>
      <c r="L344" s="1">
        <v>300</v>
      </c>
      <c r="M344" s="1">
        <v>452.4</v>
      </c>
      <c r="N344" s="1">
        <v>0</v>
      </c>
      <c r="O344" s="1" t="s">
        <v>83</v>
      </c>
      <c r="P344" s="1" t="s">
        <v>37</v>
      </c>
      <c r="Q344" s="1" t="s">
        <v>4121</v>
      </c>
      <c r="R344" s="1" t="s">
        <v>4121</v>
      </c>
      <c r="S344" s="1" t="s">
        <v>4121</v>
      </c>
      <c r="T344" s="1">
        <v>0</v>
      </c>
      <c r="U344" s="1" t="s">
        <v>4121</v>
      </c>
      <c r="V344" s="1" t="s">
        <v>38</v>
      </c>
      <c r="W344" s="1" t="s">
        <v>4121</v>
      </c>
      <c r="X344" s="1">
        <v>0</v>
      </c>
      <c r="Y344" s="1" t="s">
        <v>37</v>
      </c>
      <c r="Z344" s="1" t="s">
        <v>4121</v>
      </c>
      <c r="AA344" s="1" t="s">
        <v>4121</v>
      </c>
      <c r="AB344" s="1" t="s">
        <v>4121</v>
      </c>
      <c r="AC344" s="1">
        <v>0</v>
      </c>
      <c r="AD344" s="1" t="s">
        <v>4121</v>
      </c>
      <c r="AE344" s="1">
        <v>0</v>
      </c>
      <c r="AF344" s="1">
        <v>0</v>
      </c>
      <c r="AG344" s="1">
        <v>0</v>
      </c>
      <c r="AH344" s="1">
        <v>0</v>
      </c>
      <c r="AI344" s="1">
        <v>0</v>
      </c>
      <c r="AJ344" s="1">
        <v>0</v>
      </c>
      <c r="AK344" s="1">
        <v>0</v>
      </c>
      <c r="AL344" s="1">
        <v>0</v>
      </c>
      <c r="AM344" s="1">
        <v>0</v>
      </c>
      <c r="AN344" s="1" t="s">
        <v>4121</v>
      </c>
      <c r="AO344" s="1" t="s">
        <v>4121</v>
      </c>
      <c r="AP344" s="1" t="s">
        <v>69</v>
      </c>
      <c r="AQ344" s="1" t="s">
        <v>40</v>
      </c>
      <c r="AR344" s="1" t="s">
        <v>41</v>
      </c>
      <c r="AS344" s="1" t="s">
        <v>38</v>
      </c>
      <c r="AT344" s="1" t="s">
        <v>4121</v>
      </c>
      <c r="AU344" s="1" t="s">
        <v>4121</v>
      </c>
      <c r="AV344" s="1" t="s">
        <v>42</v>
      </c>
      <c r="AW344" s="1" t="s">
        <v>4121</v>
      </c>
      <c r="AX344" s="1" t="s">
        <v>4121</v>
      </c>
      <c r="AY344" s="1" t="s">
        <v>4121</v>
      </c>
      <c r="AZ344" s="1" t="s">
        <v>4121</v>
      </c>
      <c r="BA344" s="1" t="s">
        <v>4121</v>
      </c>
      <c r="BB344" s="1" t="s">
        <v>4121</v>
      </c>
      <c r="BC344" s="1" t="s">
        <v>4121</v>
      </c>
      <c r="BD344" s="1" t="s">
        <v>4121</v>
      </c>
      <c r="BE344" s="1" t="s">
        <v>4121</v>
      </c>
      <c r="BF344" s="1" t="s">
        <v>4121</v>
      </c>
      <c r="BG344" s="1" t="s">
        <v>4121</v>
      </c>
      <c r="BH344" s="1" t="s">
        <v>4121</v>
      </c>
      <c r="BI344" s="1" t="s">
        <v>4121</v>
      </c>
      <c r="BJ344" s="1" t="s">
        <v>4121</v>
      </c>
      <c r="BK344" s="1" t="s">
        <v>4121</v>
      </c>
      <c r="BL344" s="1" t="s">
        <v>4121</v>
      </c>
      <c r="BM344" s="1" t="s">
        <v>4121</v>
      </c>
      <c r="BN344" s="1" t="s">
        <v>4121</v>
      </c>
      <c r="BO344" s="1" t="s">
        <v>37</v>
      </c>
      <c r="BP344" s="1" t="s">
        <v>38</v>
      </c>
      <c r="BQ344" s="5" t="s">
        <v>1358</v>
      </c>
      <c r="BR344" s="1" t="s">
        <v>1357</v>
      </c>
      <c r="BS344" s="1" t="s">
        <v>1359</v>
      </c>
      <c r="BT344" s="1" t="s">
        <v>4121</v>
      </c>
      <c r="BU344" s="1" t="s">
        <v>4121</v>
      </c>
      <c r="BV344" s="8"/>
    </row>
    <row r="345" spans="1:74" ht="75" x14ac:dyDescent="0.25">
      <c r="A345" s="1" t="s">
        <v>26</v>
      </c>
      <c r="B345" s="1" t="s">
        <v>424</v>
      </c>
      <c r="C345" s="1" t="s">
        <v>342</v>
      </c>
      <c r="D345" s="1" t="s">
        <v>29</v>
      </c>
      <c r="E345" s="1">
        <v>1978102</v>
      </c>
      <c r="F345" s="1" t="s">
        <v>1360</v>
      </c>
      <c r="G345" s="1" t="s">
        <v>1361</v>
      </c>
      <c r="H345" s="1" t="s">
        <v>32</v>
      </c>
      <c r="I345" s="1" t="s">
        <v>33</v>
      </c>
      <c r="J345" s="2">
        <v>43748</v>
      </c>
      <c r="K345" s="2" t="s">
        <v>4121</v>
      </c>
      <c r="L345" s="1">
        <v>150</v>
      </c>
      <c r="M345" s="1">
        <v>1250</v>
      </c>
      <c r="N345" s="1">
        <v>0</v>
      </c>
      <c r="O345" s="1" t="s">
        <v>83</v>
      </c>
      <c r="P345" s="1" t="s">
        <v>37</v>
      </c>
      <c r="Q345" s="1" t="s">
        <v>4121</v>
      </c>
      <c r="R345" s="1" t="s">
        <v>4121</v>
      </c>
      <c r="S345" s="1" t="s">
        <v>4121</v>
      </c>
      <c r="T345" s="1">
        <v>0</v>
      </c>
      <c r="U345" s="1" t="s">
        <v>4121</v>
      </c>
      <c r="V345" s="1" t="s">
        <v>38</v>
      </c>
      <c r="W345" s="1" t="s">
        <v>4121</v>
      </c>
      <c r="X345" s="1">
        <v>0</v>
      </c>
      <c r="Y345" s="1" t="s">
        <v>37</v>
      </c>
      <c r="Z345" s="1" t="s">
        <v>4121</v>
      </c>
      <c r="AA345" s="1" t="s">
        <v>4121</v>
      </c>
      <c r="AB345" s="1" t="s">
        <v>4121</v>
      </c>
      <c r="AC345" s="1">
        <v>0</v>
      </c>
      <c r="AD345" s="1" t="s">
        <v>4121</v>
      </c>
      <c r="AE345" s="1">
        <v>0</v>
      </c>
      <c r="AF345" s="1">
        <v>0</v>
      </c>
      <c r="AG345" s="1">
        <v>0</v>
      </c>
      <c r="AH345" s="1">
        <v>0</v>
      </c>
      <c r="AI345" s="1">
        <v>0</v>
      </c>
      <c r="AJ345" s="1">
        <v>0</v>
      </c>
      <c r="AK345" s="1">
        <v>0</v>
      </c>
      <c r="AL345" s="1">
        <v>0</v>
      </c>
      <c r="AM345" s="1">
        <v>0</v>
      </c>
      <c r="AN345" s="1" t="s">
        <v>4121</v>
      </c>
      <c r="AO345" s="1" t="s">
        <v>4121</v>
      </c>
      <c r="AP345" s="1" t="s">
        <v>69</v>
      </c>
      <c r="AQ345" s="1" t="s">
        <v>40</v>
      </c>
      <c r="AR345" s="1" t="s">
        <v>41</v>
      </c>
      <c r="AS345" s="1" t="s">
        <v>38</v>
      </c>
      <c r="AT345" s="1" t="s">
        <v>4121</v>
      </c>
      <c r="AU345" s="1" t="s">
        <v>4121</v>
      </c>
      <c r="AV345" s="1" t="s">
        <v>42</v>
      </c>
      <c r="AW345" s="1" t="s">
        <v>4121</v>
      </c>
      <c r="AX345" s="1" t="s">
        <v>4121</v>
      </c>
      <c r="AY345" s="1" t="s">
        <v>4121</v>
      </c>
      <c r="AZ345" s="1" t="s">
        <v>4121</v>
      </c>
      <c r="BA345" s="1" t="s">
        <v>4121</v>
      </c>
      <c r="BB345" s="1" t="s">
        <v>4121</v>
      </c>
      <c r="BC345" s="1" t="s">
        <v>4121</v>
      </c>
      <c r="BD345" s="1" t="s">
        <v>4121</v>
      </c>
      <c r="BE345" s="1" t="s">
        <v>4121</v>
      </c>
      <c r="BF345" s="1" t="s">
        <v>4121</v>
      </c>
      <c r="BG345" s="1" t="s">
        <v>4121</v>
      </c>
      <c r="BH345" s="1" t="s">
        <v>4121</v>
      </c>
      <c r="BI345" s="1" t="s">
        <v>4121</v>
      </c>
      <c r="BJ345" s="1" t="s">
        <v>4121</v>
      </c>
      <c r="BK345" s="1" t="s">
        <v>4121</v>
      </c>
      <c r="BL345" s="1" t="s">
        <v>4121</v>
      </c>
      <c r="BM345" s="1" t="s">
        <v>4121</v>
      </c>
      <c r="BN345" s="1" t="s">
        <v>4121</v>
      </c>
      <c r="BO345" s="1" t="s">
        <v>37</v>
      </c>
      <c r="BP345" s="1" t="s">
        <v>38</v>
      </c>
      <c r="BQ345" s="5" t="s">
        <v>1362</v>
      </c>
      <c r="BR345" s="1" t="s">
        <v>1361</v>
      </c>
      <c r="BS345" s="1" t="s">
        <v>1359</v>
      </c>
      <c r="BT345" s="1" t="s">
        <v>4121</v>
      </c>
      <c r="BU345" s="1" t="s">
        <v>4121</v>
      </c>
      <c r="BV345" s="8"/>
    </row>
    <row r="346" spans="1:74" ht="75" x14ac:dyDescent="0.25">
      <c r="A346" s="1" t="s">
        <v>26</v>
      </c>
      <c r="B346" s="1" t="s">
        <v>424</v>
      </c>
      <c r="C346" s="1" t="s">
        <v>342</v>
      </c>
      <c r="D346" s="1" t="s">
        <v>29</v>
      </c>
      <c r="E346" s="1">
        <v>1978103</v>
      </c>
      <c r="F346" s="1" t="s">
        <v>1363</v>
      </c>
      <c r="G346" s="1" t="s">
        <v>1364</v>
      </c>
      <c r="H346" s="1" t="s">
        <v>32</v>
      </c>
      <c r="I346" s="1" t="s">
        <v>33</v>
      </c>
      <c r="J346" s="2">
        <v>43748</v>
      </c>
      <c r="K346" s="2" t="s">
        <v>4121</v>
      </c>
      <c r="L346" s="1">
        <v>0</v>
      </c>
      <c r="M346" s="1">
        <v>250</v>
      </c>
      <c r="N346" s="1">
        <v>0</v>
      </c>
      <c r="O346" s="1" t="s">
        <v>83</v>
      </c>
      <c r="P346" s="1" t="s">
        <v>37</v>
      </c>
      <c r="Q346" s="1" t="s">
        <v>4121</v>
      </c>
      <c r="R346" s="1" t="s">
        <v>4121</v>
      </c>
      <c r="S346" s="1" t="s">
        <v>4121</v>
      </c>
      <c r="T346" s="1">
        <v>0</v>
      </c>
      <c r="U346" s="1" t="s">
        <v>4121</v>
      </c>
      <c r="V346" s="1" t="s">
        <v>38</v>
      </c>
      <c r="W346" s="1" t="s">
        <v>4121</v>
      </c>
      <c r="X346" s="1">
        <v>0</v>
      </c>
      <c r="Y346" s="1" t="s">
        <v>37</v>
      </c>
      <c r="Z346" s="1" t="s">
        <v>4121</v>
      </c>
      <c r="AA346" s="1" t="s">
        <v>4121</v>
      </c>
      <c r="AB346" s="1" t="s">
        <v>4121</v>
      </c>
      <c r="AC346" s="1">
        <v>0</v>
      </c>
      <c r="AD346" s="1" t="s">
        <v>4121</v>
      </c>
      <c r="AE346" s="1">
        <v>0</v>
      </c>
      <c r="AF346" s="1">
        <v>0</v>
      </c>
      <c r="AG346" s="1">
        <v>0</v>
      </c>
      <c r="AH346" s="1">
        <v>0</v>
      </c>
      <c r="AI346" s="1">
        <v>0</v>
      </c>
      <c r="AJ346" s="1">
        <v>0</v>
      </c>
      <c r="AK346" s="1">
        <v>0</v>
      </c>
      <c r="AL346" s="1">
        <v>0</v>
      </c>
      <c r="AM346" s="1">
        <v>0</v>
      </c>
      <c r="AN346" s="1" t="s">
        <v>4121</v>
      </c>
      <c r="AO346" s="1" t="s">
        <v>4121</v>
      </c>
      <c r="AP346" s="1" t="s">
        <v>69</v>
      </c>
      <c r="AQ346" s="1" t="s">
        <v>40</v>
      </c>
      <c r="AR346" s="1" t="s">
        <v>41</v>
      </c>
      <c r="AS346" s="1" t="s">
        <v>38</v>
      </c>
      <c r="AT346" s="1" t="s">
        <v>4121</v>
      </c>
      <c r="AU346" s="1" t="s">
        <v>4121</v>
      </c>
      <c r="AV346" s="1" t="s">
        <v>42</v>
      </c>
      <c r="AW346" s="1" t="s">
        <v>4121</v>
      </c>
      <c r="AX346" s="1" t="s">
        <v>4121</v>
      </c>
      <c r="AY346" s="1" t="s">
        <v>4121</v>
      </c>
      <c r="AZ346" s="1" t="s">
        <v>4121</v>
      </c>
      <c r="BA346" s="1" t="s">
        <v>4121</v>
      </c>
      <c r="BB346" s="1" t="s">
        <v>4121</v>
      </c>
      <c r="BC346" s="1" t="s">
        <v>4121</v>
      </c>
      <c r="BD346" s="1" t="s">
        <v>4121</v>
      </c>
      <c r="BE346" s="1" t="s">
        <v>4121</v>
      </c>
      <c r="BF346" s="1" t="s">
        <v>4121</v>
      </c>
      <c r="BG346" s="1" t="s">
        <v>4121</v>
      </c>
      <c r="BH346" s="1" t="s">
        <v>4121</v>
      </c>
      <c r="BI346" s="1" t="s">
        <v>4121</v>
      </c>
      <c r="BJ346" s="1" t="s">
        <v>4121</v>
      </c>
      <c r="BK346" s="1" t="s">
        <v>4121</v>
      </c>
      <c r="BL346" s="1" t="s">
        <v>4121</v>
      </c>
      <c r="BM346" s="1" t="s">
        <v>4121</v>
      </c>
      <c r="BN346" s="1" t="s">
        <v>4121</v>
      </c>
      <c r="BO346" s="1" t="s">
        <v>37</v>
      </c>
      <c r="BP346" s="1" t="s">
        <v>38</v>
      </c>
      <c r="BQ346" s="5" t="s">
        <v>1363</v>
      </c>
      <c r="BR346" s="1" t="s">
        <v>1364</v>
      </c>
      <c r="BS346" s="1" t="s">
        <v>1365</v>
      </c>
      <c r="BT346" s="1" t="s">
        <v>4121</v>
      </c>
      <c r="BU346" s="1" t="s">
        <v>4121</v>
      </c>
      <c r="BV346" s="8"/>
    </row>
    <row r="347" spans="1:74" ht="90" x14ac:dyDescent="0.25">
      <c r="A347" s="1" t="s">
        <v>26</v>
      </c>
      <c r="B347" s="1" t="s">
        <v>424</v>
      </c>
      <c r="C347" s="1" t="s">
        <v>342</v>
      </c>
      <c r="D347" s="1" t="s">
        <v>29</v>
      </c>
      <c r="E347" s="1">
        <v>1978104</v>
      </c>
      <c r="F347" s="1" t="s">
        <v>1366</v>
      </c>
      <c r="G347" s="1" t="s">
        <v>1367</v>
      </c>
      <c r="H347" s="1" t="s">
        <v>32</v>
      </c>
      <c r="I347" s="1" t="s">
        <v>33</v>
      </c>
      <c r="J347" s="2">
        <v>43748</v>
      </c>
      <c r="K347" s="2" t="s">
        <v>4121</v>
      </c>
      <c r="L347" s="1">
        <v>0</v>
      </c>
      <c r="M347" s="1">
        <v>219.2</v>
      </c>
      <c r="N347" s="1">
        <v>0</v>
      </c>
      <c r="O347" s="1" t="s">
        <v>83</v>
      </c>
      <c r="P347" s="1" t="s">
        <v>37</v>
      </c>
      <c r="Q347" s="1" t="s">
        <v>4121</v>
      </c>
      <c r="R347" s="1" t="s">
        <v>4121</v>
      </c>
      <c r="S347" s="1" t="s">
        <v>4121</v>
      </c>
      <c r="T347" s="1">
        <v>0</v>
      </c>
      <c r="U347" s="1" t="s">
        <v>4121</v>
      </c>
      <c r="V347" s="1" t="s">
        <v>38</v>
      </c>
      <c r="W347" s="1" t="s">
        <v>4121</v>
      </c>
      <c r="X347" s="1">
        <v>0</v>
      </c>
      <c r="Y347" s="1" t="s">
        <v>37</v>
      </c>
      <c r="Z347" s="1" t="s">
        <v>4121</v>
      </c>
      <c r="AA347" s="1" t="s">
        <v>4121</v>
      </c>
      <c r="AB347" s="1" t="s">
        <v>4121</v>
      </c>
      <c r="AC347" s="1">
        <v>0</v>
      </c>
      <c r="AD347" s="1" t="s">
        <v>4121</v>
      </c>
      <c r="AE347" s="1">
        <v>0</v>
      </c>
      <c r="AF347" s="1">
        <v>0</v>
      </c>
      <c r="AG347" s="1">
        <v>0</v>
      </c>
      <c r="AH347" s="1">
        <v>0</v>
      </c>
      <c r="AI347" s="1">
        <v>0</v>
      </c>
      <c r="AJ347" s="1">
        <v>0</v>
      </c>
      <c r="AK347" s="1">
        <v>0</v>
      </c>
      <c r="AL347" s="1">
        <v>0</v>
      </c>
      <c r="AM347" s="1">
        <v>0</v>
      </c>
      <c r="AN347" s="1" t="s">
        <v>4121</v>
      </c>
      <c r="AO347" s="1" t="s">
        <v>4121</v>
      </c>
      <c r="AP347" s="1" t="s">
        <v>69</v>
      </c>
      <c r="AQ347" s="1" t="s">
        <v>40</v>
      </c>
      <c r="AR347" s="1" t="s">
        <v>41</v>
      </c>
      <c r="AS347" s="1" t="s">
        <v>38</v>
      </c>
      <c r="AT347" s="1" t="s">
        <v>4121</v>
      </c>
      <c r="AU347" s="1" t="s">
        <v>4121</v>
      </c>
      <c r="AV347" s="1" t="s">
        <v>42</v>
      </c>
      <c r="AW347" s="1" t="s">
        <v>4121</v>
      </c>
      <c r="AX347" s="1" t="s">
        <v>4121</v>
      </c>
      <c r="AY347" s="1" t="s">
        <v>4121</v>
      </c>
      <c r="AZ347" s="1" t="s">
        <v>4121</v>
      </c>
      <c r="BA347" s="1" t="s">
        <v>4121</v>
      </c>
      <c r="BB347" s="1" t="s">
        <v>4121</v>
      </c>
      <c r="BC347" s="1" t="s">
        <v>4121</v>
      </c>
      <c r="BD347" s="1" t="s">
        <v>4121</v>
      </c>
      <c r="BE347" s="1" t="s">
        <v>4121</v>
      </c>
      <c r="BF347" s="1" t="s">
        <v>4121</v>
      </c>
      <c r="BG347" s="1" t="s">
        <v>4121</v>
      </c>
      <c r="BH347" s="1" t="s">
        <v>4121</v>
      </c>
      <c r="BI347" s="1" t="s">
        <v>4121</v>
      </c>
      <c r="BJ347" s="1" t="s">
        <v>4121</v>
      </c>
      <c r="BK347" s="1" t="s">
        <v>4121</v>
      </c>
      <c r="BL347" s="1" t="s">
        <v>4121</v>
      </c>
      <c r="BM347" s="1" t="s">
        <v>4121</v>
      </c>
      <c r="BN347" s="1" t="s">
        <v>4121</v>
      </c>
      <c r="BO347" s="1" t="s">
        <v>37</v>
      </c>
      <c r="BP347" s="1" t="s">
        <v>38</v>
      </c>
      <c r="BQ347" s="5" t="s">
        <v>1366</v>
      </c>
      <c r="BR347" s="1" t="s">
        <v>1367</v>
      </c>
      <c r="BS347" s="1" t="s">
        <v>1359</v>
      </c>
      <c r="BT347" s="1" t="s">
        <v>4121</v>
      </c>
      <c r="BU347" s="1" t="s">
        <v>4121</v>
      </c>
      <c r="BV347" s="8"/>
    </row>
    <row r="348" spans="1:74" ht="90" x14ac:dyDescent="0.25">
      <c r="A348" s="17" t="s">
        <v>26</v>
      </c>
      <c r="B348" s="17" t="s">
        <v>424</v>
      </c>
      <c r="C348" s="17" t="s">
        <v>342</v>
      </c>
      <c r="D348" s="17" t="s">
        <v>29</v>
      </c>
      <c r="E348" s="17">
        <v>1978105</v>
      </c>
      <c r="F348" s="17" t="s">
        <v>1368</v>
      </c>
      <c r="G348" s="17" t="s">
        <v>1369</v>
      </c>
      <c r="H348" s="17" t="s">
        <v>32</v>
      </c>
      <c r="I348" s="17" t="s">
        <v>33</v>
      </c>
      <c r="J348" s="18">
        <v>43748</v>
      </c>
      <c r="K348" s="18" t="s">
        <v>4121</v>
      </c>
      <c r="L348" s="17">
        <v>0</v>
      </c>
      <c r="M348" s="17">
        <v>951.8</v>
      </c>
      <c r="N348" s="17">
        <v>0</v>
      </c>
      <c r="O348" s="17" t="s">
        <v>83</v>
      </c>
      <c r="P348" s="17" t="s">
        <v>37</v>
      </c>
      <c r="Q348" s="17" t="s">
        <v>4121</v>
      </c>
      <c r="R348" s="17" t="s">
        <v>4121</v>
      </c>
      <c r="S348" s="17" t="s">
        <v>4121</v>
      </c>
      <c r="T348" s="17">
        <v>0</v>
      </c>
      <c r="U348" s="17" t="s">
        <v>4121</v>
      </c>
      <c r="V348" s="17" t="s">
        <v>38</v>
      </c>
      <c r="W348" s="17" t="s">
        <v>4121</v>
      </c>
      <c r="X348" s="17">
        <v>0</v>
      </c>
      <c r="Y348" s="17" t="s">
        <v>37</v>
      </c>
      <c r="Z348" s="17" t="s">
        <v>4121</v>
      </c>
      <c r="AA348" s="17" t="s">
        <v>4121</v>
      </c>
      <c r="AB348" s="17" t="s">
        <v>4121</v>
      </c>
      <c r="AC348" s="17">
        <v>0</v>
      </c>
      <c r="AD348" s="17" t="s">
        <v>4121</v>
      </c>
      <c r="AE348" s="17">
        <v>0</v>
      </c>
      <c r="AF348" s="17">
        <v>0</v>
      </c>
      <c r="AG348" s="17">
        <v>0</v>
      </c>
      <c r="AH348" s="17">
        <v>0</v>
      </c>
      <c r="AI348" s="17">
        <v>0</v>
      </c>
      <c r="AJ348" s="17">
        <v>0</v>
      </c>
      <c r="AK348" s="17">
        <v>0</v>
      </c>
      <c r="AL348" s="17">
        <v>0</v>
      </c>
      <c r="AM348" s="17">
        <v>0</v>
      </c>
      <c r="AN348" s="17" t="s">
        <v>4121</v>
      </c>
      <c r="AO348" s="17" t="s">
        <v>4121</v>
      </c>
      <c r="AP348" s="17" t="s">
        <v>69</v>
      </c>
      <c r="AQ348" s="17" t="s">
        <v>40</v>
      </c>
      <c r="AR348" s="17" t="s">
        <v>41</v>
      </c>
      <c r="AS348" s="17" t="s">
        <v>38</v>
      </c>
      <c r="AT348" s="17" t="s">
        <v>4121</v>
      </c>
      <c r="AU348" s="17" t="s">
        <v>4121</v>
      </c>
      <c r="AV348" s="17" t="s">
        <v>42</v>
      </c>
      <c r="AW348" s="17" t="s">
        <v>4121</v>
      </c>
      <c r="AX348" s="17" t="s">
        <v>4121</v>
      </c>
      <c r="AY348" s="17" t="s">
        <v>4121</v>
      </c>
      <c r="AZ348" s="17" t="s">
        <v>4121</v>
      </c>
      <c r="BA348" s="17" t="s">
        <v>4121</v>
      </c>
      <c r="BB348" s="17" t="s">
        <v>4121</v>
      </c>
      <c r="BC348" s="17" t="s">
        <v>4121</v>
      </c>
      <c r="BD348" s="17" t="s">
        <v>4121</v>
      </c>
      <c r="BE348" s="17" t="s">
        <v>4121</v>
      </c>
      <c r="BF348" s="17" t="s">
        <v>4121</v>
      </c>
      <c r="BG348" s="17" t="s">
        <v>4121</v>
      </c>
      <c r="BH348" s="17" t="s">
        <v>4121</v>
      </c>
      <c r="BI348" s="17" t="s">
        <v>4121</v>
      </c>
      <c r="BJ348" s="17" t="s">
        <v>4121</v>
      </c>
      <c r="BK348" s="17" t="s">
        <v>4121</v>
      </c>
      <c r="BL348" s="17" t="s">
        <v>4121</v>
      </c>
      <c r="BM348" s="17" t="s">
        <v>4121</v>
      </c>
      <c r="BN348" s="17" t="s">
        <v>4121</v>
      </c>
      <c r="BO348" s="17" t="s">
        <v>37</v>
      </c>
      <c r="BP348" s="17" t="s">
        <v>38</v>
      </c>
      <c r="BQ348" s="19" t="s">
        <v>1370</v>
      </c>
      <c r="BR348" s="17" t="s">
        <v>1369</v>
      </c>
      <c r="BS348" s="17" t="s">
        <v>1371</v>
      </c>
      <c r="BT348" s="17" t="s">
        <v>4121</v>
      </c>
      <c r="BU348" s="17" t="s">
        <v>4121</v>
      </c>
      <c r="BV348" s="20"/>
    </row>
    <row r="349" spans="1:74" ht="90" x14ac:dyDescent="0.25">
      <c r="A349" s="1" t="s">
        <v>26</v>
      </c>
      <c r="B349" s="1" t="s">
        <v>424</v>
      </c>
      <c r="C349" s="1" t="s">
        <v>342</v>
      </c>
      <c r="D349" s="1" t="s">
        <v>29</v>
      </c>
      <c r="E349" s="1">
        <v>1978108</v>
      </c>
      <c r="F349" s="1" t="s">
        <v>1372</v>
      </c>
      <c r="G349" s="1" t="s">
        <v>1373</v>
      </c>
      <c r="H349" s="1" t="s">
        <v>32</v>
      </c>
      <c r="I349" s="1" t="s">
        <v>33</v>
      </c>
      <c r="J349" s="2">
        <v>43900</v>
      </c>
      <c r="K349" s="2" t="s">
        <v>4121</v>
      </c>
      <c r="L349" s="1">
        <v>0</v>
      </c>
      <c r="M349" s="1">
        <v>2150</v>
      </c>
      <c r="N349" s="1">
        <v>0</v>
      </c>
      <c r="O349" s="1" t="s">
        <v>83</v>
      </c>
      <c r="P349" s="1" t="s">
        <v>37</v>
      </c>
      <c r="Q349" s="1" t="s">
        <v>4121</v>
      </c>
      <c r="R349" s="1" t="s">
        <v>4121</v>
      </c>
      <c r="S349" s="1" t="s">
        <v>4121</v>
      </c>
      <c r="T349" s="1">
        <v>0</v>
      </c>
      <c r="U349" s="1" t="s">
        <v>4121</v>
      </c>
      <c r="V349" s="1" t="s">
        <v>38</v>
      </c>
      <c r="W349" s="1" t="s">
        <v>4121</v>
      </c>
      <c r="X349" s="1">
        <v>0</v>
      </c>
      <c r="Y349" s="1" t="s">
        <v>37</v>
      </c>
      <c r="Z349" s="1" t="s">
        <v>4121</v>
      </c>
      <c r="AA349" s="1" t="s">
        <v>4121</v>
      </c>
      <c r="AB349" s="1" t="s">
        <v>4121</v>
      </c>
      <c r="AC349" s="1">
        <v>0</v>
      </c>
      <c r="AD349" s="1" t="s">
        <v>4121</v>
      </c>
      <c r="AE349" s="1">
        <v>0</v>
      </c>
      <c r="AF349" s="1">
        <v>0</v>
      </c>
      <c r="AG349" s="1">
        <v>0</v>
      </c>
      <c r="AH349" s="1">
        <v>0</v>
      </c>
      <c r="AI349" s="1">
        <v>0</v>
      </c>
      <c r="AJ349" s="1">
        <v>0</v>
      </c>
      <c r="AK349" s="1">
        <v>0</v>
      </c>
      <c r="AL349" s="1">
        <v>0</v>
      </c>
      <c r="AM349" s="1">
        <v>0</v>
      </c>
      <c r="AN349" s="1" t="s">
        <v>4121</v>
      </c>
      <c r="AO349" s="1" t="s">
        <v>4121</v>
      </c>
      <c r="AP349" s="1" t="s">
        <v>69</v>
      </c>
      <c r="AQ349" s="1" t="s">
        <v>40</v>
      </c>
      <c r="AR349" s="1" t="s">
        <v>41</v>
      </c>
      <c r="AS349" s="1" t="s">
        <v>38</v>
      </c>
      <c r="AT349" s="1" t="s">
        <v>4121</v>
      </c>
      <c r="AU349" s="1" t="s">
        <v>4121</v>
      </c>
      <c r="AV349" s="1" t="s">
        <v>42</v>
      </c>
      <c r="AW349" s="1">
        <v>0</v>
      </c>
      <c r="AX349" s="1">
        <v>0</v>
      </c>
      <c r="AY349" s="1">
        <v>0</v>
      </c>
      <c r="AZ349" s="1">
        <v>0</v>
      </c>
      <c r="BA349" s="1">
        <v>0</v>
      </c>
      <c r="BB349" s="1">
        <v>0</v>
      </c>
      <c r="BC349" s="1">
        <v>0</v>
      </c>
      <c r="BD349" s="1">
        <v>0</v>
      </c>
      <c r="BE349" s="1">
        <v>0</v>
      </c>
      <c r="BF349" s="1">
        <v>0</v>
      </c>
      <c r="BG349" s="1">
        <v>0</v>
      </c>
      <c r="BH349" s="1">
        <v>0</v>
      </c>
      <c r="BI349" s="1">
        <v>0</v>
      </c>
      <c r="BJ349" s="1">
        <v>0</v>
      </c>
      <c r="BK349" s="1">
        <v>0</v>
      </c>
      <c r="BL349" s="1">
        <v>0</v>
      </c>
      <c r="BM349" s="1">
        <v>0</v>
      </c>
      <c r="BN349" s="1">
        <v>0</v>
      </c>
      <c r="BO349" s="1" t="s">
        <v>37</v>
      </c>
      <c r="BP349" s="1" t="s">
        <v>38</v>
      </c>
      <c r="BQ349" s="5" t="s">
        <v>1372</v>
      </c>
      <c r="BR349" s="1" t="s">
        <v>1373</v>
      </c>
      <c r="BS349" s="1" t="s">
        <v>1374</v>
      </c>
      <c r="BT349" s="1" t="s">
        <v>1375</v>
      </c>
      <c r="BU349" s="1" t="s">
        <v>4121</v>
      </c>
      <c r="BV349" s="8"/>
    </row>
    <row r="350" spans="1:74" ht="90" x14ac:dyDescent="0.25">
      <c r="A350" s="17" t="s">
        <v>26</v>
      </c>
      <c r="B350" s="17" t="s">
        <v>424</v>
      </c>
      <c r="C350" s="17" t="s">
        <v>342</v>
      </c>
      <c r="D350" s="17" t="s">
        <v>29</v>
      </c>
      <c r="E350" s="17">
        <v>1978109</v>
      </c>
      <c r="F350" s="17" t="s">
        <v>1376</v>
      </c>
      <c r="G350" s="17" t="s">
        <v>1377</v>
      </c>
      <c r="H350" s="17" t="s">
        <v>32</v>
      </c>
      <c r="I350" s="17" t="s">
        <v>33</v>
      </c>
      <c r="J350" s="18">
        <v>43748</v>
      </c>
      <c r="K350" s="18" t="s">
        <v>4121</v>
      </c>
      <c r="L350" s="17">
        <v>0</v>
      </c>
      <c r="M350" s="17">
        <v>555</v>
      </c>
      <c r="N350" s="17">
        <v>0</v>
      </c>
      <c r="O350" s="17" t="s">
        <v>83</v>
      </c>
      <c r="P350" s="17" t="s">
        <v>37</v>
      </c>
      <c r="Q350" s="17" t="s">
        <v>4121</v>
      </c>
      <c r="R350" s="17" t="s">
        <v>4121</v>
      </c>
      <c r="S350" s="17" t="s">
        <v>4121</v>
      </c>
      <c r="T350" s="17">
        <v>0</v>
      </c>
      <c r="U350" s="17" t="s">
        <v>4121</v>
      </c>
      <c r="V350" s="17" t="s">
        <v>38</v>
      </c>
      <c r="W350" s="17" t="s">
        <v>4121</v>
      </c>
      <c r="X350" s="17">
        <v>0</v>
      </c>
      <c r="Y350" s="17" t="s">
        <v>37</v>
      </c>
      <c r="Z350" s="17" t="s">
        <v>4121</v>
      </c>
      <c r="AA350" s="17" t="s">
        <v>4121</v>
      </c>
      <c r="AB350" s="17" t="s">
        <v>4121</v>
      </c>
      <c r="AC350" s="17">
        <v>0</v>
      </c>
      <c r="AD350" s="17" t="s">
        <v>4121</v>
      </c>
      <c r="AE350" s="17">
        <v>0</v>
      </c>
      <c r="AF350" s="17">
        <v>0</v>
      </c>
      <c r="AG350" s="17">
        <v>0</v>
      </c>
      <c r="AH350" s="17">
        <v>0</v>
      </c>
      <c r="AI350" s="17">
        <v>0</v>
      </c>
      <c r="AJ350" s="17">
        <v>0</v>
      </c>
      <c r="AK350" s="17">
        <v>0</v>
      </c>
      <c r="AL350" s="17">
        <v>0</v>
      </c>
      <c r="AM350" s="17">
        <v>0</v>
      </c>
      <c r="AN350" s="17" t="s">
        <v>4121</v>
      </c>
      <c r="AO350" s="17" t="s">
        <v>4121</v>
      </c>
      <c r="AP350" s="17" t="s">
        <v>69</v>
      </c>
      <c r="AQ350" s="17" t="s">
        <v>40</v>
      </c>
      <c r="AR350" s="17" t="s">
        <v>41</v>
      </c>
      <c r="AS350" s="17" t="s">
        <v>38</v>
      </c>
      <c r="AT350" s="17" t="s">
        <v>4121</v>
      </c>
      <c r="AU350" s="17" t="s">
        <v>4121</v>
      </c>
      <c r="AV350" s="17" t="s">
        <v>42</v>
      </c>
      <c r="AW350" s="17" t="s">
        <v>4121</v>
      </c>
      <c r="AX350" s="17" t="s">
        <v>4121</v>
      </c>
      <c r="AY350" s="17" t="s">
        <v>4121</v>
      </c>
      <c r="AZ350" s="17" t="s">
        <v>4121</v>
      </c>
      <c r="BA350" s="17" t="s">
        <v>4121</v>
      </c>
      <c r="BB350" s="17" t="s">
        <v>4121</v>
      </c>
      <c r="BC350" s="17" t="s">
        <v>4121</v>
      </c>
      <c r="BD350" s="17" t="s">
        <v>4121</v>
      </c>
      <c r="BE350" s="17" t="s">
        <v>4121</v>
      </c>
      <c r="BF350" s="17" t="s">
        <v>4121</v>
      </c>
      <c r="BG350" s="17" t="s">
        <v>4121</v>
      </c>
      <c r="BH350" s="17" t="s">
        <v>4121</v>
      </c>
      <c r="BI350" s="17" t="s">
        <v>4121</v>
      </c>
      <c r="BJ350" s="17" t="s">
        <v>4121</v>
      </c>
      <c r="BK350" s="17" t="s">
        <v>4121</v>
      </c>
      <c r="BL350" s="17" t="s">
        <v>4121</v>
      </c>
      <c r="BM350" s="17" t="s">
        <v>4121</v>
      </c>
      <c r="BN350" s="17" t="s">
        <v>4121</v>
      </c>
      <c r="BO350" s="17" t="s">
        <v>37</v>
      </c>
      <c r="BP350" s="17" t="s">
        <v>38</v>
      </c>
      <c r="BQ350" s="19" t="s">
        <v>1376</v>
      </c>
      <c r="BR350" s="17" t="s">
        <v>1377</v>
      </c>
      <c r="BS350" s="17" t="s">
        <v>1371</v>
      </c>
      <c r="BT350" s="17" t="s">
        <v>4121</v>
      </c>
      <c r="BU350" s="17" t="s">
        <v>4121</v>
      </c>
      <c r="BV350" s="20"/>
    </row>
    <row r="351" spans="1:74" ht="90" x14ac:dyDescent="0.25">
      <c r="A351" s="1" t="s">
        <v>26</v>
      </c>
      <c r="B351" s="1" t="s">
        <v>424</v>
      </c>
      <c r="C351" s="1" t="s">
        <v>342</v>
      </c>
      <c r="D351" s="1" t="s">
        <v>29</v>
      </c>
      <c r="E351" s="1">
        <v>1978110</v>
      </c>
      <c r="F351" s="1" t="s">
        <v>1378</v>
      </c>
      <c r="G351" s="1" t="s">
        <v>1379</v>
      </c>
      <c r="H351" s="1" t="s">
        <v>32</v>
      </c>
      <c r="I351" s="1" t="s">
        <v>33</v>
      </c>
      <c r="J351" s="2">
        <v>44286</v>
      </c>
      <c r="K351" s="2" t="s">
        <v>4121</v>
      </c>
      <c r="L351" s="1">
        <v>0</v>
      </c>
      <c r="M351" s="1">
        <v>599</v>
      </c>
      <c r="N351" s="1">
        <v>0</v>
      </c>
      <c r="O351" s="1" t="s">
        <v>83</v>
      </c>
      <c r="P351" s="1" t="s">
        <v>37</v>
      </c>
      <c r="Q351" s="1" t="s">
        <v>4121</v>
      </c>
      <c r="R351" s="1" t="s">
        <v>4121</v>
      </c>
      <c r="S351" s="1" t="s">
        <v>4121</v>
      </c>
      <c r="T351" s="1">
        <v>0</v>
      </c>
      <c r="U351" s="1" t="s">
        <v>4121</v>
      </c>
      <c r="V351" s="1" t="s">
        <v>38</v>
      </c>
      <c r="W351" s="1" t="s">
        <v>4121</v>
      </c>
      <c r="X351" s="1">
        <v>0</v>
      </c>
      <c r="Y351" s="1" t="s">
        <v>37</v>
      </c>
      <c r="Z351" s="1" t="s">
        <v>4121</v>
      </c>
      <c r="AA351" s="1" t="s">
        <v>4121</v>
      </c>
      <c r="AB351" s="1" t="s">
        <v>4121</v>
      </c>
      <c r="AC351" s="1">
        <v>0</v>
      </c>
      <c r="AD351" s="1" t="s">
        <v>4121</v>
      </c>
      <c r="AE351" s="1">
        <v>0</v>
      </c>
      <c r="AF351" s="1">
        <v>0</v>
      </c>
      <c r="AG351" s="1">
        <v>0</v>
      </c>
      <c r="AH351" s="1">
        <v>0</v>
      </c>
      <c r="AI351" s="1">
        <v>0</v>
      </c>
      <c r="AJ351" s="1">
        <v>0</v>
      </c>
      <c r="AK351" s="1">
        <v>0</v>
      </c>
      <c r="AL351" s="1">
        <v>0</v>
      </c>
      <c r="AM351" s="1">
        <v>0</v>
      </c>
      <c r="AN351" s="1" t="s">
        <v>4121</v>
      </c>
      <c r="AO351" s="1" t="s">
        <v>4121</v>
      </c>
      <c r="AP351" s="1" t="s">
        <v>69</v>
      </c>
      <c r="AQ351" s="1" t="s">
        <v>40</v>
      </c>
      <c r="AR351" s="1" t="s">
        <v>41</v>
      </c>
      <c r="AS351" s="1" t="s">
        <v>38</v>
      </c>
      <c r="AT351" s="1" t="s">
        <v>4121</v>
      </c>
      <c r="AU351" s="1" t="s">
        <v>4121</v>
      </c>
      <c r="AV351" s="1" t="s">
        <v>42</v>
      </c>
      <c r="AW351" s="1">
        <v>0</v>
      </c>
      <c r="AX351" s="1">
        <v>0</v>
      </c>
      <c r="AY351" s="1">
        <v>0</v>
      </c>
      <c r="AZ351" s="1">
        <v>0</v>
      </c>
      <c r="BA351" s="1">
        <v>0</v>
      </c>
      <c r="BB351" s="1">
        <v>0</v>
      </c>
      <c r="BC351" s="1">
        <v>0</v>
      </c>
      <c r="BD351" s="1">
        <v>0</v>
      </c>
      <c r="BE351" s="1">
        <v>0</v>
      </c>
      <c r="BF351" s="1">
        <v>0</v>
      </c>
      <c r="BG351" s="1">
        <v>0</v>
      </c>
      <c r="BH351" s="1">
        <v>0</v>
      </c>
      <c r="BI351" s="1">
        <v>0</v>
      </c>
      <c r="BJ351" s="1">
        <v>0</v>
      </c>
      <c r="BK351" s="1">
        <v>0</v>
      </c>
      <c r="BL351" s="1">
        <v>0</v>
      </c>
      <c r="BM351" s="1">
        <v>0</v>
      </c>
      <c r="BN351" s="1">
        <v>0</v>
      </c>
      <c r="BO351" s="1" t="s">
        <v>37</v>
      </c>
      <c r="BP351" s="1" t="s">
        <v>38</v>
      </c>
      <c r="BQ351" s="5" t="s">
        <v>1378</v>
      </c>
      <c r="BR351" s="1" t="s">
        <v>1379</v>
      </c>
      <c r="BS351" s="1" t="s">
        <v>1380</v>
      </c>
      <c r="BT351" s="1" t="s">
        <v>4121</v>
      </c>
      <c r="BU351" s="1" t="s">
        <v>4121</v>
      </c>
      <c r="BV351" s="1" t="s">
        <v>4121</v>
      </c>
    </row>
    <row r="352" spans="1:74" ht="180" x14ac:dyDescent="0.25">
      <c r="A352" s="1" t="s">
        <v>26</v>
      </c>
      <c r="B352" s="1" t="s">
        <v>242</v>
      </c>
      <c r="C352" s="1" t="s">
        <v>342</v>
      </c>
      <c r="D352" s="1" t="s">
        <v>65</v>
      </c>
      <c r="E352" s="1">
        <v>1917119</v>
      </c>
      <c r="F352" s="1" t="s">
        <v>1381</v>
      </c>
      <c r="G352" s="1" t="s">
        <v>1381</v>
      </c>
      <c r="H352" s="1" t="s">
        <v>32</v>
      </c>
      <c r="I352" s="1" t="s">
        <v>33</v>
      </c>
      <c r="J352" s="2">
        <v>43753</v>
      </c>
      <c r="K352" s="2" t="s">
        <v>4121</v>
      </c>
      <c r="L352" s="1">
        <v>0</v>
      </c>
      <c r="M352" s="1">
        <v>0</v>
      </c>
      <c r="N352" s="1">
        <v>12</v>
      </c>
      <c r="O352" s="1" t="s">
        <v>83</v>
      </c>
      <c r="P352" s="1" t="s">
        <v>37</v>
      </c>
      <c r="Q352" s="1" t="s">
        <v>4121</v>
      </c>
      <c r="R352" s="1" t="s">
        <v>4121</v>
      </c>
      <c r="S352" s="1" t="s">
        <v>4121</v>
      </c>
      <c r="T352" s="1">
        <v>0</v>
      </c>
      <c r="U352" s="1" t="s">
        <v>4121</v>
      </c>
      <c r="V352" s="1" t="s">
        <v>38</v>
      </c>
      <c r="W352" s="1" t="s">
        <v>4121</v>
      </c>
      <c r="X352" s="1">
        <v>0</v>
      </c>
      <c r="Y352" s="1" t="s">
        <v>37</v>
      </c>
      <c r="Z352" s="1" t="s">
        <v>4121</v>
      </c>
      <c r="AA352" s="1" t="s">
        <v>4121</v>
      </c>
      <c r="AB352" s="1" t="s">
        <v>4121</v>
      </c>
      <c r="AC352" s="1">
        <v>0</v>
      </c>
      <c r="AD352" s="1" t="s">
        <v>4121</v>
      </c>
      <c r="AE352" s="1">
        <v>0</v>
      </c>
      <c r="AF352" s="1">
        <v>0</v>
      </c>
      <c r="AG352" s="1">
        <v>0</v>
      </c>
      <c r="AH352" s="1">
        <v>0</v>
      </c>
      <c r="AI352" s="1">
        <v>0</v>
      </c>
      <c r="AJ352" s="1">
        <v>0</v>
      </c>
      <c r="AK352" s="1">
        <v>0</v>
      </c>
      <c r="AL352" s="1">
        <v>0</v>
      </c>
      <c r="AM352" s="1">
        <v>0</v>
      </c>
      <c r="AN352" s="1" t="s">
        <v>4121</v>
      </c>
      <c r="AO352" s="1" t="s">
        <v>4121</v>
      </c>
      <c r="AP352" s="1" t="s">
        <v>69</v>
      </c>
      <c r="AQ352" s="1" t="s">
        <v>40</v>
      </c>
      <c r="AR352" s="1" t="s">
        <v>41</v>
      </c>
      <c r="AS352" s="1" t="s">
        <v>38</v>
      </c>
      <c r="AT352" s="1" t="s">
        <v>4121</v>
      </c>
      <c r="AU352" s="1" t="s">
        <v>4121</v>
      </c>
      <c r="AV352" s="1" t="s">
        <v>42</v>
      </c>
      <c r="AW352" s="1" t="s">
        <v>4121</v>
      </c>
      <c r="AX352" s="1" t="s">
        <v>4121</v>
      </c>
      <c r="AY352" s="1" t="s">
        <v>4121</v>
      </c>
      <c r="AZ352" s="1" t="s">
        <v>4121</v>
      </c>
      <c r="BA352" s="1" t="s">
        <v>4121</v>
      </c>
      <c r="BB352" s="1" t="s">
        <v>4121</v>
      </c>
      <c r="BC352" s="1" t="s">
        <v>4121</v>
      </c>
      <c r="BD352" s="1" t="s">
        <v>4121</v>
      </c>
      <c r="BE352" s="1" t="s">
        <v>4121</v>
      </c>
      <c r="BF352" s="1" t="s">
        <v>4121</v>
      </c>
      <c r="BG352" s="1" t="s">
        <v>4121</v>
      </c>
      <c r="BH352" s="1" t="s">
        <v>4121</v>
      </c>
      <c r="BI352" s="1" t="s">
        <v>4121</v>
      </c>
      <c r="BJ352" s="1" t="s">
        <v>4121</v>
      </c>
      <c r="BK352" s="1" t="s">
        <v>4121</v>
      </c>
      <c r="BL352" s="1" t="s">
        <v>4121</v>
      </c>
      <c r="BM352" s="1" t="s">
        <v>4121</v>
      </c>
      <c r="BN352" s="1" t="s">
        <v>4121</v>
      </c>
      <c r="BO352" s="1" t="s">
        <v>35</v>
      </c>
      <c r="BP352" s="1" t="s">
        <v>38</v>
      </c>
      <c r="BQ352" s="5" t="s">
        <v>1382</v>
      </c>
      <c r="BR352" s="1" t="s">
        <v>1382</v>
      </c>
      <c r="BS352" s="1" t="s">
        <v>1383</v>
      </c>
      <c r="BT352" s="1" t="s">
        <v>4121</v>
      </c>
      <c r="BU352" s="1" t="s">
        <v>1384</v>
      </c>
      <c r="BV352" s="1" t="s">
        <v>4121</v>
      </c>
    </row>
    <row r="353" spans="1:74" ht="60" x14ac:dyDescent="0.25">
      <c r="A353" s="1" t="s">
        <v>26</v>
      </c>
      <c r="B353" s="1" t="s">
        <v>242</v>
      </c>
      <c r="C353" s="1" t="s">
        <v>28</v>
      </c>
      <c r="D353" s="1" t="s">
        <v>65</v>
      </c>
      <c r="E353" s="1">
        <v>1913119</v>
      </c>
      <c r="F353" s="1" t="s">
        <v>1385</v>
      </c>
      <c r="G353" s="1" t="s">
        <v>1386</v>
      </c>
      <c r="H353" s="1" t="s">
        <v>144</v>
      </c>
      <c r="I353" s="1" t="s">
        <v>33</v>
      </c>
      <c r="J353" s="2">
        <v>43752</v>
      </c>
      <c r="K353" s="2" t="s">
        <v>4121</v>
      </c>
      <c r="L353" s="1">
        <v>0</v>
      </c>
      <c r="M353" s="1">
        <v>450</v>
      </c>
      <c r="N353" s="1">
        <v>1</v>
      </c>
      <c r="O353" s="1" t="s">
        <v>34</v>
      </c>
      <c r="P353" s="1" t="s">
        <v>35</v>
      </c>
      <c r="Q353" s="1" t="s">
        <v>50</v>
      </c>
      <c r="R353" s="1" t="s">
        <v>50</v>
      </c>
      <c r="S353" s="1" t="s">
        <v>37</v>
      </c>
      <c r="T353" s="1">
        <v>0</v>
      </c>
      <c r="U353" s="1" t="s">
        <v>37</v>
      </c>
      <c r="V353" s="1" t="s">
        <v>38</v>
      </c>
      <c r="W353" s="1" t="s">
        <v>4121</v>
      </c>
      <c r="X353" s="1">
        <v>1</v>
      </c>
      <c r="Y353" s="1" t="s">
        <v>35</v>
      </c>
      <c r="Z353" s="1" t="s">
        <v>50</v>
      </c>
      <c r="AA353" s="1" t="s">
        <v>50</v>
      </c>
      <c r="AB353" s="1" t="s">
        <v>37</v>
      </c>
      <c r="AC353" s="1">
        <v>0</v>
      </c>
      <c r="AD353" s="1" t="s">
        <v>4121</v>
      </c>
      <c r="AE353" s="1">
        <v>0.27</v>
      </c>
      <c r="AF353" s="1">
        <v>0.3</v>
      </c>
      <c r="AG353" s="1">
        <v>0</v>
      </c>
      <c r="AH353" s="1">
        <v>0.3</v>
      </c>
      <c r="AI353" s="1">
        <v>0.8</v>
      </c>
      <c r="AJ353" s="1">
        <v>0.2</v>
      </c>
      <c r="AK353" s="1">
        <v>0.35</v>
      </c>
      <c r="AL353" s="1">
        <v>0.15</v>
      </c>
      <c r="AM353" s="1">
        <v>0.55000000000000004</v>
      </c>
      <c r="AN353" s="1" t="s">
        <v>110</v>
      </c>
      <c r="AO353" s="1" t="s">
        <v>110</v>
      </c>
      <c r="AP353" s="1" t="s">
        <v>69</v>
      </c>
      <c r="AQ353" s="1" t="s">
        <v>40</v>
      </c>
      <c r="AR353" s="1" t="s">
        <v>41</v>
      </c>
      <c r="AS353" s="1" t="s">
        <v>38</v>
      </c>
      <c r="AT353" s="1" t="s">
        <v>4121</v>
      </c>
      <c r="AU353" s="1" t="s">
        <v>4121</v>
      </c>
      <c r="AV353" s="1" t="s">
        <v>42</v>
      </c>
      <c r="AW353" s="1" t="s">
        <v>4121</v>
      </c>
      <c r="AX353" s="1" t="s">
        <v>4121</v>
      </c>
      <c r="AY353" s="1" t="s">
        <v>4121</v>
      </c>
      <c r="AZ353" s="1" t="s">
        <v>4121</v>
      </c>
      <c r="BA353" s="1" t="s">
        <v>4121</v>
      </c>
      <c r="BB353" s="1" t="s">
        <v>4121</v>
      </c>
      <c r="BC353" s="1" t="s">
        <v>4121</v>
      </c>
      <c r="BD353" s="1" t="s">
        <v>4121</v>
      </c>
      <c r="BE353" s="1" t="s">
        <v>4121</v>
      </c>
      <c r="BF353" s="1" t="s">
        <v>4121</v>
      </c>
      <c r="BG353" s="1" t="s">
        <v>4121</v>
      </c>
      <c r="BH353" s="1" t="s">
        <v>4121</v>
      </c>
      <c r="BI353" s="1" t="s">
        <v>4121</v>
      </c>
      <c r="BJ353" s="1" t="s">
        <v>4121</v>
      </c>
      <c r="BK353" s="1" t="s">
        <v>4121</v>
      </c>
      <c r="BL353" s="1" t="s">
        <v>4121</v>
      </c>
      <c r="BM353" s="1" t="s">
        <v>4121</v>
      </c>
      <c r="BN353" s="1" t="s">
        <v>4121</v>
      </c>
      <c r="BO353" s="1" t="s">
        <v>37</v>
      </c>
      <c r="BP353" s="1" t="s">
        <v>38</v>
      </c>
      <c r="BQ353" s="5" t="s">
        <v>1387</v>
      </c>
      <c r="BR353" s="1" t="s">
        <v>1387</v>
      </c>
      <c r="BS353" s="1" t="s">
        <v>1388</v>
      </c>
      <c r="BT353" s="1" t="s">
        <v>4121</v>
      </c>
      <c r="BU353" s="1" t="s">
        <v>4121</v>
      </c>
      <c r="BV353" s="8"/>
    </row>
    <row r="354" spans="1:74" ht="90" x14ac:dyDescent="0.25">
      <c r="A354" s="9" t="s">
        <v>26</v>
      </c>
      <c r="B354" s="9" t="s">
        <v>424</v>
      </c>
      <c r="C354" s="9" t="s">
        <v>342</v>
      </c>
      <c r="D354" s="9" t="s">
        <v>29</v>
      </c>
      <c r="E354" s="9">
        <v>1978112</v>
      </c>
      <c r="F354" s="9" t="s">
        <v>1390</v>
      </c>
      <c r="G354" s="9" t="s">
        <v>1391</v>
      </c>
      <c r="H354" s="9" t="s">
        <v>32</v>
      </c>
      <c r="I354" s="9" t="s">
        <v>33</v>
      </c>
      <c r="J354" s="10">
        <v>43748</v>
      </c>
      <c r="K354" s="10" t="s">
        <v>4121</v>
      </c>
      <c r="L354" s="9">
        <v>0</v>
      </c>
      <c r="M354" s="9">
        <v>0</v>
      </c>
      <c r="N354" s="9">
        <v>0</v>
      </c>
      <c r="O354" s="9" t="s">
        <v>83</v>
      </c>
      <c r="P354" s="9" t="s">
        <v>37</v>
      </c>
      <c r="Q354" s="9" t="s">
        <v>4121</v>
      </c>
      <c r="R354" s="9" t="s">
        <v>4121</v>
      </c>
      <c r="S354" s="9" t="s">
        <v>4121</v>
      </c>
      <c r="T354" s="9">
        <v>0</v>
      </c>
      <c r="U354" s="9" t="s">
        <v>4121</v>
      </c>
      <c r="V354" s="9" t="s">
        <v>38</v>
      </c>
      <c r="W354" s="9" t="s">
        <v>4121</v>
      </c>
      <c r="X354" s="9">
        <v>0</v>
      </c>
      <c r="Y354" s="9" t="s">
        <v>37</v>
      </c>
      <c r="Z354" s="9" t="s">
        <v>4121</v>
      </c>
      <c r="AA354" s="9" t="s">
        <v>4121</v>
      </c>
      <c r="AB354" s="9" t="s">
        <v>4121</v>
      </c>
      <c r="AC354" s="9">
        <v>0</v>
      </c>
      <c r="AD354" s="9" t="s">
        <v>4121</v>
      </c>
      <c r="AE354" s="9">
        <v>0</v>
      </c>
      <c r="AF354" s="9">
        <v>0</v>
      </c>
      <c r="AG354" s="9">
        <v>0</v>
      </c>
      <c r="AH354" s="9">
        <v>0</v>
      </c>
      <c r="AI354" s="9">
        <v>0</v>
      </c>
      <c r="AJ354" s="9">
        <v>0</v>
      </c>
      <c r="AK354" s="9">
        <v>0</v>
      </c>
      <c r="AL354" s="9">
        <v>0</v>
      </c>
      <c r="AM354" s="9">
        <v>0</v>
      </c>
      <c r="AN354" s="9" t="s">
        <v>4121</v>
      </c>
      <c r="AO354" s="9" t="s">
        <v>4121</v>
      </c>
      <c r="AP354" s="9" t="s">
        <v>69</v>
      </c>
      <c r="AQ354" s="9" t="s">
        <v>40</v>
      </c>
      <c r="AR354" s="9" t="s">
        <v>41</v>
      </c>
      <c r="AS354" s="9" t="s">
        <v>38</v>
      </c>
      <c r="AT354" s="9" t="s">
        <v>4121</v>
      </c>
      <c r="AU354" s="9" t="s">
        <v>4121</v>
      </c>
      <c r="AV354" s="9" t="s">
        <v>42</v>
      </c>
      <c r="AW354" s="9" t="s">
        <v>4121</v>
      </c>
      <c r="AX354" s="9" t="s">
        <v>4121</v>
      </c>
      <c r="AY354" s="9" t="s">
        <v>4121</v>
      </c>
      <c r="AZ354" s="9" t="s">
        <v>4121</v>
      </c>
      <c r="BA354" s="9" t="s">
        <v>4121</v>
      </c>
      <c r="BB354" s="9" t="s">
        <v>4121</v>
      </c>
      <c r="BC354" s="9" t="s">
        <v>4121</v>
      </c>
      <c r="BD354" s="9" t="s">
        <v>4121</v>
      </c>
      <c r="BE354" s="9" t="s">
        <v>4121</v>
      </c>
      <c r="BF354" s="9" t="s">
        <v>4121</v>
      </c>
      <c r="BG354" s="9" t="s">
        <v>4121</v>
      </c>
      <c r="BH354" s="9" t="s">
        <v>4121</v>
      </c>
      <c r="BI354" s="9" t="s">
        <v>4121</v>
      </c>
      <c r="BJ354" s="9" t="s">
        <v>4121</v>
      </c>
      <c r="BK354" s="9" t="s">
        <v>4121</v>
      </c>
      <c r="BL354" s="9" t="s">
        <v>4121</v>
      </c>
      <c r="BM354" s="9" t="s">
        <v>4121</v>
      </c>
      <c r="BN354" s="9" t="s">
        <v>4121</v>
      </c>
      <c r="BO354" s="9" t="s">
        <v>37</v>
      </c>
      <c r="BP354" s="9" t="s">
        <v>38</v>
      </c>
      <c r="BQ354" s="11" t="s">
        <v>1392</v>
      </c>
      <c r="BR354" s="9" t="s">
        <v>1391</v>
      </c>
      <c r="BS354" s="9" t="s">
        <v>1389</v>
      </c>
      <c r="BT354" s="9" t="s">
        <v>4121</v>
      </c>
      <c r="BU354" s="9" t="s">
        <v>4121</v>
      </c>
      <c r="BV354" s="9" t="s">
        <v>4121</v>
      </c>
    </row>
    <row r="355" spans="1:74" ht="90" x14ac:dyDescent="0.25">
      <c r="A355" s="13" t="s">
        <v>26</v>
      </c>
      <c r="B355" s="13" t="s">
        <v>424</v>
      </c>
      <c r="C355" s="13" t="s">
        <v>342</v>
      </c>
      <c r="D355" s="13" t="s">
        <v>29</v>
      </c>
      <c r="E355" s="13">
        <v>1978113</v>
      </c>
      <c r="F355" s="13" t="s">
        <v>1393</v>
      </c>
      <c r="G355" s="13" t="s">
        <v>1394</v>
      </c>
      <c r="H355" s="13" t="s">
        <v>32</v>
      </c>
      <c r="I355" s="13" t="s">
        <v>33</v>
      </c>
      <c r="J355" s="14">
        <v>43748</v>
      </c>
      <c r="K355" s="14" t="s">
        <v>4121</v>
      </c>
      <c r="L355" s="13">
        <v>0</v>
      </c>
      <c r="M355" s="13">
        <v>0</v>
      </c>
      <c r="N355" s="13">
        <v>0</v>
      </c>
      <c r="O355" s="13" t="s">
        <v>83</v>
      </c>
      <c r="P355" s="13" t="s">
        <v>37</v>
      </c>
      <c r="Q355" s="13" t="s">
        <v>4121</v>
      </c>
      <c r="R355" s="13" t="s">
        <v>4121</v>
      </c>
      <c r="S355" s="13" t="s">
        <v>4121</v>
      </c>
      <c r="T355" s="13">
        <v>0</v>
      </c>
      <c r="U355" s="13" t="s">
        <v>4121</v>
      </c>
      <c r="V355" s="13" t="s">
        <v>38</v>
      </c>
      <c r="W355" s="13" t="s">
        <v>4121</v>
      </c>
      <c r="X355" s="13">
        <v>0</v>
      </c>
      <c r="Y355" s="13" t="s">
        <v>37</v>
      </c>
      <c r="Z355" s="13" t="s">
        <v>4121</v>
      </c>
      <c r="AA355" s="13" t="s">
        <v>4121</v>
      </c>
      <c r="AB355" s="13" t="s">
        <v>4121</v>
      </c>
      <c r="AC355" s="13">
        <v>0</v>
      </c>
      <c r="AD355" s="13" t="s">
        <v>4121</v>
      </c>
      <c r="AE355" s="13">
        <v>0</v>
      </c>
      <c r="AF355" s="13">
        <v>0</v>
      </c>
      <c r="AG355" s="13">
        <v>0</v>
      </c>
      <c r="AH355" s="13">
        <v>0</v>
      </c>
      <c r="AI355" s="13">
        <v>0</v>
      </c>
      <c r="AJ355" s="13">
        <v>0</v>
      </c>
      <c r="AK355" s="13">
        <v>0</v>
      </c>
      <c r="AL355" s="13">
        <v>0</v>
      </c>
      <c r="AM355" s="13">
        <v>0</v>
      </c>
      <c r="AN355" s="13" t="s">
        <v>4121</v>
      </c>
      <c r="AO355" s="13" t="s">
        <v>4121</v>
      </c>
      <c r="AP355" s="13" t="s">
        <v>69</v>
      </c>
      <c r="AQ355" s="13" t="s">
        <v>40</v>
      </c>
      <c r="AR355" s="13" t="s">
        <v>41</v>
      </c>
      <c r="AS355" s="13" t="s">
        <v>38</v>
      </c>
      <c r="AT355" s="13" t="s">
        <v>4121</v>
      </c>
      <c r="AU355" s="13" t="s">
        <v>4121</v>
      </c>
      <c r="AV355" s="13" t="s">
        <v>42</v>
      </c>
      <c r="AW355" s="13" t="s">
        <v>4121</v>
      </c>
      <c r="AX355" s="13" t="s">
        <v>4121</v>
      </c>
      <c r="AY355" s="13" t="s">
        <v>4121</v>
      </c>
      <c r="AZ355" s="13" t="s">
        <v>4121</v>
      </c>
      <c r="BA355" s="13" t="s">
        <v>4121</v>
      </c>
      <c r="BB355" s="13" t="s">
        <v>4121</v>
      </c>
      <c r="BC355" s="13" t="s">
        <v>4121</v>
      </c>
      <c r="BD355" s="13" t="s">
        <v>4121</v>
      </c>
      <c r="BE355" s="13" t="s">
        <v>4121</v>
      </c>
      <c r="BF355" s="13" t="s">
        <v>4121</v>
      </c>
      <c r="BG355" s="13" t="s">
        <v>4121</v>
      </c>
      <c r="BH355" s="13" t="s">
        <v>4121</v>
      </c>
      <c r="BI355" s="13" t="s">
        <v>4121</v>
      </c>
      <c r="BJ355" s="13" t="s">
        <v>4121</v>
      </c>
      <c r="BK355" s="13" t="s">
        <v>4121</v>
      </c>
      <c r="BL355" s="13" t="s">
        <v>4121</v>
      </c>
      <c r="BM355" s="13" t="s">
        <v>4121</v>
      </c>
      <c r="BN355" s="13" t="s">
        <v>4121</v>
      </c>
      <c r="BO355" s="13" t="s">
        <v>37</v>
      </c>
      <c r="BP355" s="13" t="s">
        <v>38</v>
      </c>
      <c r="BQ355" s="15" t="s">
        <v>1395</v>
      </c>
      <c r="BR355" s="13" t="s">
        <v>1394</v>
      </c>
      <c r="BS355" s="13" t="s">
        <v>1389</v>
      </c>
      <c r="BT355" s="13" t="s">
        <v>4121</v>
      </c>
      <c r="BU355" s="13" t="s">
        <v>4121</v>
      </c>
      <c r="BV355" s="13" t="s">
        <v>4121</v>
      </c>
    </row>
    <row r="356" spans="1:74" ht="75" x14ac:dyDescent="0.25">
      <c r="A356" s="9" t="s">
        <v>26</v>
      </c>
      <c r="B356" s="9" t="s">
        <v>424</v>
      </c>
      <c r="C356" s="9" t="s">
        <v>342</v>
      </c>
      <c r="D356" s="9" t="s">
        <v>29</v>
      </c>
      <c r="E356" s="9">
        <v>1978114</v>
      </c>
      <c r="F356" s="9" t="s">
        <v>1396</v>
      </c>
      <c r="G356" s="9" t="s">
        <v>1397</v>
      </c>
      <c r="H356" s="9" t="s">
        <v>32</v>
      </c>
      <c r="I356" s="9" t="s">
        <v>33</v>
      </c>
      <c r="J356" s="10">
        <v>44245</v>
      </c>
      <c r="K356" s="10" t="s">
        <v>4121</v>
      </c>
      <c r="L356" s="9">
        <v>0</v>
      </c>
      <c r="M356" s="9">
        <v>114.4</v>
      </c>
      <c r="N356" s="9">
        <v>0</v>
      </c>
      <c r="O356" s="9" t="s">
        <v>83</v>
      </c>
      <c r="P356" s="9" t="s">
        <v>37</v>
      </c>
      <c r="Q356" s="9" t="s">
        <v>4121</v>
      </c>
      <c r="R356" s="9" t="s">
        <v>4121</v>
      </c>
      <c r="S356" s="9" t="s">
        <v>4121</v>
      </c>
      <c r="T356" s="9">
        <v>0</v>
      </c>
      <c r="U356" s="9" t="s">
        <v>4121</v>
      </c>
      <c r="V356" s="9" t="s">
        <v>38</v>
      </c>
      <c r="W356" s="9" t="s">
        <v>4121</v>
      </c>
      <c r="X356" s="9">
        <v>0</v>
      </c>
      <c r="Y356" s="9" t="s">
        <v>37</v>
      </c>
      <c r="Z356" s="9" t="s">
        <v>4121</v>
      </c>
      <c r="AA356" s="9" t="s">
        <v>4121</v>
      </c>
      <c r="AB356" s="9" t="s">
        <v>4121</v>
      </c>
      <c r="AC356" s="9">
        <v>0</v>
      </c>
      <c r="AD356" s="9" t="s">
        <v>4121</v>
      </c>
      <c r="AE356" s="9">
        <v>0</v>
      </c>
      <c r="AF356" s="9">
        <v>0</v>
      </c>
      <c r="AG356" s="9">
        <v>0</v>
      </c>
      <c r="AH356" s="9">
        <v>0</v>
      </c>
      <c r="AI356" s="9">
        <v>0</v>
      </c>
      <c r="AJ356" s="9">
        <v>0</v>
      </c>
      <c r="AK356" s="9">
        <v>0</v>
      </c>
      <c r="AL356" s="9">
        <v>0</v>
      </c>
      <c r="AM356" s="9">
        <v>0</v>
      </c>
      <c r="AN356" s="9" t="s">
        <v>4121</v>
      </c>
      <c r="AO356" s="9" t="s">
        <v>4121</v>
      </c>
      <c r="AP356" s="9" t="s">
        <v>39</v>
      </c>
      <c r="AQ356" s="9" t="s">
        <v>40</v>
      </c>
      <c r="AR356" s="9" t="s">
        <v>41</v>
      </c>
      <c r="AS356" s="9" t="s">
        <v>38</v>
      </c>
      <c r="AT356" s="9" t="s">
        <v>4121</v>
      </c>
      <c r="AU356" s="9" t="s">
        <v>4121</v>
      </c>
      <c r="AV356" s="9" t="s">
        <v>42</v>
      </c>
      <c r="AW356" s="9">
        <v>0</v>
      </c>
      <c r="AX356" s="9">
        <v>0</v>
      </c>
      <c r="AY356" s="9">
        <v>0</v>
      </c>
      <c r="AZ356" s="9">
        <v>0</v>
      </c>
      <c r="BA356" s="9">
        <v>0</v>
      </c>
      <c r="BB356" s="9">
        <v>0</v>
      </c>
      <c r="BC356" s="9">
        <v>0</v>
      </c>
      <c r="BD356" s="9">
        <v>0</v>
      </c>
      <c r="BE356" s="9">
        <v>0</v>
      </c>
      <c r="BF356" s="9">
        <v>0</v>
      </c>
      <c r="BG356" s="9">
        <v>0</v>
      </c>
      <c r="BH356" s="9">
        <v>0</v>
      </c>
      <c r="BI356" s="9">
        <v>0</v>
      </c>
      <c r="BJ356" s="9">
        <v>0</v>
      </c>
      <c r="BK356" s="9">
        <v>0</v>
      </c>
      <c r="BL356" s="9">
        <v>0</v>
      </c>
      <c r="BM356" s="9">
        <v>0</v>
      </c>
      <c r="BN356" s="9">
        <v>0</v>
      </c>
      <c r="BO356" s="9" t="s">
        <v>37</v>
      </c>
      <c r="BP356" s="9" t="s">
        <v>38</v>
      </c>
      <c r="BQ356" s="11" t="s">
        <v>1398</v>
      </c>
      <c r="BR356" s="9" t="s">
        <v>1399</v>
      </c>
      <c r="BS356" s="9" t="s">
        <v>1400</v>
      </c>
      <c r="BT356" s="9" t="s">
        <v>4121</v>
      </c>
      <c r="BU356" s="9" t="s">
        <v>4121</v>
      </c>
      <c r="BV356" s="9" t="s">
        <v>4121</v>
      </c>
    </row>
    <row r="357" spans="1:74" ht="75" x14ac:dyDescent="0.25">
      <c r="A357" s="1" t="s">
        <v>26</v>
      </c>
      <c r="B357" s="1" t="s">
        <v>424</v>
      </c>
      <c r="C357" s="1" t="s">
        <v>342</v>
      </c>
      <c r="D357" s="1" t="s">
        <v>29</v>
      </c>
      <c r="E357" s="1">
        <v>1978115</v>
      </c>
      <c r="F357" s="1" t="s">
        <v>1401</v>
      </c>
      <c r="G357" s="1" t="s">
        <v>1402</v>
      </c>
      <c r="H357" s="1" t="s">
        <v>32</v>
      </c>
      <c r="I357" s="1" t="s">
        <v>33</v>
      </c>
      <c r="J357" s="2">
        <v>43748</v>
      </c>
      <c r="K357" s="2" t="s">
        <v>4121</v>
      </c>
      <c r="L357" s="1">
        <v>0</v>
      </c>
      <c r="M357" s="1">
        <v>0</v>
      </c>
      <c r="N357" s="1">
        <v>0</v>
      </c>
      <c r="O357" s="1" t="s">
        <v>83</v>
      </c>
      <c r="P357" s="1" t="s">
        <v>37</v>
      </c>
      <c r="Q357" s="1" t="s">
        <v>4121</v>
      </c>
      <c r="R357" s="1" t="s">
        <v>4121</v>
      </c>
      <c r="S357" s="1" t="s">
        <v>4121</v>
      </c>
      <c r="T357" s="1">
        <v>0</v>
      </c>
      <c r="U357" s="1" t="s">
        <v>4121</v>
      </c>
      <c r="V357" s="1" t="s">
        <v>38</v>
      </c>
      <c r="W357" s="1" t="s">
        <v>4121</v>
      </c>
      <c r="X357" s="1">
        <v>0</v>
      </c>
      <c r="Y357" s="1" t="s">
        <v>37</v>
      </c>
      <c r="Z357" s="1" t="s">
        <v>4121</v>
      </c>
      <c r="AA357" s="1" t="s">
        <v>4121</v>
      </c>
      <c r="AB357" s="1" t="s">
        <v>4121</v>
      </c>
      <c r="AC357" s="1">
        <v>0</v>
      </c>
      <c r="AD357" s="1" t="s">
        <v>4121</v>
      </c>
      <c r="AE357" s="1">
        <v>0</v>
      </c>
      <c r="AF357" s="1">
        <v>0</v>
      </c>
      <c r="AG357" s="1">
        <v>0</v>
      </c>
      <c r="AH357" s="1">
        <v>0</v>
      </c>
      <c r="AI357" s="1">
        <v>0</v>
      </c>
      <c r="AJ357" s="1">
        <v>0</v>
      </c>
      <c r="AK357" s="1">
        <v>0</v>
      </c>
      <c r="AL357" s="1">
        <v>0</v>
      </c>
      <c r="AM357" s="1">
        <v>0</v>
      </c>
      <c r="AN357" s="1" t="s">
        <v>4121</v>
      </c>
      <c r="AO357" s="1" t="s">
        <v>4121</v>
      </c>
      <c r="AP357" s="1" t="s">
        <v>69</v>
      </c>
      <c r="AQ357" s="1" t="s">
        <v>40</v>
      </c>
      <c r="AR357" s="1" t="s">
        <v>41</v>
      </c>
      <c r="AS357" s="1" t="s">
        <v>38</v>
      </c>
      <c r="AT357" s="1" t="s">
        <v>4121</v>
      </c>
      <c r="AU357" s="1" t="s">
        <v>4121</v>
      </c>
      <c r="AV357" s="1" t="s">
        <v>42</v>
      </c>
      <c r="AW357" s="1" t="s">
        <v>4121</v>
      </c>
      <c r="AX357" s="1" t="s">
        <v>4121</v>
      </c>
      <c r="AY357" s="1" t="s">
        <v>4121</v>
      </c>
      <c r="AZ357" s="1" t="s">
        <v>4121</v>
      </c>
      <c r="BA357" s="1" t="s">
        <v>4121</v>
      </c>
      <c r="BB357" s="1" t="s">
        <v>4121</v>
      </c>
      <c r="BC357" s="1" t="s">
        <v>4121</v>
      </c>
      <c r="BD357" s="1" t="s">
        <v>4121</v>
      </c>
      <c r="BE357" s="1" t="s">
        <v>4121</v>
      </c>
      <c r="BF357" s="1" t="s">
        <v>4121</v>
      </c>
      <c r="BG357" s="1" t="s">
        <v>4121</v>
      </c>
      <c r="BH357" s="1" t="s">
        <v>4121</v>
      </c>
      <c r="BI357" s="1" t="s">
        <v>4121</v>
      </c>
      <c r="BJ357" s="1" t="s">
        <v>4121</v>
      </c>
      <c r="BK357" s="1" t="s">
        <v>4121</v>
      </c>
      <c r="BL357" s="1" t="s">
        <v>4121</v>
      </c>
      <c r="BM357" s="1" t="s">
        <v>4121</v>
      </c>
      <c r="BN357" s="1" t="s">
        <v>4121</v>
      </c>
      <c r="BO357" s="1" t="s">
        <v>37</v>
      </c>
      <c r="BP357" s="1" t="s">
        <v>38</v>
      </c>
      <c r="BQ357" s="5" t="s">
        <v>1403</v>
      </c>
      <c r="BR357" s="1" t="s">
        <v>1402</v>
      </c>
      <c r="BS357" s="1" t="s">
        <v>1389</v>
      </c>
      <c r="BT357" s="1" t="s">
        <v>4121</v>
      </c>
      <c r="BU357" s="1" t="s">
        <v>4121</v>
      </c>
      <c r="BV357" s="1" t="s">
        <v>4121</v>
      </c>
    </row>
    <row r="358" spans="1:74" ht="60" x14ac:dyDescent="0.25">
      <c r="A358" s="1" t="s">
        <v>26</v>
      </c>
      <c r="B358" s="1" t="s">
        <v>424</v>
      </c>
      <c r="C358" s="1" t="s">
        <v>342</v>
      </c>
      <c r="D358" s="1" t="s">
        <v>29</v>
      </c>
      <c r="E358" s="1">
        <v>1978116</v>
      </c>
      <c r="F358" s="1" t="s">
        <v>1404</v>
      </c>
      <c r="G358" s="1" t="s">
        <v>1405</v>
      </c>
      <c r="H358" s="1" t="s">
        <v>32</v>
      </c>
      <c r="I358" s="1" t="s">
        <v>33</v>
      </c>
      <c r="J358" s="2">
        <v>43748</v>
      </c>
      <c r="K358" s="2" t="s">
        <v>4121</v>
      </c>
      <c r="L358" s="1">
        <v>0</v>
      </c>
      <c r="M358" s="1">
        <v>0</v>
      </c>
      <c r="N358" s="1">
        <v>0</v>
      </c>
      <c r="O358" s="1" t="s">
        <v>83</v>
      </c>
      <c r="P358" s="1" t="s">
        <v>37</v>
      </c>
      <c r="Q358" s="1" t="s">
        <v>4121</v>
      </c>
      <c r="R358" s="1" t="s">
        <v>4121</v>
      </c>
      <c r="S358" s="1" t="s">
        <v>4121</v>
      </c>
      <c r="T358" s="1">
        <v>0</v>
      </c>
      <c r="U358" s="1" t="s">
        <v>4121</v>
      </c>
      <c r="V358" s="1" t="s">
        <v>38</v>
      </c>
      <c r="W358" s="1" t="s">
        <v>4121</v>
      </c>
      <c r="X358" s="1">
        <v>0</v>
      </c>
      <c r="Y358" s="1" t="s">
        <v>37</v>
      </c>
      <c r="Z358" s="1" t="s">
        <v>4121</v>
      </c>
      <c r="AA358" s="1" t="s">
        <v>4121</v>
      </c>
      <c r="AB358" s="1" t="s">
        <v>4121</v>
      </c>
      <c r="AC358" s="1">
        <v>0</v>
      </c>
      <c r="AD358" s="1" t="s">
        <v>4121</v>
      </c>
      <c r="AE358" s="1">
        <v>0</v>
      </c>
      <c r="AF358" s="1">
        <v>0</v>
      </c>
      <c r="AG358" s="1">
        <v>0</v>
      </c>
      <c r="AH358" s="1">
        <v>0</v>
      </c>
      <c r="AI358" s="1">
        <v>0</v>
      </c>
      <c r="AJ358" s="1">
        <v>0</v>
      </c>
      <c r="AK358" s="1">
        <v>0</v>
      </c>
      <c r="AL358" s="1">
        <v>0</v>
      </c>
      <c r="AM358" s="1">
        <v>0</v>
      </c>
      <c r="AN358" s="1" t="s">
        <v>4121</v>
      </c>
      <c r="AO358" s="1" t="s">
        <v>4121</v>
      </c>
      <c r="AP358" s="1" t="s">
        <v>69</v>
      </c>
      <c r="AQ358" s="1" t="s">
        <v>40</v>
      </c>
      <c r="AR358" s="1" t="s">
        <v>41</v>
      </c>
      <c r="AS358" s="1" t="s">
        <v>38</v>
      </c>
      <c r="AT358" s="1" t="s">
        <v>4121</v>
      </c>
      <c r="AU358" s="1" t="s">
        <v>4121</v>
      </c>
      <c r="AV358" s="1" t="s">
        <v>42</v>
      </c>
      <c r="AW358" s="1" t="s">
        <v>4121</v>
      </c>
      <c r="AX358" s="1" t="s">
        <v>4121</v>
      </c>
      <c r="AY358" s="1" t="s">
        <v>4121</v>
      </c>
      <c r="AZ358" s="1" t="s">
        <v>4121</v>
      </c>
      <c r="BA358" s="1" t="s">
        <v>4121</v>
      </c>
      <c r="BB358" s="1" t="s">
        <v>4121</v>
      </c>
      <c r="BC358" s="1" t="s">
        <v>4121</v>
      </c>
      <c r="BD358" s="1" t="s">
        <v>4121</v>
      </c>
      <c r="BE358" s="1" t="s">
        <v>4121</v>
      </c>
      <c r="BF358" s="1" t="s">
        <v>4121</v>
      </c>
      <c r="BG358" s="1" t="s">
        <v>4121</v>
      </c>
      <c r="BH358" s="1" t="s">
        <v>4121</v>
      </c>
      <c r="BI358" s="1" t="s">
        <v>4121</v>
      </c>
      <c r="BJ358" s="1" t="s">
        <v>4121</v>
      </c>
      <c r="BK358" s="1" t="s">
        <v>4121</v>
      </c>
      <c r="BL358" s="1" t="s">
        <v>4121</v>
      </c>
      <c r="BM358" s="1" t="s">
        <v>4121</v>
      </c>
      <c r="BN358" s="1" t="s">
        <v>4121</v>
      </c>
      <c r="BO358" s="1" t="s">
        <v>37</v>
      </c>
      <c r="BP358" s="1" t="s">
        <v>38</v>
      </c>
      <c r="BQ358" s="5" t="s">
        <v>1406</v>
      </c>
      <c r="BR358" s="1" t="s">
        <v>1405</v>
      </c>
      <c r="BS358" s="1" t="s">
        <v>1407</v>
      </c>
      <c r="BT358" s="1" t="s">
        <v>4121</v>
      </c>
      <c r="BU358" s="1" t="s">
        <v>4121</v>
      </c>
      <c r="BV358" s="1" t="s">
        <v>4121</v>
      </c>
    </row>
    <row r="359" spans="1:74" ht="75" x14ac:dyDescent="0.25">
      <c r="A359" s="1" t="s">
        <v>26</v>
      </c>
      <c r="B359" s="1" t="s">
        <v>424</v>
      </c>
      <c r="C359" s="1" t="s">
        <v>342</v>
      </c>
      <c r="D359" s="1" t="s">
        <v>29</v>
      </c>
      <c r="E359" s="1">
        <v>1978121</v>
      </c>
      <c r="F359" s="1" t="s">
        <v>1409</v>
      </c>
      <c r="G359" s="1" t="s">
        <v>1410</v>
      </c>
      <c r="H359" s="1" t="s">
        <v>32</v>
      </c>
      <c r="I359" s="1" t="s">
        <v>33</v>
      </c>
      <c r="J359" s="2">
        <v>43748</v>
      </c>
      <c r="K359" s="2" t="s">
        <v>4121</v>
      </c>
      <c r="L359" s="1">
        <v>0</v>
      </c>
      <c r="M359" s="1">
        <v>0</v>
      </c>
      <c r="N359" s="1">
        <v>0</v>
      </c>
      <c r="O359" s="1" t="s">
        <v>83</v>
      </c>
      <c r="P359" s="1" t="s">
        <v>37</v>
      </c>
      <c r="Q359" s="1" t="s">
        <v>4121</v>
      </c>
      <c r="R359" s="1" t="s">
        <v>4121</v>
      </c>
      <c r="S359" s="1" t="s">
        <v>4121</v>
      </c>
      <c r="T359" s="1">
        <v>0</v>
      </c>
      <c r="U359" s="1" t="s">
        <v>4121</v>
      </c>
      <c r="V359" s="1" t="s">
        <v>38</v>
      </c>
      <c r="W359" s="1" t="s">
        <v>4121</v>
      </c>
      <c r="X359" s="1">
        <v>0</v>
      </c>
      <c r="Y359" s="1" t="s">
        <v>37</v>
      </c>
      <c r="Z359" s="1" t="s">
        <v>4121</v>
      </c>
      <c r="AA359" s="1" t="s">
        <v>4121</v>
      </c>
      <c r="AB359" s="1" t="s">
        <v>4121</v>
      </c>
      <c r="AC359" s="1">
        <v>0</v>
      </c>
      <c r="AD359" s="1" t="s">
        <v>4121</v>
      </c>
      <c r="AE359" s="1">
        <v>0</v>
      </c>
      <c r="AF359" s="1">
        <v>0</v>
      </c>
      <c r="AG359" s="1">
        <v>0</v>
      </c>
      <c r="AH359" s="1">
        <v>0</v>
      </c>
      <c r="AI359" s="1">
        <v>0</v>
      </c>
      <c r="AJ359" s="1">
        <v>0</v>
      </c>
      <c r="AK359" s="1">
        <v>0</v>
      </c>
      <c r="AL359" s="1">
        <v>0</v>
      </c>
      <c r="AM359" s="1">
        <v>0</v>
      </c>
      <c r="AN359" s="1" t="s">
        <v>4121</v>
      </c>
      <c r="AO359" s="1" t="s">
        <v>4121</v>
      </c>
      <c r="AP359" s="1" t="s">
        <v>69</v>
      </c>
      <c r="AQ359" s="1" t="s">
        <v>40</v>
      </c>
      <c r="AR359" s="1" t="s">
        <v>41</v>
      </c>
      <c r="AS359" s="1" t="s">
        <v>38</v>
      </c>
      <c r="AT359" s="1" t="s">
        <v>4121</v>
      </c>
      <c r="AU359" s="1" t="s">
        <v>4121</v>
      </c>
      <c r="AV359" s="1" t="s">
        <v>42</v>
      </c>
      <c r="AW359" s="1" t="s">
        <v>4121</v>
      </c>
      <c r="AX359" s="1" t="s">
        <v>4121</v>
      </c>
      <c r="AY359" s="1" t="s">
        <v>4121</v>
      </c>
      <c r="AZ359" s="1" t="s">
        <v>4121</v>
      </c>
      <c r="BA359" s="1" t="s">
        <v>4121</v>
      </c>
      <c r="BB359" s="1" t="s">
        <v>4121</v>
      </c>
      <c r="BC359" s="1" t="s">
        <v>4121</v>
      </c>
      <c r="BD359" s="1" t="s">
        <v>4121</v>
      </c>
      <c r="BE359" s="1" t="s">
        <v>4121</v>
      </c>
      <c r="BF359" s="1" t="s">
        <v>4121</v>
      </c>
      <c r="BG359" s="1" t="s">
        <v>4121</v>
      </c>
      <c r="BH359" s="1" t="s">
        <v>4121</v>
      </c>
      <c r="BI359" s="1" t="s">
        <v>4121</v>
      </c>
      <c r="BJ359" s="1" t="s">
        <v>4121</v>
      </c>
      <c r="BK359" s="1" t="s">
        <v>4121</v>
      </c>
      <c r="BL359" s="1" t="s">
        <v>4121</v>
      </c>
      <c r="BM359" s="1" t="s">
        <v>4121</v>
      </c>
      <c r="BN359" s="1" t="s">
        <v>4121</v>
      </c>
      <c r="BO359" s="1" t="s">
        <v>37</v>
      </c>
      <c r="BP359" s="1" t="s">
        <v>38</v>
      </c>
      <c r="BQ359" s="5" t="s">
        <v>1411</v>
      </c>
      <c r="BR359" s="1" t="s">
        <v>1410</v>
      </c>
      <c r="BS359" s="1" t="s">
        <v>1389</v>
      </c>
      <c r="BT359" s="1" t="s">
        <v>4121</v>
      </c>
      <c r="BU359" s="1" t="s">
        <v>4121</v>
      </c>
      <c r="BV359" s="1" t="s">
        <v>4121</v>
      </c>
    </row>
    <row r="360" spans="1:74" ht="409.5" x14ac:dyDescent="0.25">
      <c r="A360" s="1" t="s">
        <v>26</v>
      </c>
      <c r="B360" s="1" t="s">
        <v>27</v>
      </c>
      <c r="C360" s="1" t="s">
        <v>28</v>
      </c>
      <c r="D360" s="1" t="s">
        <v>29</v>
      </c>
      <c r="E360" s="1">
        <v>1931138</v>
      </c>
      <c r="F360" s="1" t="s">
        <v>1412</v>
      </c>
      <c r="G360" s="1" t="s">
        <v>1413</v>
      </c>
      <c r="H360" s="1" t="s">
        <v>32</v>
      </c>
      <c r="I360" s="1" t="s">
        <v>145</v>
      </c>
      <c r="J360" s="2">
        <v>43816</v>
      </c>
      <c r="K360" s="2" t="s">
        <v>4121</v>
      </c>
      <c r="L360" s="1">
        <v>30</v>
      </c>
      <c r="M360" s="1">
        <v>0</v>
      </c>
      <c r="N360" s="1">
        <v>0</v>
      </c>
      <c r="O360" s="1" t="s">
        <v>34</v>
      </c>
      <c r="P360" s="1" t="s">
        <v>35</v>
      </c>
      <c r="Q360" s="1" t="s">
        <v>4121</v>
      </c>
      <c r="R360" s="1" t="s">
        <v>4121</v>
      </c>
      <c r="S360" s="1" t="s">
        <v>4121</v>
      </c>
      <c r="T360" s="1">
        <v>0</v>
      </c>
      <c r="U360" s="1" t="s">
        <v>4121</v>
      </c>
      <c r="V360" s="1" t="s">
        <v>38</v>
      </c>
      <c r="W360" s="1" t="s">
        <v>4121</v>
      </c>
      <c r="X360" s="1">
        <v>30</v>
      </c>
      <c r="Y360" s="1" t="s">
        <v>37</v>
      </c>
      <c r="Z360" s="1" t="s">
        <v>4121</v>
      </c>
      <c r="AA360" s="1" t="s">
        <v>4121</v>
      </c>
      <c r="AB360" s="1" t="s">
        <v>4121</v>
      </c>
      <c r="AC360" s="1">
        <v>0</v>
      </c>
      <c r="AD360" s="1" t="s">
        <v>4121</v>
      </c>
      <c r="AE360" s="1">
        <v>0.25</v>
      </c>
      <c r="AF360" s="1">
        <v>0.45</v>
      </c>
      <c r="AG360" s="1">
        <v>0</v>
      </c>
      <c r="AH360" s="1">
        <v>0.45</v>
      </c>
      <c r="AI360" s="1">
        <v>1</v>
      </c>
      <c r="AJ360" s="1">
        <v>0.25</v>
      </c>
      <c r="AK360" s="1">
        <v>0.25</v>
      </c>
      <c r="AL360" s="1">
        <v>0</v>
      </c>
      <c r="AM360" s="1">
        <v>0.55000000000000004</v>
      </c>
      <c r="AN360" s="1" t="s">
        <v>35</v>
      </c>
      <c r="AO360" s="1" t="s">
        <v>35</v>
      </c>
      <c r="AP360" s="1" t="s">
        <v>69</v>
      </c>
      <c r="AQ360" s="1" t="s">
        <v>40</v>
      </c>
      <c r="AR360" s="1" t="s">
        <v>41</v>
      </c>
      <c r="AS360" s="1" t="s">
        <v>38</v>
      </c>
      <c r="AT360" s="1" t="s">
        <v>4121</v>
      </c>
      <c r="AU360" s="1" t="s">
        <v>4121</v>
      </c>
      <c r="AV360" s="1" t="s">
        <v>42</v>
      </c>
      <c r="AW360" s="1">
        <v>0</v>
      </c>
      <c r="AX360" s="1">
        <v>0</v>
      </c>
      <c r="AY360" s="1">
        <v>0</v>
      </c>
      <c r="AZ360" s="1">
        <v>0</v>
      </c>
      <c r="BA360" s="1">
        <v>0</v>
      </c>
      <c r="BB360" s="1">
        <v>0</v>
      </c>
      <c r="BC360" s="1">
        <v>0</v>
      </c>
      <c r="BD360" s="1">
        <v>0</v>
      </c>
      <c r="BE360" s="1">
        <v>0</v>
      </c>
      <c r="BF360" s="1">
        <v>0</v>
      </c>
      <c r="BG360" s="1">
        <v>0</v>
      </c>
      <c r="BH360" s="1">
        <v>0</v>
      </c>
      <c r="BI360" s="1">
        <v>0</v>
      </c>
      <c r="BJ360" s="1">
        <v>0</v>
      </c>
      <c r="BK360" s="1">
        <v>0</v>
      </c>
      <c r="BL360" s="1">
        <v>0</v>
      </c>
      <c r="BM360" s="1">
        <v>0</v>
      </c>
      <c r="BN360" s="1">
        <v>0</v>
      </c>
      <c r="BO360" s="1" t="s">
        <v>37</v>
      </c>
      <c r="BP360" s="1" t="s">
        <v>38</v>
      </c>
      <c r="BQ360" s="5" t="s">
        <v>1414</v>
      </c>
      <c r="BR360" s="1" t="s">
        <v>1415</v>
      </c>
      <c r="BS360" s="1" t="s">
        <v>1416</v>
      </c>
      <c r="BT360" s="1" t="s">
        <v>4121</v>
      </c>
      <c r="BU360" s="1" t="s">
        <v>4121</v>
      </c>
      <c r="BV360" s="8"/>
    </row>
    <row r="361" spans="1:74" ht="75" x14ac:dyDescent="0.25">
      <c r="A361" s="1" t="s">
        <v>26</v>
      </c>
      <c r="B361" s="1" t="s">
        <v>179</v>
      </c>
      <c r="C361" s="1" t="s">
        <v>28</v>
      </c>
      <c r="D361" s="1" t="s">
        <v>65</v>
      </c>
      <c r="E361" s="1">
        <v>1927109</v>
      </c>
      <c r="F361" s="1" t="s">
        <v>1417</v>
      </c>
      <c r="G361" s="1" t="s">
        <v>1418</v>
      </c>
      <c r="H361" s="1" t="s">
        <v>32</v>
      </c>
      <c r="I361" s="1" t="s">
        <v>145</v>
      </c>
      <c r="J361" s="2">
        <v>43747</v>
      </c>
      <c r="K361" s="2" t="s">
        <v>4121</v>
      </c>
      <c r="L361" s="1">
        <v>4.76</v>
      </c>
      <c r="M361" s="1">
        <v>2</v>
      </c>
      <c r="N361" s="1">
        <v>1</v>
      </c>
      <c r="O361" s="1" t="s">
        <v>83</v>
      </c>
      <c r="P361" s="1" t="s">
        <v>37</v>
      </c>
      <c r="Q361" s="1" t="s">
        <v>4121</v>
      </c>
      <c r="R361" s="1" t="s">
        <v>4121</v>
      </c>
      <c r="S361" s="1" t="s">
        <v>4121</v>
      </c>
      <c r="T361" s="1">
        <v>0</v>
      </c>
      <c r="U361" s="1" t="s">
        <v>4121</v>
      </c>
      <c r="V361" s="1" t="s">
        <v>38</v>
      </c>
      <c r="W361" s="1" t="s">
        <v>4121</v>
      </c>
      <c r="X361" s="1">
        <v>0</v>
      </c>
      <c r="Y361" s="1" t="s">
        <v>37</v>
      </c>
      <c r="Z361" s="1" t="s">
        <v>4121</v>
      </c>
      <c r="AA361" s="1" t="s">
        <v>4121</v>
      </c>
      <c r="AB361" s="1" t="s">
        <v>4121</v>
      </c>
      <c r="AC361" s="1">
        <v>0</v>
      </c>
      <c r="AD361" s="1" t="s">
        <v>4121</v>
      </c>
      <c r="AE361" s="1">
        <v>0</v>
      </c>
      <c r="AF361" s="1">
        <v>0</v>
      </c>
      <c r="AG361" s="1">
        <v>0</v>
      </c>
      <c r="AH361" s="1">
        <v>0</v>
      </c>
      <c r="AI361" s="1">
        <v>0</v>
      </c>
      <c r="AJ361" s="1">
        <v>0</v>
      </c>
      <c r="AK361" s="1">
        <v>0</v>
      </c>
      <c r="AL361" s="1">
        <v>0</v>
      </c>
      <c r="AM361" s="1">
        <v>0</v>
      </c>
      <c r="AN361" s="1" t="s">
        <v>4121</v>
      </c>
      <c r="AO361" s="1" t="s">
        <v>4121</v>
      </c>
      <c r="AP361" s="1" t="s">
        <v>39</v>
      </c>
      <c r="AQ361" s="1" t="s">
        <v>40</v>
      </c>
      <c r="AR361" s="1" t="s">
        <v>41</v>
      </c>
      <c r="AS361" s="1" t="s">
        <v>38</v>
      </c>
      <c r="AT361" s="1" t="s">
        <v>4121</v>
      </c>
      <c r="AU361" s="1" t="s">
        <v>4121</v>
      </c>
      <c r="AV361" s="1" t="s">
        <v>42</v>
      </c>
      <c r="AW361" s="1" t="s">
        <v>4121</v>
      </c>
      <c r="AX361" s="1" t="s">
        <v>4121</v>
      </c>
      <c r="AY361" s="1" t="s">
        <v>4121</v>
      </c>
      <c r="AZ361" s="1" t="s">
        <v>4121</v>
      </c>
      <c r="BA361" s="1" t="s">
        <v>4121</v>
      </c>
      <c r="BB361" s="1" t="s">
        <v>4121</v>
      </c>
      <c r="BC361" s="1" t="s">
        <v>4121</v>
      </c>
      <c r="BD361" s="1" t="s">
        <v>4121</v>
      </c>
      <c r="BE361" s="1" t="s">
        <v>4121</v>
      </c>
      <c r="BF361" s="1" t="s">
        <v>4121</v>
      </c>
      <c r="BG361" s="1" t="s">
        <v>4121</v>
      </c>
      <c r="BH361" s="1" t="s">
        <v>4121</v>
      </c>
      <c r="BI361" s="1" t="s">
        <v>4121</v>
      </c>
      <c r="BJ361" s="1" t="s">
        <v>4121</v>
      </c>
      <c r="BK361" s="1" t="s">
        <v>4121</v>
      </c>
      <c r="BL361" s="1" t="s">
        <v>4121</v>
      </c>
      <c r="BM361" s="1" t="s">
        <v>4121</v>
      </c>
      <c r="BN361" s="1" t="s">
        <v>4121</v>
      </c>
      <c r="BO361" s="1" t="s">
        <v>37</v>
      </c>
      <c r="BP361" s="1" t="s">
        <v>38</v>
      </c>
      <c r="BQ361" s="5" t="s">
        <v>1419</v>
      </c>
      <c r="BR361" s="1" t="s">
        <v>1420</v>
      </c>
      <c r="BS361" s="1" t="s">
        <v>1421</v>
      </c>
      <c r="BT361" s="1" t="s">
        <v>4121</v>
      </c>
      <c r="BU361" s="1" t="s">
        <v>4121</v>
      </c>
      <c r="BV361" s="1" t="s">
        <v>4121</v>
      </c>
    </row>
    <row r="362" spans="1:74" ht="135" x14ac:dyDescent="0.25">
      <c r="A362" s="1" t="s">
        <v>26</v>
      </c>
      <c r="B362" s="1" t="s">
        <v>27</v>
      </c>
      <c r="C362" s="1" t="s">
        <v>28</v>
      </c>
      <c r="D362" s="1" t="s">
        <v>29</v>
      </c>
      <c r="E362" s="1">
        <v>1931139</v>
      </c>
      <c r="F362" s="1" t="s">
        <v>1422</v>
      </c>
      <c r="G362" s="1" t="s">
        <v>1423</v>
      </c>
      <c r="H362" s="1" t="s">
        <v>32</v>
      </c>
      <c r="I362" s="1" t="s">
        <v>33</v>
      </c>
      <c r="J362" s="2">
        <v>43758</v>
      </c>
      <c r="K362" s="2" t="s">
        <v>4121</v>
      </c>
      <c r="L362" s="1">
        <v>0</v>
      </c>
      <c r="M362" s="1">
        <v>400</v>
      </c>
      <c r="N362" s="1">
        <v>0</v>
      </c>
      <c r="O362" s="1" t="s">
        <v>34</v>
      </c>
      <c r="P362" s="1" t="s">
        <v>35</v>
      </c>
      <c r="Q362" s="1" t="s">
        <v>49</v>
      </c>
      <c r="R362" s="1" t="s">
        <v>49</v>
      </c>
      <c r="S362" s="1" t="s">
        <v>4121</v>
      </c>
      <c r="T362" s="1">
        <v>0</v>
      </c>
      <c r="U362" s="1" t="s">
        <v>37</v>
      </c>
      <c r="V362" s="1" t="s">
        <v>38</v>
      </c>
      <c r="W362" s="1" t="s">
        <v>4121</v>
      </c>
      <c r="X362" s="1">
        <v>30</v>
      </c>
      <c r="Y362" s="1" t="s">
        <v>35</v>
      </c>
      <c r="Z362" s="1" t="s">
        <v>49</v>
      </c>
      <c r="AA362" s="1" t="s">
        <v>49</v>
      </c>
      <c r="AB362" s="1" t="s">
        <v>4121</v>
      </c>
      <c r="AC362" s="1">
        <v>0</v>
      </c>
      <c r="AD362" s="1" t="s">
        <v>4121</v>
      </c>
      <c r="AE362" s="1">
        <v>0</v>
      </c>
      <c r="AF362" s="1">
        <v>0</v>
      </c>
      <c r="AG362" s="1">
        <v>0</v>
      </c>
      <c r="AH362" s="1">
        <v>0</v>
      </c>
      <c r="AI362" s="1">
        <v>0</v>
      </c>
      <c r="AJ362" s="1">
        <v>0</v>
      </c>
      <c r="AK362" s="1">
        <v>0</v>
      </c>
      <c r="AL362" s="1">
        <v>0</v>
      </c>
      <c r="AM362" s="1">
        <v>0</v>
      </c>
      <c r="AN362" s="1" t="s">
        <v>35</v>
      </c>
      <c r="AO362" s="1" t="s">
        <v>35</v>
      </c>
      <c r="AP362" s="1" t="s">
        <v>69</v>
      </c>
      <c r="AQ362" s="1" t="s">
        <v>40</v>
      </c>
      <c r="AR362" s="1" t="s">
        <v>41</v>
      </c>
      <c r="AS362" s="1" t="s">
        <v>38</v>
      </c>
      <c r="AT362" s="1" t="s">
        <v>4121</v>
      </c>
      <c r="AU362" s="1" t="s">
        <v>4121</v>
      </c>
      <c r="AV362" s="1" t="s">
        <v>42</v>
      </c>
      <c r="AW362" s="1" t="s">
        <v>4121</v>
      </c>
      <c r="AX362" s="1" t="s">
        <v>4121</v>
      </c>
      <c r="AY362" s="1" t="s">
        <v>4121</v>
      </c>
      <c r="AZ362" s="1" t="s">
        <v>4121</v>
      </c>
      <c r="BA362" s="1" t="s">
        <v>4121</v>
      </c>
      <c r="BB362" s="1" t="s">
        <v>4121</v>
      </c>
      <c r="BC362" s="1" t="s">
        <v>4121</v>
      </c>
      <c r="BD362" s="1" t="s">
        <v>4121</v>
      </c>
      <c r="BE362" s="1" t="s">
        <v>4121</v>
      </c>
      <c r="BF362" s="1" t="s">
        <v>4121</v>
      </c>
      <c r="BG362" s="1" t="s">
        <v>4121</v>
      </c>
      <c r="BH362" s="1" t="s">
        <v>4121</v>
      </c>
      <c r="BI362" s="1" t="s">
        <v>4121</v>
      </c>
      <c r="BJ362" s="1" t="s">
        <v>4121</v>
      </c>
      <c r="BK362" s="1" t="s">
        <v>4121</v>
      </c>
      <c r="BL362" s="1" t="s">
        <v>4121</v>
      </c>
      <c r="BM362" s="1" t="s">
        <v>4121</v>
      </c>
      <c r="BN362" s="1" t="s">
        <v>4121</v>
      </c>
      <c r="BO362" s="1" t="s">
        <v>37</v>
      </c>
      <c r="BP362" s="1" t="s">
        <v>38</v>
      </c>
      <c r="BQ362" s="5" t="s">
        <v>1424</v>
      </c>
      <c r="BR362" s="1" t="s">
        <v>1425</v>
      </c>
      <c r="BS362" s="1" t="s">
        <v>1426</v>
      </c>
      <c r="BT362" s="1" t="s">
        <v>4121</v>
      </c>
      <c r="BU362" s="1" t="s">
        <v>4121</v>
      </c>
      <c r="BV362" s="8" t="s">
        <v>1427</v>
      </c>
    </row>
    <row r="363" spans="1:74" ht="409.5" x14ac:dyDescent="0.25">
      <c r="A363" s="1" t="s">
        <v>26</v>
      </c>
      <c r="B363" s="1" t="s">
        <v>27</v>
      </c>
      <c r="C363" s="1" t="s">
        <v>28</v>
      </c>
      <c r="D363" s="1" t="s">
        <v>65</v>
      </c>
      <c r="E363" s="1">
        <v>1933131</v>
      </c>
      <c r="F363" s="1" t="s">
        <v>1428</v>
      </c>
      <c r="G363" s="1" t="s">
        <v>1429</v>
      </c>
      <c r="H363" s="1" t="s">
        <v>32</v>
      </c>
      <c r="I363" s="1" t="s">
        <v>145</v>
      </c>
      <c r="J363" s="2">
        <v>43891</v>
      </c>
      <c r="K363" s="2" t="s">
        <v>4121</v>
      </c>
      <c r="L363" s="1">
        <v>0</v>
      </c>
      <c r="M363" s="1">
        <v>499</v>
      </c>
      <c r="N363" s="1">
        <v>1</v>
      </c>
      <c r="O363" s="1" t="s">
        <v>34</v>
      </c>
      <c r="P363" s="1" t="s">
        <v>35</v>
      </c>
      <c r="Q363" s="1" t="s">
        <v>49</v>
      </c>
      <c r="R363" s="1" t="s">
        <v>49</v>
      </c>
      <c r="S363" s="1" t="s">
        <v>4121</v>
      </c>
      <c r="T363" s="1">
        <v>0</v>
      </c>
      <c r="U363" s="1" t="s">
        <v>37</v>
      </c>
      <c r="V363" s="1" t="s">
        <v>38</v>
      </c>
      <c r="W363" s="1" t="s">
        <v>4121</v>
      </c>
      <c r="X363" s="1">
        <v>1</v>
      </c>
      <c r="Y363" s="1" t="s">
        <v>37</v>
      </c>
      <c r="Z363" s="1" t="s">
        <v>4121</v>
      </c>
      <c r="AA363" s="1" t="s">
        <v>4121</v>
      </c>
      <c r="AB363" s="1" t="s">
        <v>4121</v>
      </c>
      <c r="AC363" s="1">
        <v>0</v>
      </c>
      <c r="AD363" s="1" t="s">
        <v>4121</v>
      </c>
      <c r="AE363" s="1">
        <v>0</v>
      </c>
      <c r="AF363" s="1">
        <v>0</v>
      </c>
      <c r="AG363" s="1">
        <v>0</v>
      </c>
      <c r="AH363" s="1">
        <v>0</v>
      </c>
      <c r="AI363" s="1">
        <v>0.4</v>
      </c>
      <c r="AJ363" s="1">
        <v>0.4</v>
      </c>
      <c r="AK363" s="1">
        <v>0.4</v>
      </c>
      <c r="AL363" s="1">
        <v>0</v>
      </c>
      <c r="AM363" s="1">
        <v>0.4</v>
      </c>
      <c r="AN363" s="1" t="s">
        <v>35</v>
      </c>
      <c r="AO363" s="1" t="s">
        <v>35</v>
      </c>
      <c r="AP363" s="1" t="s">
        <v>39</v>
      </c>
      <c r="AQ363" s="1" t="s">
        <v>40</v>
      </c>
      <c r="AR363" s="1" t="s">
        <v>4121</v>
      </c>
      <c r="AS363" s="1" t="s">
        <v>68</v>
      </c>
      <c r="AT363" s="1">
        <v>2</v>
      </c>
      <c r="AU363" s="1" t="s">
        <v>69</v>
      </c>
      <c r="AV363" s="1" t="s">
        <v>42</v>
      </c>
      <c r="AW363" s="1">
        <v>0</v>
      </c>
      <c r="AX363" s="1">
        <v>0</v>
      </c>
      <c r="AY363" s="1">
        <v>0</v>
      </c>
      <c r="AZ363" s="1">
        <v>0</v>
      </c>
      <c r="BA363" s="1">
        <v>0</v>
      </c>
      <c r="BB363" s="1">
        <v>0</v>
      </c>
      <c r="BC363" s="1">
        <v>25</v>
      </c>
      <c r="BD363" s="1">
        <v>25</v>
      </c>
      <c r="BE363" s="1">
        <v>0</v>
      </c>
      <c r="BF363" s="1">
        <v>0</v>
      </c>
      <c r="BG363" s="1">
        <v>0</v>
      </c>
      <c r="BH363" s="1">
        <v>0</v>
      </c>
      <c r="BI363" s="1">
        <v>0</v>
      </c>
      <c r="BJ363" s="1">
        <v>0</v>
      </c>
      <c r="BK363" s="1">
        <v>0</v>
      </c>
      <c r="BL363" s="1">
        <v>0</v>
      </c>
      <c r="BM363" s="1">
        <v>0</v>
      </c>
      <c r="BN363" s="1">
        <v>0</v>
      </c>
      <c r="BO363" s="1" t="s">
        <v>35</v>
      </c>
      <c r="BP363" s="1" t="s">
        <v>68</v>
      </c>
      <c r="BQ363" s="5" t="s">
        <v>1430</v>
      </c>
      <c r="BR363" s="1" t="s">
        <v>1431</v>
      </c>
      <c r="BS363" s="1" t="s">
        <v>1432</v>
      </c>
      <c r="BT363" s="1" t="s">
        <v>4121</v>
      </c>
      <c r="BU363" s="1" t="s">
        <v>1433</v>
      </c>
      <c r="BV363" s="8"/>
    </row>
    <row r="364" spans="1:74" ht="45" x14ac:dyDescent="0.25">
      <c r="A364" s="1" t="s">
        <v>26</v>
      </c>
      <c r="B364" s="1" t="s">
        <v>27</v>
      </c>
      <c r="C364" s="1" t="s">
        <v>28</v>
      </c>
      <c r="D364" s="1" t="s">
        <v>65</v>
      </c>
      <c r="E364" s="1">
        <v>1933132</v>
      </c>
      <c r="F364" s="1" t="s">
        <v>1434</v>
      </c>
      <c r="G364" s="1" t="s">
        <v>1435</v>
      </c>
      <c r="H364" s="1" t="s">
        <v>32</v>
      </c>
      <c r="I364" s="1" t="s">
        <v>33</v>
      </c>
      <c r="J364" s="2">
        <v>43866</v>
      </c>
      <c r="K364" s="2" t="s">
        <v>4121</v>
      </c>
      <c r="L364" s="1">
        <v>0</v>
      </c>
      <c r="M364" s="1">
        <v>0</v>
      </c>
      <c r="N364" s="1">
        <v>1</v>
      </c>
      <c r="O364" s="1" t="s">
        <v>34</v>
      </c>
      <c r="P364" s="1" t="s">
        <v>37</v>
      </c>
      <c r="Q364" s="1" t="s">
        <v>4121</v>
      </c>
      <c r="R364" s="1" t="s">
        <v>4121</v>
      </c>
      <c r="S364" s="1" t="s">
        <v>4121</v>
      </c>
      <c r="T364" s="1">
        <v>0</v>
      </c>
      <c r="U364" s="1" t="s">
        <v>4121</v>
      </c>
      <c r="V364" s="1" t="s">
        <v>38</v>
      </c>
      <c r="W364" s="1" t="s">
        <v>4121</v>
      </c>
      <c r="X364" s="1">
        <v>30</v>
      </c>
      <c r="Y364" s="1" t="s">
        <v>37</v>
      </c>
      <c r="Z364" s="1" t="s">
        <v>4121</v>
      </c>
      <c r="AA364" s="1" t="s">
        <v>4121</v>
      </c>
      <c r="AB364" s="1" t="s">
        <v>4121</v>
      </c>
      <c r="AC364" s="1">
        <v>0</v>
      </c>
      <c r="AD364" s="1" t="s">
        <v>4121</v>
      </c>
      <c r="AE364" s="1">
        <v>0.35</v>
      </c>
      <c r="AF364" s="1">
        <v>0.35</v>
      </c>
      <c r="AG364" s="1">
        <v>0</v>
      </c>
      <c r="AH364" s="1">
        <v>0.35</v>
      </c>
      <c r="AI364" s="1">
        <v>1</v>
      </c>
      <c r="AJ364" s="1">
        <v>0.15</v>
      </c>
      <c r="AK364" s="1">
        <v>0.15</v>
      </c>
      <c r="AL364" s="1">
        <v>0</v>
      </c>
      <c r="AM364" s="1">
        <v>0.55000000000000004</v>
      </c>
      <c r="AN364" s="1" t="s">
        <v>35</v>
      </c>
      <c r="AO364" s="1" t="s">
        <v>35</v>
      </c>
      <c r="AP364" s="1" t="s">
        <v>69</v>
      </c>
      <c r="AQ364" s="1" t="s">
        <v>40</v>
      </c>
      <c r="AR364" s="1" t="s">
        <v>41</v>
      </c>
      <c r="AS364" s="1" t="s">
        <v>38</v>
      </c>
      <c r="AT364" s="1" t="s">
        <v>4121</v>
      </c>
      <c r="AU364" s="1" t="s">
        <v>4121</v>
      </c>
      <c r="AV364" s="1" t="s">
        <v>42</v>
      </c>
      <c r="AW364" s="1">
        <v>0</v>
      </c>
      <c r="AX364" s="1">
        <v>0</v>
      </c>
      <c r="AY364" s="1">
        <v>0</v>
      </c>
      <c r="AZ364" s="1">
        <v>0</v>
      </c>
      <c r="BA364" s="1">
        <v>0</v>
      </c>
      <c r="BB364" s="1">
        <v>0</v>
      </c>
      <c r="BC364" s="1">
        <v>0</v>
      </c>
      <c r="BD364" s="1">
        <v>0</v>
      </c>
      <c r="BE364" s="1">
        <v>0</v>
      </c>
      <c r="BF364" s="1">
        <v>0</v>
      </c>
      <c r="BG364" s="1">
        <v>0</v>
      </c>
      <c r="BH364" s="1">
        <v>0</v>
      </c>
      <c r="BI364" s="1">
        <v>0</v>
      </c>
      <c r="BJ364" s="1">
        <v>0</v>
      </c>
      <c r="BK364" s="1">
        <v>0</v>
      </c>
      <c r="BL364" s="1">
        <v>0</v>
      </c>
      <c r="BM364" s="1">
        <v>0</v>
      </c>
      <c r="BN364" s="1">
        <v>0</v>
      </c>
      <c r="BO364" s="1" t="s">
        <v>37</v>
      </c>
      <c r="BP364" s="1" t="s">
        <v>38</v>
      </c>
      <c r="BQ364" s="5" t="s">
        <v>1436</v>
      </c>
      <c r="BR364" s="1" t="s">
        <v>1437</v>
      </c>
      <c r="BS364" s="1" t="s">
        <v>557</v>
      </c>
      <c r="BT364" s="1" t="s">
        <v>4121</v>
      </c>
      <c r="BU364" s="1" t="s">
        <v>4121</v>
      </c>
      <c r="BV364" s="8"/>
    </row>
    <row r="365" spans="1:74" ht="75" x14ac:dyDescent="0.25">
      <c r="A365" s="1" t="s">
        <v>26</v>
      </c>
      <c r="B365" s="1" t="s">
        <v>424</v>
      </c>
      <c r="C365" s="1" t="s">
        <v>342</v>
      </c>
      <c r="D365" s="1" t="s">
        <v>29</v>
      </c>
      <c r="E365" s="1">
        <v>1978122</v>
      </c>
      <c r="F365" s="1" t="s">
        <v>1438</v>
      </c>
      <c r="G365" s="1" t="s">
        <v>1439</v>
      </c>
      <c r="H365" s="1" t="s">
        <v>32</v>
      </c>
      <c r="I365" s="1" t="s">
        <v>33</v>
      </c>
      <c r="J365" s="2">
        <v>43776</v>
      </c>
      <c r="K365" s="2" t="s">
        <v>4121</v>
      </c>
      <c r="L365" s="1">
        <v>0</v>
      </c>
      <c r="M365" s="1">
        <v>1571.6</v>
      </c>
      <c r="N365" s="1">
        <v>0</v>
      </c>
      <c r="O365" s="1" t="s">
        <v>83</v>
      </c>
      <c r="P365" s="1" t="s">
        <v>37</v>
      </c>
      <c r="Q365" s="1" t="s">
        <v>4121</v>
      </c>
      <c r="R365" s="1" t="s">
        <v>4121</v>
      </c>
      <c r="S365" s="1" t="s">
        <v>4121</v>
      </c>
      <c r="T365" s="1">
        <v>0</v>
      </c>
      <c r="U365" s="1" t="s">
        <v>4121</v>
      </c>
      <c r="V365" s="1" t="s">
        <v>38</v>
      </c>
      <c r="W365" s="1" t="s">
        <v>4121</v>
      </c>
      <c r="X365" s="1">
        <v>0</v>
      </c>
      <c r="Y365" s="1" t="s">
        <v>37</v>
      </c>
      <c r="Z365" s="1" t="s">
        <v>4121</v>
      </c>
      <c r="AA365" s="1" t="s">
        <v>4121</v>
      </c>
      <c r="AB365" s="1" t="s">
        <v>4121</v>
      </c>
      <c r="AC365" s="1">
        <v>0</v>
      </c>
      <c r="AD365" s="1" t="s">
        <v>4121</v>
      </c>
      <c r="AE365" s="1">
        <v>0</v>
      </c>
      <c r="AF365" s="1">
        <v>0</v>
      </c>
      <c r="AG365" s="1">
        <v>0</v>
      </c>
      <c r="AH365" s="1">
        <v>0</v>
      </c>
      <c r="AI365" s="1">
        <v>0</v>
      </c>
      <c r="AJ365" s="1">
        <v>0</v>
      </c>
      <c r="AK365" s="1">
        <v>0</v>
      </c>
      <c r="AL365" s="1">
        <v>0</v>
      </c>
      <c r="AM365" s="1">
        <v>0</v>
      </c>
      <c r="AN365" s="1" t="s">
        <v>4121</v>
      </c>
      <c r="AO365" s="1" t="s">
        <v>4121</v>
      </c>
      <c r="AP365" s="1" t="s">
        <v>39</v>
      </c>
      <c r="AQ365" s="1" t="s">
        <v>40</v>
      </c>
      <c r="AR365" s="1" t="s">
        <v>41</v>
      </c>
      <c r="AS365" s="1" t="s">
        <v>38</v>
      </c>
      <c r="AT365" s="1" t="s">
        <v>4121</v>
      </c>
      <c r="AU365" s="1" t="s">
        <v>4121</v>
      </c>
      <c r="AV365" s="1" t="s">
        <v>42</v>
      </c>
      <c r="AW365" s="1" t="s">
        <v>4121</v>
      </c>
      <c r="AX365" s="1" t="s">
        <v>4121</v>
      </c>
      <c r="AY365" s="1" t="s">
        <v>4121</v>
      </c>
      <c r="AZ365" s="1" t="s">
        <v>4121</v>
      </c>
      <c r="BA365" s="1" t="s">
        <v>4121</v>
      </c>
      <c r="BB365" s="1" t="s">
        <v>4121</v>
      </c>
      <c r="BC365" s="1" t="s">
        <v>4121</v>
      </c>
      <c r="BD365" s="1" t="s">
        <v>4121</v>
      </c>
      <c r="BE365" s="1" t="s">
        <v>4121</v>
      </c>
      <c r="BF365" s="1" t="s">
        <v>4121</v>
      </c>
      <c r="BG365" s="1" t="s">
        <v>4121</v>
      </c>
      <c r="BH365" s="1" t="s">
        <v>4121</v>
      </c>
      <c r="BI365" s="1" t="s">
        <v>4121</v>
      </c>
      <c r="BJ365" s="1" t="s">
        <v>4121</v>
      </c>
      <c r="BK365" s="1" t="s">
        <v>4121</v>
      </c>
      <c r="BL365" s="1" t="s">
        <v>4121</v>
      </c>
      <c r="BM365" s="1" t="s">
        <v>4121</v>
      </c>
      <c r="BN365" s="1" t="s">
        <v>4121</v>
      </c>
      <c r="BO365" s="1" t="s">
        <v>37</v>
      </c>
      <c r="BP365" s="1" t="s">
        <v>38</v>
      </c>
      <c r="BQ365" s="5" t="s">
        <v>1440</v>
      </c>
      <c r="BR365" s="1" t="s">
        <v>1441</v>
      </c>
      <c r="BS365" s="1" t="s">
        <v>1359</v>
      </c>
      <c r="BT365" s="1" t="s">
        <v>4121</v>
      </c>
      <c r="BU365" s="1" t="s">
        <v>4121</v>
      </c>
      <c r="BV365" s="8"/>
    </row>
    <row r="366" spans="1:74" ht="75" x14ac:dyDescent="0.25">
      <c r="A366" s="1" t="s">
        <v>26</v>
      </c>
      <c r="B366" s="1" t="s">
        <v>242</v>
      </c>
      <c r="C366" s="1" t="s">
        <v>28</v>
      </c>
      <c r="D366" s="1" t="s">
        <v>29</v>
      </c>
      <c r="E366" s="1">
        <v>1918107</v>
      </c>
      <c r="F366" s="1" t="s">
        <v>1442</v>
      </c>
      <c r="G366" s="1" t="s">
        <v>1443</v>
      </c>
      <c r="H366" s="1" t="s">
        <v>32</v>
      </c>
      <c r="I366" s="1" t="s">
        <v>33</v>
      </c>
      <c r="J366" s="2">
        <v>43818</v>
      </c>
      <c r="K366" s="2" t="s">
        <v>4121</v>
      </c>
      <c r="L366" s="1">
        <v>0</v>
      </c>
      <c r="M366" s="1">
        <v>150</v>
      </c>
      <c r="N366" s="1">
        <v>0</v>
      </c>
      <c r="O366" s="1" t="s">
        <v>83</v>
      </c>
      <c r="P366" s="1" t="s">
        <v>37</v>
      </c>
      <c r="Q366" s="1" t="s">
        <v>4121</v>
      </c>
      <c r="R366" s="1" t="s">
        <v>4121</v>
      </c>
      <c r="S366" s="1" t="s">
        <v>4121</v>
      </c>
      <c r="T366" s="1">
        <v>0</v>
      </c>
      <c r="U366" s="1" t="s">
        <v>4121</v>
      </c>
      <c r="V366" s="1" t="s">
        <v>38</v>
      </c>
      <c r="W366" s="1" t="s">
        <v>4121</v>
      </c>
      <c r="X366" s="1">
        <v>0</v>
      </c>
      <c r="Y366" s="1" t="s">
        <v>37</v>
      </c>
      <c r="Z366" s="1" t="s">
        <v>4121</v>
      </c>
      <c r="AA366" s="1" t="s">
        <v>4121</v>
      </c>
      <c r="AB366" s="1" t="s">
        <v>4121</v>
      </c>
      <c r="AC366" s="1">
        <v>0</v>
      </c>
      <c r="AD366" s="1" t="s">
        <v>4121</v>
      </c>
      <c r="AE366" s="1">
        <v>0</v>
      </c>
      <c r="AF366" s="1">
        <v>0</v>
      </c>
      <c r="AG366" s="1">
        <v>0</v>
      </c>
      <c r="AH366" s="1">
        <v>0</v>
      </c>
      <c r="AI366" s="1">
        <v>0</v>
      </c>
      <c r="AJ366" s="1">
        <v>0</v>
      </c>
      <c r="AK366" s="1">
        <v>0</v>
      </c>
      <c r="AL366" s="1">
        <v>0</v>
      </c>
      <c r="AM366" s="1">
        <v>0</v>
      </c>
      <c r="AN366" s="1" t="s">
        <v>4121</v>
      </c>
      <c r="AO366" s="1" t="s">
        <v>4121</v>
      </c>
      <c r="AP366" s="1" t="s">
        <v>69</v>
      </c>
      <c r="AQ366" s="1" t="s">
        <v>40</v>
      </c>
      <c r="AR366" s="1" t="s">
        <v>41</v>
      </c>
      <c r="AS366" s="1" t="s">
        <v>38</v>
      </c>
      <c r="AT366" s="1" t="s">
        <v>4121</v>
      </c>
      <c r="AU366" s="1" t="s">
        <v>4121</v>
      </c>
      <c r="AV366" s="1" t="s">
        <v>42</v>
      </c>
      <c r="AW366" s="1" t="s">
        <v>4121</v>
      </c>
      <c r="AX366" s="1" t="s">
        <v>4121</v>
      </c>
      <c r="AY366" s="1" t="s">
        <v>4121</v>
      </c>
      <c r="AZ366" s="1" t="s">
        <v>4121</v>
      </c>
      <c r="BA366" s="1" t="s">
        <v>4121</v>
      </c>
      <c r="BB366" s="1" t="s">
        <v>4121</v>
      </c>
      <c r="BC366" s="1" t="s">
        <v>4121</v>
      </c>
      <c r="BD366" s="1" t="s">
        <v>4121</v>
      </c>
      <c r="BE366" s="1" t="s">
        <v>4121</v>
      </c>
      <c r="BF366" s="1" t="s">
        <v>4121</v>
      </c>
      <c r="BG366" s="1" t="s">
        <v>4121</v>
      </c>
      <c r="BH366" s="1" t="s">
        <v>4121</v>
      </c>
      <c r="BI366" s="1" t="s">
        <v>4121</v>
      </c>
      <c r="BJ366" s="1" t="s">
        <v>4121</v>
      </c>
      <c r="BK366" s="1" t="s">
        <v>4121</v>
      </c>
      <c r="BL366" s="1" t="s">
        <v>4121</v>
      </c>
      <c r="BM366" s="1" t="s">
        <v>4121</v>
      </c>
      <c r="BN366" s="1" t="s">
        <v>4121</v>
      </c>
      <c r="BO366" s="1" t="s">
        <v>37</v>
      </c>
      <c r="BP366" s="1" t="s">
        <v>38</v>
      </c>
      <c r="BQ366" s="5" t="s">
        <v>1444</v>
      </c>
      <c r="BR366" s="1" t="s">
        <v>1444</v>
      </c>
      <c r="BS366" s="1" t="s">
        <v>1445</v>
      </c>
      <c r="BT366" s="1" t="s">
        <v>4121</v>
      </c>
      <c r="BU366" s="1" t="s">
        <v>4121</v>
      </c>
      <c r="BV366" s="1" t="s">
        <v>4121</v>
      </c>
    </row>
    <row r="367" spans="1:74" ht="409.5" x14ac:dyDescent="0.25">
      <c r="A367" s="1" t="s">
        <v>26</v>
      </c>
      <c r="B367" s="1" t="s">
        <v>242</v>
      </c>
      <c r="C367" s="1" t="s">
        <v>28</v>
      </c>
      <c r="D367" s="1" t="s">
        <v>65</v>
      </c>
      <c r="E367" s="1">
        <v>1917120</v>
      </c>
      <c r="F367" s="1" t="s">
        <v>1446</v>
      </c>
      <c r="G367" s="1" t="s">
        <v>1446</v>
      </c>
      <c r="H367" s="1" t="s">
        <v>32</v>
      </c>
      <c r="I367" s="1" t="s">
        <v>33</v>
      </c>
      <c r="J367" s="2">
        <v>43760</v>
      </c>
      <c r="K367" s="2" t="s">
        <v>4121</v>
      </c>
      <c r="L367" s="1">
        <v>50</v>
      </c>
      <c r="M367" s="1">
        <v>375</v>
      </c>
      <c r="N367" s="1">
        <v>1</v>
      </c>
      <c r="O367" s="1" t="s">
        <v>83</v>
      </c>
      <c r="P367" s="1" t="s">
        <v>37</v>
      </c>
      <c r="Q367" s="1" t="s">
        <v>4121</v>
      </c>
      <c r="R367" s="1" t="s">
        <v>4121</v>
      </c>
      <c r="S367" s="1" t="s">
        <v>4121</v>
      </c>
      <c r="T367" s="1">
        <v>0</v>
      </c>
      <c r="U367" s="1" t="s">
        <v>4121</v>
      </c>
      <c r="V367" s="1" t="s">
        <v>38</v>
      </c>
      <c r="W367" s="1" t="s">
        <v>4121</v>
      </c>
      <c r="X367" s="1">
        <v>0</v>
      </c>
      <c r="Y367" s="1" t="s">
        <v>37</v>
      </c>
      <c r="Z367" s="1" t="s">
        <v>4121</v>
      </c>
      <c r="AA367" s="1" t="s">
        <v>4121</v>
      </c>
      <c r="AB367" s="1" t="s">
        <v>4121</v>
      </c>
      <c r="AC367" s="1">
        <v>0</v>
      </c>
      <c r="AD367" s="1" t="s">
        <v>4121</v>
      </c>
      <c r="AE367" s="1">
        <v>0</v>
      </c>
      <c r="AF367" s="1">
        <v>0</v>
      </c>
      <c r="AG367" s="1">
        <v>0</v>
      </c>
      <c r="AH367" s="1">
        <v>0</v>
      </c>
      <c r="AI367" s="1">
        <v>0</v>
      </c>
      <c r="AJ367" s="1">
        <v>0</v>
      </c>
      <c r="AK367" s="1">
        <v>0</v>
      </c>
      <c r="AL367" s="1">
        <v>0</v>
      </c>
      <c r="AM367" s="1">
        <v>0</v>
      </c>
      <c r="AN367" s="1" t="s">
        <v>4121</v>
      </c>
      <c r="AO367" s="1" t="s">
        <v>4121</v>
      </c>
      <c r="AP367" s="1" t="s">
        <v>39</v>
      </c>
      <c r="AQ367" s="1" t="s">
        <v>40</v>
      </c>
      <c r="AR367" s="1" t="s">
        <v>4121</v>
      </c>
      <c r="AS367" s="1" t="s">
        <v>38</v>
      </c>
      <c r="AT367" s="1" t="s">
        <v>4121</v>
      </c>
      <c r="AU367" s="1" t="s">
        <v>4121</v>
      </c>
      <c r="AV367" s="1" t="s">
        <v>42</v>
      </c>
      <c r="AW367" s="1" t="s">
        <v>4121</v>
      </c>
      <c r="AX367" s="1" t="s">
        <v>4121</v>
      </c>
      <c r="AY367" s="1" t="s">
        <v>4121</v>
      </c>
      <c r="AZ367" s="1" t="s">
        <v>4121</v>
      </c>
      <c r="BA367" s="1" t="s">
        <v>4121</v>
      </c>
      <c r="BB367" s="1" t="s">
        <v>4121</v>
      </c>
      <c r="BC367" s="1" t="s">
        <v>4121</v>
      </c>
      <c r="BD367" s="1" t="s">
        <v>4121</v>
      </c>
      <c r="BE367" s="1" t="s">
        <v>4121</v>
      </c>
      <c r="BF367" s="1" t="s">
        <v>4121</v>
      </c>
      <c r="BG367" s="1" t="s">
        <v>4121</v>
      </c>
      <c r="BH367" s="1" t="s">
        <v>4121</v>
      </c>
      <c r="BI367" s="1" t="s">
        <v>4121</v>
      </c>
      <c r="BJ367" s="1" t="s">
        <v>4121</v>
      </c>
      <c r="BK367" s="1" t="s">
        <v>4121</v>
      </c>
      <c r="BL367" s="1" t="s">
        <v>4121</v>
      </c>
      <c r="BM367" s="1" t="s">
        <v>4121</v>
      </c>
      <c r="BN367" s="1" t="s">
        <v>4121</v>
      </c>
      <c r="BO367" s="1" t="s">
        <v>37</v>
      </c>
      <c r="BP367" s="1" t="s">
        <v>38</v>
      </c>
      <c r="BQ367" s="5" t="s">
        <v>1447</v>
      </c>
      <c r="BR367" s="1" t="s">
        <v>1447</v>
      </c>
      <c r="BS367" s="1" t="s">
        <v>1448</v>
      </c>
      <c r="BT367" s="1" t="s">
        <v>4121</v>
      </c>
      <c r="BU367" s="1" t="s">
        <v>4121</v>
      </c>
      <c r="BV367" s="1" t="s">
        <v>4121</v>
      </c>
    </row>
    <row r="368" spans="1:74" ht="120" x14ac:dyDescent="0.25">
      <c r="A368" s="1" t="s">
        <v>26</v>
      </c>
      <c r="B368" s="1" t="s">
        <v>242</v>
      </c>
      <c r="C368" s="1" t="s">
        <v>28</v>
      </c>
      <c r="D368" s="1" t="s">
        <v>29</v>
      </c>
      <c r="E368" s="1">
        <v>1918108</v>
      </c>
      <c r="F368" s="1" t="s">
        <v>1449</v>
      </c>
      <c r="G368" s="1" t="s">
        <v>1450</v>
      </c>
      <c r="H368" s="1" t="s">
        <v>32</v>
      </c>
      <c r="I368" s="1" t="s">
        <v>145</v>
      </c>
      <c r="J368" s="2">
        <v>43818</v>
      </c>
      <c r="K368" s="2" t="s">
        <v>4121</v>
      </c>
      <c r="L368" s="1">
        <v>0</v>
      </c>
      <c r="M368" s="1">
        <v>50</v>
      </c>
      <c r="N368" s="1">
        <v>0</v>
      </c>
      <c r="O368" s="1" t="s">
        <v>83</v>
      </c>
      <c r="P368" s="1" t="s">
        <v>37</v>
      </c>
      <c r="Q368" s="1" t="s">
        <v>4121</v>
      </c>
      <c r="R368" s="1" t="s">
        <v>4121</v>
      </c>
      <c r="S368" s="1" t="s">
        <v>4121</v>
      </c>
      <c r="T368" s="1">
        <v>0</v>
      </c>
      <c r="U368" s="1" t="s">
        <v>4121</v>
      </c>
      <c r="V368" s="1" t="s">
        <v>38</v>
      </c>
      <c r="W368" s="1" t="s">
        <v>4121</v>
      </c>
      <c r="X368" s="1">
        <v>0</v>
      </c>
      <c r="Y368" s="1" t="s">
        <v>37</v>
      </c>
      <c r="Z368" s="1" t="s">
        <v>4121</v>
      </c>
      <c r="AA368" s="1" t="s">
        <v>4121</v>
      </c>
      <c r="AB368" s="1" t="s">
        <v>4121</v>
      </c>
      <c r="AC368" s="1">
        <v>0</v>
      </c>
      <c r="AD368" s="1" t="s">
        <v>4121</v>
      </c>
      <c r="AE368" s="1">
        <v>0</v>
      </c>
      <c r="AF368" s="1">
        <v>0</v>
      </c>
      <c r="AG368" s="1">
        <v>0</v>
      </c>
      <c r="AH368" s="1">
        <v>0</v>
      </c>
      <c r="AI368" s="1">
        <v>0</v>
      </c>
      <c r="AJ368" s="1">
        <v>0</v>
      </c>
      <c r="AK368" s="1">
        <v>0</v>
      </c>
      <c r="AL368" s="1">
        <v>0</v>
      </c>
      <c r="AM368" s="1">
        <v>0</v>
      </c>
      <c r="AN368" s="1" t="s">
        <v>4121</v>
      </c>
      <c r="AO368" s="1" t="s">
        <v>4121</v>
      </c>
      <c r="AP368" s="1" t="s">
        <v>69</v>
      </c>
      <c r="AQ368" s="1" t="s">
        <v>40</v>
      </c>
      <c r="AR368" s="1" t="s">
        <v>41</v>
      </c>
      <c r="AS368" s="1" t="s">
        <v>38</v>
      </c>
      <c r="AT368" s="1" t="s">
        <v>4121</v>
      </c>
      <c r="AU368" s="1" t="s">
        <v>4121</v>
      </c>
      <c r="AV368" s="1" t="s">
        <v>42</v>
      </c>
      <c r="AW368" s="1" t="s">
        <v>4121</v>
      </c>
      <c r="AX368" s="1" t="s">
        <v>4121</v>
      </c>
      <c r="AY368" s="1" t="s">
        <v>4121</v>
      </c>
      <c r="AZ368" s="1" t="s">
        <v>4121</v>
      </c>
      <c r="BA368" s="1" t="s">
        <v>4121</v>
      </c>
      <c r="BB368" s="1" t="s">
        <v>4121</v>
      </c>
      <c r="BC368" s="1" t="s">
        <v>4121</v>
      </c>
      <c r="BD368" s="1" t="s">
        <v>4121</v>
      </c>
      <c r="BE368" s="1" t="s">
        <v>4121</v>
      </c>
      <c r="BF368" s="1" t="s">
        <v>4121</v>
      </c>
      <c r="BG368" s="1" t="s">
        <v>4121</v>
      </c>
      <c r="BH368" s="1" t="s">
        <v>4121</v>
      </c>
      <c r="BI368" s="1" t="s">
        <v>4121</v>
      </c>
      <c r="BJ368" s="1" t="s">
        <v>4121</v>
      </c>
      <c r="BK368" s="1" t="s">
        <v>4121</v>
      </c>
      <c r="BL368" s="1" t="s">
        <v>4121</v>
      </c>
      <c r="BM368" s="1" t="s">
        <v>4121</v>
      </c>
      <c r="BN368" s="1" t="s">
        <v>4121</v>
      </c>
      <c r="BO368" s="1" t="s">
        <v>37</v>
      </c>
      <c r="BP368" s="1" t="s">
        <v>38</v>
      </c>
      <c r="BQ368" s="5" t="s">
        <v>1451</v>
      </c>
      <c r="BR368" s="1" t="s">
        <v>1451</v>
      </c>
      <c r="BS368" s="1" t="s">
        <v>1452</v>
      </c>
      <c r="BT368" s="1" t="s">
        <v>4121</v>
      </c>
      <c r="BU368" s="1" t="s">
        <v>4121</v>
      </c>
      <c r="BV368" s="1" t="s">
        <v>4121</v>
      </c>
    </row>
    <row r="369" spans="1:74" ht="60" x14ac:dyDescent="0.25">
      <c r="A369" s="1" t="s">
        <v>26</v>
      </c>
      <c r="B369" s="1" t="s">
        <v>242</v>
      </c>
      <c r="C369" s="1" t="s">
        <v>28</v>
      </c>
      <c r="D369" s="1" t="s">
        <v>65</v>
      </c>
      <c r="E369" s="1">
        <v>1917121</v>
      </c>
      <c r="F369" s="1" t="s">
        <v>1453</v>
      </c>
      <c r="G369" s="1" t="s">
        <v>1453</v>
      </c>
      <c r="H369" s="1" t="s">
        <v>32</v>
      </c>
      <c r="I369" s="1" t="s">
        <v>33</v>
      </c>
      <c r="J369" s="2">
        <v>43762</v>
      </c>
      <c r="K369" s="2" t="s">
        <v>4121</v>
      </c>
      <c r="L369" s="1">
        <v>0</v>
      </c>
      <c r="M369" s="1">
        <v>100</v>
      </c>
      <c r="N369" s="1">
        <v>7</v>
      </c>
      <c r="O369" s="1" t="s">
        <v>83</v>
      </c>
      <c r="P369" s="1" t="s">
        <v>37</v>
      </c>
      <c r="Q369" s="1" t="s">
        <v>4121</v>
      </c>
      <c r="R369" s="1" t="s">
        <v>4121</v>
      </c>
      <c r="S369" s="1" t="s">
        <v>4121</v>
      </c>
      <c r="T369" s="1">
        <v>0</v>
      </c>
      <c r="U369" s="1" t="s">
        <v>4121</v>
      </c>
      <c r="V369" s="1" t="s">
        <v>38</v>
      </c>
      <c r="W369" s="1" t="s">
        <v>4121</v>
      </c>
      <c r="X369" s="1">
        <v>0</v>
      </c>
      <c r="Y369" s="1" t="s">
        <v>37</v>
      </c>
      <c r="Z369" s="1" t="s">
        <v>4121</v>
      </c>
      <c r="AA369" s="1" t="s">
        <v>4121</v>
      </c>
      <c r="AB369" s="1" t="s">
        <v>4121</v>
      </c>
      <c r="AC369" s="1">
        <v>0</v>
      </c>
      <c r="AD369" s="1" t="s">
        <v>4121</v>
      </c>
      <c r="AE369" s="1">
        <v>0</v>
      </c>
      <c r="AF369" s="1">
        <v>0</v>
      </c>
      <c r="AG369" s="1">
        <v>0</v>
      </c>
      <c r="AH369" s="1">
        <v>0</v>
      </c>
      <c r="AI369" s="1">
        <v>0</v>
      </c>
      <c r="AJ369" s="1">
        <v>0</v>
      </c>
      <c r="AK369" s="1">
        <v>0</v>
      </c>
      <c r="AL369" s="1">
        <v>0</v>
      </c>
      <c r="AM369" s="1">
        <v>0</v>
      </c>
      <c r="AN369" s="1" t="s">
        <v>4121</v>
      </c>
      <c r="AO369" s="1" t="s">
        <v>4121</v>
      </c>
      <c r="AP369" s="1" t="s">
        <v>69</v>
      </c>
      <c r="AQ369" s="1" t="s">
        <v>40</v>
      </c>
      <c r="AR369" s="1" t="s">
        <v>41</v>
      </c>
      <c r="AS369" s="1" t="s">
        <v>38</v>
      </c>
      <c r="AT369" s="1" t="s">
        <v>4121</v>
      </c>
      <c r="AU369" s="1" t="s">
        <v>4121</v>
      </c>
      <c r="AV369" s="1" t="s">
        <v>42</v>
      </c>
      <c r="AW369" s="1" t="s">
        <v>4121</v>
      </c>
      <c r="AX369" s="1" t="s">
        <v>4121</v>
      </c>
      <c r="AY369" s="1" t="s">
        <v>4121</v>
      </c>
      <c r="AZ369" s="1" t="s">
        <v>4121</v>
      </c>
      <c r="BA369" s="1" t="s">
        <v>4121</v>
      </c>
      <c r="BB369" s="1" t="s">
        <v>4121</v>
      </c>
      <c r="BC369" s="1" t="s">
        <v>4121</v>
      </c>
      <c r="BD369" s="1" t="s">
        <v>4121</v>
      </c>
      <c r="BE369" s="1" t="s">
        <v>4121</v>
      </c>
      <c r="BF369" s="1" t="s">
        <v>4121</v>
      </c>
      <c r="BG369" s="1" t="s">
        <v>4121</v>
      </c>
      <c r="BH369" s="1" t="s">
        <v>4121</v>
      </c>
      <c r="BI369" s="1" t="s">
        <v>4121</v>
      </c>
      <c r="BJ369" s="1" t="s">
        <v>4121</v>
      </c>
      <c r="BK369" s="1" t="s">
        <v>4121</v>
      </c>
      <c r="BL369" s="1" t="s">
        <v>4121</v>
      </c>
      <c r="BM369" s="1" t="s">
        <v>4121</v>
      </c>
      <c r="BN369" s="1" t="s">
        <v>4121</v>
      </c>
      <c r="BO369" s="1" t="s">
        <v>37</v>
      </c>
      <c r="BP369" s="1" t="s">
        <v>38</v>
      </c>
      <c r="BQ369" s="5" t="s">
        <v>1454</v>
      </c>
      <c r="BR369" s="1" t="s">
        <v>1455</v>
      </c>
      <c r="BS369" s="1" t="s">
        <v>1456</v>
      </c>
      <c r="BT369" s="1">
        <v>0</v>
      </c>
      <c r="BU369" s="1" t="s">
        <v>4121</v>
      </c>
      <c r="BV369" s="1" t="s">
        <v>4121</v>
      </c>
    </row>
    <row r="370" spans="1:74" ht="135" x14ac:dyDescent="0.25">
      <c r="A370" s="1" t="s">
        <v>26</v>
      </c>
      <c r="B370" s="1" t="s">
        <v>242</v>
      </c>
      <c r="C370" s="1" t="s">
        <v>28</v>
      </c>
      <c r="D370" s="1" t="s">
        <v>29</v>
      </c>
      <c r="E370" s="1">
        <v>1918109</v>
      </c>
      <c r="F370" s="1" t="s">
        <v>1457</v>
      </c>
      <c r="G370" s="1" t="s">
        <v>1457</v>
      </c>
      <c r="H370" s="1" t="s">
        <v>32</v>
      </c>
      <c r="I370" s="1" t="s">
        <v>33</v>
      </c>
      <c r="J370" s="2">
        <v>43765</v>
      </c>
      <c r="K370" s="2" t="s">
        <v>4121</v>
      </c>
      <c r="L370" s="1">
        <v>0</v>
      </c>
      <c r="M370" s="1">
        <v>20</v>
      </c>
      <c r="N370" s="1">
        <v>0</v>
      </c>
      <c r="O370" s="1" t="s">
        <v>83</v>
      </c>
      <c r="P370" s="1" t="s">
        <v>37</v>
      </c>
      <c r="Q370" s="1" t="s">
        <v>4121</v>
      </c>
      <c r="R370" s="1" t="s">
        <v>4121</v>
      </c>
      <c r="S370" s="1" t="s">
        <v>4121</v>
      </c>
      <c r="T370" s="1">
        <v>0</v>
      </c>
      <c r="U370" s="1" t="s">
        <v>4121</v>
      </c>
      <c r="V370" s="1" t="s">
        <v>38</v>
      </c>
      <c r="W370" s="1" t="s">
        <v>4121</v>
      </c>
      <c r="X370" s="1">
        <v>0</v>
      </c>
      <c r="Y370" s="1" t="s">
        <v>37</v>
      </c>
      <c r="Z370" s="1" t="s">
        <v>4121</v>
      </c>
      <c r="AA370" s="1" t="s">
        <v>4121</v>
      </c>
      <c r="AB370" s="1" t="s">
        <v>4121</v>
      </c>
      <c r="AC370" s="1">
        <v>0</v>
      </c>
      <c r="AD370" s="1" t="s">
        <v>4121</v>
      </c>
      <c r="AE370" s="1">
        <v>0</v>
      </c>
      <c r="AF370" s="1">
        <v>0</v>
      </c>
      <c r="AG370" s="1">
        <v>0</v>
      </c>
      <c r="AH370" s="1">
        <v>0</v>
      </c>
      <c r="AI370" s="1">
        <v>0</v>
      </c>
      <c r="AJ370" s="1">
        <v>0</v>
      </c>
      <c r="AK370" s="1">
        <v>0</v>
      </c>
      <c r="AL370" s="1">
        <v>0</v>
      </c>
      <c r="AM370" s="1">
        <v>0</v>
      </c>
      <c r="AN370" s="1" t="s">
        <v>4121</v>
      </c>
      <c r="AO370" s="1" t="s">
        <v>4121</v>
      </c>
      <c r="AP370" s="1" t="s">
        <v>69</v>
      </c>
      <c r="AQ370" s="1" t="s">
        <v>40</v>
      </c>
      <c r="AR370" s="1" t="s">
        <v>41</v>
      </c>
      <c r="AS370" s="1" t="s">
        <v>38</v>
      </c>
      <c r="AT370" s="1" t="s">
        <v>4121</v>
      </c>
      <c r="AU370" s="1" t="s">
        <v>4121</v>
      </c>
      <c r="AV370" s="1" t="s">
        <v>42</v>
      </c>
      <c r="AW370" s="1" t="s">
        <v>4121</v>
      </c>
      <c r="AX370" s="1" t="s">
        <v>4121</v>
      </c>
      <c r="AY370" s="1" t="s">
        <v>4121</v>
      </c>
      <c r="AZ370" s="1" t="s">
        <v>4121</v>
      </c>
      <c r="BA370" s="1" t="s">
        <v>4121</v>
      </c>
      <c r="BB370" s="1" t="s">
        <v>4121</v>
      </c>
      <c r="BC370" s="1" t="s">
        <v>4121</v>
      </c>
      <c r="BD370" s="1" t="s">
        <v>4121</v>
      </c>
      <c r="BE370" s="1" t="s">
        <v>4121</v>
      </c>
      <c r="BF370" s="1" t="s">
        <v>4121</v>
      </c>
      <c r="BG370" s="1" t="s">
        <v>4121</v>
      </c>
      <c r="BH370" s="1" t="s">
        <v>4121</v>
      </c>
      <c r="BI370" s="1" t="s">
        <v>4121</v>
      </c>
      <c r="BJ370" s="1" t="s">
        <v>4121</v>
      </c>
      <c r="BK370" s="1" t="s">
        <v>4121</v>
      </c>
      <c r="BL370" s="1" t="s">
        <v>4121</v>
      </c>
      <c r="BM370" s="1" t="s">
        <v>4121</v>
      </c>
      <c r="BN370" s="1" t="s">
        <v>4121</v>
      </c>
      <c r="BO370" s="1" t="s">
        <v>37</v>
      </c>
      <c r="BP370" s="1" t="s">
        <v>38</v>
      </c>
      <c r="BQ370" s="5" t="s">
        <v>1458</v>
      </c>
      <c r="BR370" s="1" t="s">
        <v>1458</v>
      </c>
      <c r="BS370" s="1" t="s">
        <v>1459</v>
      </c>
      <c r="BT370" s="1">
        <v>0</v>
      </c>
      <c r="BU370" s="1" t="s">
        <v>4121</v>
      </c>
      <c r="BV370" s="1" t="s">
        <v>4121</v>
      </c>
    </row>
    <row r="371" spans="1:74" ht="90" x14ac:dyDescent="0.25">
      <c r="A371" s="1" t="s">
        <v>26</v>
      </c>
      <c r="B371" s="1" t="s">
        <v>27</v>
      </c>
      <c r="C371" s="1" t="s">
        <v>28</v>
      </c>
      <c r="D371" s="1" t="s">
        <v>65</v>
      </c>
      <c r="E371" s="1">
        <v>1933133</v>
      </c>
      <c r="F371" s="1" t="s">
        <v>1460</v>
      </c>
      <c r="G371" s="1" t="s">
        <v>1461</v>
      </c>
      <c r="H371" s="1" t="s">
        <v>32</v>
      </c>
      <c r="I371" s="1" t="s">
        <v>145</v>
      </c>
      <c r="J371" s="2">
        <v>44201</v>
      </c>
      <c r="K371" s="2" t="s">
        <v>4121</v>
      </c>
      <c r="L371" s="1">
        <v>50</v>
      </c>
      <c r="M371" s="1">
        <v>299</v>
      </c>
      <c r="N371" s="1">
        <v>1</v>
      </c>
      <c r="O371" s="1" t="s">
        <v>34</v>
      </c>
      <c r="P371" s="1" t="s">
        <v>35</v>
      </c>
      <c r="Q371" s="1" t="s">
        <v>49</v>
      </c>
      <c r="R371" s="1" t="s">
        <v>49</v>
      </c>
      <c r="S371" s="1" t="s">
        <v>4121</v>
      </c>
      <c r="T371" s="1">
        <v>0</v>
      </c>
      <c r="U371" s="1" t="s">
        <v>37</v>
      </c>
      <c r="V371" s="1" t="s">
        <v>38</v>
      </c>
      <c r="W371" s="1" t="s">
        <v>4121</v>
      </c>
      <c r="X371" s="1">
        <v>30</v>
      </c>
      <c r="Y371" s="1" t="s">
        <v>37</v>
      </c>
      <c r="Z371" s="1" t="s">
        <v>4121</v>
      </c>
      <c r="AA371" s="1" t="s">
        <v>4121</v>
      </c>
      <c r="AB371" s="1" t="s">
        <v>4121</v>
      </c>
      <c r="AC371" s="1">
        <v>0</v>
      </c>
      <c r="AD371" s="1" t="s">
        <v>4121</v>
      </c>
      <c r="AE371" s="1">
        <v>0</v>
      </c>
      <c r="AF371" s="1">
        <v>0</v>
      </c>
      <c r="AG371" s="1">
        <v>0</v>
      </c>
      <c r="AH371" s="1">
        <v>0</v>
      </c>
      <c r="AI371" s="1">
        <v>0.4</v>
      </c>
      <c r="AJ371" s="1">
        <v>0.4</v>
      </c>
      <c r="AK371" s="1">
        <v>0.4</v>
      </c>
      <c r="AL371" s="1">
        <v>0</v>
      </c>
      <c r="AM371" s="1">
        <v>0.4</v>
      </c>
      <c r="AN371" s="1" t="s">
        <v>35</v>
      </c>
      <c r="AO371" s="1" t="s">
        <v>35</v>
      </c>
      <c r="AP371" s="1" t="s">
        <v>39</v>
      </c>
      <c r="AQ371" s="1" t="s">
        <v>40</v>
      </c>
      <c r="AR371" s="1" t="s">
        <v>41</v>
      </c>
      <c r="AS371" s="1" t="s">
        <v>68</v>
      </c>
      <c r="AT371" s="1">
        <v>2</v>
      </c>
      <c r="AU371" s="1" t="s">
        <v>69</v>
      </c>
      <c r="AV371" s="1" t="s">
        <v>42</v>
      </c>
      <c r="AW371" s="1">
        <v>0</v>
      </c>
      <c r="AX371" s="1">
        <v>0</v>
      </c>
      <c r="AY371" s="1">
        <v>0</v>
      </c>
      <c r="AZ371" s="1">
        <v>0</v>
      </c>
      <c r="BA371" s="1">
        <v>0</v>
      </c>
      <c r="BB371" s="1">
        <v>0</v>
      </c>
      <c r="BC371" s="1">
        <v>30</v>
      </c>
      <c r="BD371" s="1">
        <v>30</v>
      </c>
      <c r="BE371" s="1">
        <v>0</v>
      </c>
      <c r="BF371" s="1">
        <v>0</v>
      </c>
      <c r="BG371" s="1">
        <v>0</v>
      </c>
      <c r="BH371" s="1">
        <v>0</v>
      </c>
      <c r="BI371" s="1">
        <v>0</v>
      </c>
      <c r="BJ371" s="1">
        <v>0</v>
      </c>
      <c r="BK371" s="1">
        <v>0</v>
      </c>
      <c r="BL371" s="1">
        <v>0</v>
      </c>
      <c r="BM371" s="1">
        <v>0</v>
      </c>
      <c r="BN371" s="1">
        <v>0</v>
      </c>
      <c r="BO371" s="1" t="s">
        <v>37</v>
      </c>
      <c r="BP371" s="1" t="s">
        <v>38</v>
      </c>
      <c r="BQ371" s="5" t="s">
        <v>1462</v>
      </c>
      <c r="BR371" s="1" t="s">
        <v>1463</v>
      </c>
      <c r="BS371" s="1" t="s">
        <v>1464</v>
      </c>
      <c r="BT371" s="1" t="s">
        <v>1465</v>
      </c>
      <c r="BU371" s="1" t="s">
        <v>4121</v>
      </c>
      <c r="BV371" s="8"/>
    </row>
    <row r="372" spans="1:74" ht="75" x14ac:dyDescent="0.25">
      <c r="A372" s="1" t="s">
        <v>26</v>
      </c>
      <c r="B372" s="1" t="s">
        <v>27</v>
      </c>
      <c r="C372" s="1" t="s">
        <v>28</v>
      </c>
      <c r="D372" s="1" t="s">
        <v>65</v>
      </c>
      <c r="E372" s="1">
        <v>1937114</v>
      </c>
      <c r="F372" s="1" t="s">
        <v>1466</v>
      </c>
      <c r="G372" s="1" t="s">
        <v>1467</v>
      </c>
      <c r="H372" s="1" t="s">
        <v>32</v>
      </c>
      <c r="I372" s="1" t="s">
        <v>33</v>
      </c>
      <c r="J372" s="2">
        <v>43762</v>
      </c>
      <c r="K372" s="2" t="s">
        <v>4121</v>
      </c>
      <c r="L372" s="1">
        <v>0</v>
      </c>
      <c r="M372" s="1">
        <v>349</v>
      </c>
      <c r="N372" s="1">
        <v>1</v>
      </c>
      <c r="O372" s="1" t="s">
        <v>83</v>
      </c>
      <c r="P372" s="1" t="s">
        <v>37</v>
      </c>
      <c r="Q372" s="1" t="s">
        <v>4121</v>
      </c>
      <c r="R372" s="1" t="s">
        <v>4121</v>
      </c>
      <c r="S372" s="1" t="s">
        <v>4121</v>
      </c>
      <c r="T372" s="1">
        <v>0</v>
      </c>
      <c r="U372" s="1" t="s">
        <v>4121</v>
      </c>
      <c r="V372" s="1" t="s">
        <v>38</v>
      </c>
      <c r="W372" s="1" t="s">
        <v>4121</v>
      </c>
      <c r="X372" s="1">
        <v>0</v>
      </c>
      <c r="Y372" s="1" t="s">
        <v>37</v>
      </c>
      <c r="Z372" s="1" t="s">
        <v>4121</v>
      </c>
      <c r="AA372" s="1" t="s">
        <v>4121</v>
      </c>
      <c r="AB372" s="1" t="s">
        <v>4121</v>
      </c>
      <c r="AC372" s="1">
        <v>0</v>
      </c>
      <c r="AD372" s="1" t="s">
        <v>4121</v>
      </c>
      <c r="AE372" s="1">
        <v>0</v>
      </c>
      <c r="AF372" s="1">
        <v>0</v>
      </c>
      <c r="AG372" s="1">
        <v>0</v>
      </c>
      <c r="AH372" s="1">
        <v>0</v>
      </c>
      <c r="AI372" s="1">
        <v>0</v>
      </c>
      <c r="AJ372" s="1">
        <v>0</v>
      </c>
      <c r="AK372" s="1">
        <v>0</v>
      </c>
      <c r="AL372" s="1">
        <v>0</v>
      </c>
      <c r="AM372" s="1">
        <v>0</v>
      </c>
      <c r="AN372" s="1" t="s">
        <v>4121</v>
      </c>
      <c r="AO372" s="1" t="s">
        <v>4121</v>
      </c>
      <c r="AP372" s="1" t="s">
        <v>69</v>
      </c>
      <c r="AQ372" s="1" t="s">
        <v>40</v>
      </c>
      <c r="AR372" s="1" t="s">
        <v>41</v>
      </c>
      <c r="AS372" s="1" t="s">
        <v>38</v>
      </c>
      <c r="AT372" s="1" t="s">
        <v>4121</v>
      </c>
      <c r="AU372" s="1" t="s">
        <v>4121</v>
      </c>
      <c r="AV372" s="1" t="s">
        <v>42</v>
      </c>
      <c r="AW372" s="1" t="s">
        <v>4121</v>
      </c>
      <c r="AX372" s="1" t="s">
        <v>4121</v>
      </c>
      <c r="AY372" s="1" t="s">
        <v>4121</v>
      </c>
      <c r="AZ372" s="1" t="s">
        <v>4121</v>
      </c>
      <c r="BA372" s="1" t="s">
        <v>4121</v>
      </c>
      <c r="BB372" s="1" t="s">
        <v>4121</v>
      </c>
      <c r="BC372" s="1" t="s">
        <v>4121</v>
      </c>
      <c r="BD372" s="1" t="s">
        <v>4121</v>
      </c>
      <c r="BE372" s="1" t="s">
        <v>4121</v>
      </c>
      <c r="BF372" s="1" t="s">
        <v>4121</v>
      </c>
      <c r="BG372" s="1" t="s">
        <v>4121</v>
      </c>
      <c r="BH372" s="1" t="s">
        <v>4121</v>
      </c>
      <c r="BI372" s="1" t="s">
        <v>4121</v>
      </c>
      <c r="BJ372" s="1" t="s">
        <v>4121</v>
      </c>
      <c r="BK372" s="1" t="s">
        <v>4121</v>
      </c>
      <c r="BL372" s="1" t="s">
        <v>4121</v>
      </c>
      <c r="BM372" s="1" t="s">
        <v>4121</v>
      </c>
      <c r="BN372" s="1" t="s">
        <v>4121</v>
      </c>
      <c r="BO372" s="1" t="s">
        <v>35</v>
      </c>
      <c r="BP372" s="1" t="s">
        <v>68</v>
      </c>
      <c r="BQ372" s="5" t="s">
        <v>1468</v>
      </c>
      <c r="BR372" s="1" t="s">
        <v>1469</v>
      </c>
      <c r="BS372" s="1" t="s">
        <v>1470</v>
      </c>
      <c r="BT372" s="1" t="s">
        <v>4121</v>
      </c>
      <c r="BU372" s="1" t="s">
        <v>1471</v>
      </c>
      <c r="BV372" s="1" t="s">
        <v>4121</v>
      </c>
    </row>
    <row r="373" spans="1:74" ht="90" x14ac:dyDescent="0.25">
      <c r="A373" s="1" t="s">
        <v>26</v>
      </c>
      <c r="B373" s="1" t="s">
        <v>242</v>
      </c>
      <c r="C373" s="1" t="s">
        <v>28</v>
      </c>
      <c r="D373" s="1" t="s">
        <v>29</v>
      </c>
      <c r="E373" s="1">
        <v>1918110</v>
      </c>
      <c r="F373" s="1" t="s">
        <v>1472</v>
      </c>
      <c r="G373" s="1" t="s">
        <v>1472</v>
      </c>
      <c r="H373" s="1" t="s">
        <v>32</v>
      </c>
      <c r="I373" s="1" t="s">
        <v>33</v>
      </c>
      <c r="J373" s="2">
        <v>43765</v>
      </c>
      <c r="K373" s="2" t="s">
        <v>4121</v>
      </c>
      <c r="L373" s="1">
        <v>0</v>
      </c>
      <c r="M373" s="1">
        <v>15</v>
      </c>
      <c r="N373" s="1">
        <v>0</v>
      </c>
      <c r="O373" s="1" t="s">
        <v>83</v>
      </c>
      <c r="P373" s="1" t="s">
        <v>37</v>
      </c>
      <c r="Q373" s="1" t="s">
        <v>4121</v>
      </c>
      <c r="R373" s="1" t="s">
        <v>4121</v>
      </c>
      <c r="S373" s="1" t="s">
        <v>4121</v>
      </c>
      <c r="T373" s="1">
        <v>0</v>
      </c>
      <c r="U373" s="1" t="s">
        <v>4121</v>
      </c>
      <c r="V373" s="1" t="s">
        <v>38</v>
      </c>
      <c r="W373" s="1" t="s">
        <v>4121</v>
      </c>
      <c r="X373" s="1">
        <v>0</v>
      </c>
      <c r="Y373" s="1" t="s">
        <v>37</v>
      </c>
      <c r="Z373" s="1" t="s">
        <v>4121</v>
      </c>
      <c r="AA373" s="1" t="s">
        <v>4121</v>
      </c>
      <c r="AB373" s="1" t="s">
        <v>4121</v>
      </c>
      <c r="AC373" s="1">
        <v>0</v>
      </c>
      <c r="AD373" s="1" t="s">
        <v>4121</v>
      </c>
      <c r="AE373" s="1">
        <v>0</v>
      </c>
      <c r="AF373" s="1">
        <v>0</v>
      </c>
      <c r="AG373" s="1">
        <v>0</v>
      </c>
      <c r="AH373" s="1">
        <v>0</v>
      </c>
      <c r="AI373" s="1">
        <v>0</v>
      </c>
      <c r="AJ373" s="1">
        <v>0</v>
      </c>
      <c r="AK373" s="1">
        <v>0</v>
      </c>
      <c r="AL373" s="1">
        <v>0</v>
      </c>
      <c r="AM373" s="1">
        <v>0</v>
      </c>
      <c r="AN373" s="1" t="s">
        <v>4121</v>
      </c>
      <c r="AO373" s="1" t="s">
        <v>4121</v>
      </c>
      <c r="AP373" s="1" t="s">
        <v>39</v>
      </c>
      <c r="AQ373" s="1" t="s">
        <v>40</v>
      </c>
      <c r="AR373" s="1" t="s">
        <v>41</v>
      </c>
      <c r="AS373" s="1" t="s">
        <v>38</v>
      </c>
      <c r="AT373" s="1" t="s">
        <v>4121</v>
      </c>
      <c r="AU373" s="1" t="s">
        <v>4121</v>
      </c>
      <c r="AV373" s="1" t="s">
        <v>42</v>
      </c>
      <c r="AW373" s="1" t="s">
        <v>4121</v>
      </c>
      <c r="AX373" s="1" t="s">
        <v>4121</v>
      </c>
      <c r="AY373" s="1" t="s">
        <v>4121</v>
      </c>
      <c r="AZ373" s="1" t="s">
        <v>4121</v>
      </c>
      <c r="BA373" s="1" t="s">
        <v>4121</v>
      </c>
      <c r="BB373" s="1" t="s">
        <v>4121</v>
      </c>
      <c r="BC373" s="1" t="s">
        <v>4121</v>
      </c>
      <c r="BD373" s="1" t="s">
        <v>4121</v>
      </c>
      <c r="BE373" s="1" t="s">
        <v>4121</v>
      </c>
      <c r="BF373" s="1" t="s">
        <v>4121</v>
      </c>
      <c r="BG373" s="1" t="s">
        <v>4121</v>
      </c>
      <c r="BH373" s="1" t="s">
        <v>4121</v>
      </c>
      <c r="BI373" s="1" t="s">
        <v>4121</v>
      </c>
      <c r="BJ373" s="1" t="s">
        <v>4121</v>
      </c>
      <c r="BK373" s="1" t="s">
        <v>4121</v>
      </c>
      <c r="BL373" s="1" t="s">
        <v>4121</v>
      </c>
      <c r="BM373" s="1" t="s">
        <v>4121</v>
      </c>
      <c r="BN373" s="1" t="s">
        <v>4121</v>
      </c>
      <c r="BO373" s="1" t="s">
        <v>37</v>
      </c>
      <c r="BP373" s="1" t="s">
        <v>38</v>
      </c>
      <c r="BQ373" s="5" t="s">
        <v>1473</v>
      </c>
      <c r="BR373" s="1" t="s">
        <v>1473</v>
      </c>
      <c r="BS373" s="1" t="s">
        <v>1459</v>
      </c>
      <c r="BT373" s="1">
        <v>0</v>
      </c>
      <c r="BU373" s="1" t="s">
        <v>4121</v>
      </c>
      <c r="BV373" s="1" t="s">
        <v>4121</v>
      </c>
    </row>
    <row r="374" spans="1:74" ht="45" x14ac:dyDescent="0.25">
      <c r="A374" s="1" t="s">
        <v>26</v>
      </c>
      <c r="B374" s="1" t="s">
        <v>242</v>
      </c>
      <c r="C374" s="1" t="s">
        <v>28</v>
      </c>
      <c r="D374" s="1" t="s">
        <v>29</v>
      </c>
      <c r="E374" s="1">
        <v>1918111</v>
      </c>
      <c r="F374" s="1" t="s">
        <v>1474</v>
      </c>
      <c r="G374" s="1" t="s">
        <v>255</v>
      </c>
      <c r="H374" s="1" t="s">
        <v>32</v>
      </c>
      <c r="I374" s="1" t="s">
        <v>33</v>
      </c>
      <c r="J374" s="2">
        <v>44108</v>
      </c>
      <c r="K374" s="2" t="s">
        <v>4121</v>
      </c>
      <c r="L374" s="1">
        <v>0</v>
      </c>
      <c r="M374" s="1">
        <v>30</v>
      </c>
      <c r="N374" s="1">
        <v>0</v>
      </c>
      <c r="O374" s="1" t="s">
        <v>83</v>
      </c>
      <c r="P374" s="1" t="s">
        <v>37</v>
      </c>
      <c r="Q374" s="1" t="s">
        <v>4121</v>
      </c>
      <c r="R374" s="1" t="s">
        <v>4121</v>
      </c>
      <c r="S374" s="1" t="s">
        <v>4121</v>
      </c>
      <c r="T374" s="1">
        <v>0</v>
      </c>
      <c r="U374" s="1" t="s">
        <v>4121</v>
      </c>
      <c r="V374" s="1" t="s">
        <v>38</v>
      </c>
      <c r="W374" s="1" t="s">
        <v>4121</v>
      </c>
      <c r="X374" s="1">
        <v>0</v>
      </c>
      <c r="Y374" s="1" t="s">
        <v>37</v>
      </c>
      <c r="Z374" s="1" t="s">
        <v>4121</v>
      </c>
      <c r="AA374" s="1" t="s">
        <v>4121</v>
      </c>
      <c r="AB374" s="1" t="s">
        <v>4121</v>
      </c>
      <c r="AC374" s="1">
        <v>0</v>
      </c>
      <c r="AD374" s="1" t="s">
        <v>4121</v>
      </c>
      <c r="AE374" s="1">
        <v>0</v>
      </c>
      <c r="AF374" s="1">
        <v>0</v>
      </c>
      <c r="AG374" s="1">
        <v>0</v>
      </c>
      <c r="AH374" s="1">
        <v>0</v>
      </c>
      <c r="AI374" s="1">
        <v>0</v>
      </c>
      <c r="AJ374" s="1">
        <v>0</v>
      </c>
      <c r="AK374" s="1">
        <v>0</v>
      </c>
      <c r="AL374" s="1">
        <v>0</v>
      </c>
      <c r="AM374" s="1">
        <v>0</v>
      </c>
      <c r="AN374" s="1" t="s">
        <v>4121</v>
      </c>
      <c r="AO374" s="1" t="s">
        <v>4121</v>
      </c>
      <c r="AP374" s="1" t="s">
        <v>39</v>
      </c>
      <c r="AQ374" s="1" t="s">
        <v>40</v>
      </c>
      <c r="AR374" s="1" t="s">
        <v>41</v>
      </c>
      <c r="AS374" s="1" t="s">
        <v>38</v>
      </c>
      <c r="AT374" s="1" t="s">
        <v>4121</v>
      </c>
      <c r="AU374" s="1" t="s">
        <v>4121</v>
      </c>
      <c r="AV374" s="1" t="s">
        <v>42</v>
      </c>
      <c r="AW374" s="1">
        <v>0</v>
      </c>
      <c r="AX374" s="1">
        <v>0</v>
      </c>
      <c r="AY374" s="1">
        <v>0</v>
      </c>
      <c r="AZ374" s="1">
        <v>0</v>
      </c>
      <c r="BA374" s="1">
        <v>0</v>
      </c>
      <c r="BB374" s="1">
        <v>0</v>
      </c>
      <c r="BC374" s="1">
        <v>0</v>
      </c>
      <c r="BD374" s="1">
        <v>0</v>
      </c>
      <c r="BE374" s="1">
        <v>0</v>
      </c>
      <c r="BF374" s="1">
        <v>0</v>
      </c>
      <c r="BG374" s="1">
        <v>0</v>
      </c>
      <c r="BH374" s="1">
        <v>0</v>
      </c>
      <c r="BI374" s="1">
        <v>0</v>
      </c>
      <c r="BJ374" s="1">
        <v>0</v>
      </c>
      <c r="BK374" s="1">
        <v>0</v>
      </c>
      <c r="BL374" s="1">
        <v>0</v>
      </c>
      <c r="BM374" s="1">
        <v>0</v>
      </c>
      <c r="BN374" s="1">
        <v>0</v>
      </c>
      <c r="BO374" s="1" t="s">
        <v>37</v>
      </c>
      <c r="BP374" s="1" t="s">
        <v>38</v>
      </c>
      <c r="BQ374" s="5" t="s">
        <v>1475</v>
      </c>
      <c r="BR374" s="1" t="s">
        <v>255</v>
      </c>
      <c r="BS374" s="1" t="s">
        <v>1476</v>
      </c>
      <c r="BT374" s="1" t="s">
        <v>255</v>
      </c>
      <c r="BU374" s="1" t="s">
        <v>4121</v>
      </c>
      <c r="BV374" s="1" t="s">
        <v>4121</v>
      </c>
    </row>
    <row r="375" spans="1:74" ht="75" x14ac:dyDescent="0.25">
      <c r="A375" s="1" t="s">
        <v>26</v>
      </c>
      <c r="B375" s="1" t="s">
        <v>242</v>
      </c>
      <c r="C375" s="1" t="s">
        <v>28</v>
      </c>
      <c r="D375" s="1" t="s">
        <v>29</v>
      </c>
      <c r="E375" s="1">
        <v>1918112</v>
      </c>
      <c r="F375" s="1" t="s">
        <v>1477</v>
      </c>
      <c r="G375" s="1" t="s">
        <v>1477</v>
      </c>
      <c r="H375" s="1" t="s">
        <v>32</v>
      </c>
      <c r="I375" s="1" t="s">
        <v>33</v>
      </c>
      <c r="J375" s="2">
        <v>43765</v>
      </c>
      <c r="K375" s="2" t="s">
        <v>4121</v>
      </c>
      <c r="L375" s="1">
        <v>0</v>
      </c>
      <c r="M375" s="1">
        <v>50</v>
      </c>
      <c r="N375" s="1">
        <v>0</v>
      </c>
      <c r="O375" s="1" t="s">
        <v>83</v>
      </c>
      <c r="P375" s="1" t="s">
        <v>37</v>
      </c>
      <c r="Q375" s="1" t="s">
        <v>4121</v>
      </c>
      <c r="R375" s="1" t="s">
        <v>4121</v>
      </c>
      <c r="S375" s="1" t="s">
        <v>4121</v>
      </c>
      <c r="T375" s="1">
        <v>0</v>
      </c>
      <c r="U375" s="1" t="s">
        <v>4121</v>
      </c>
      <c r="V375" s="1" t="s">
        <v>38</v>
      </c>
      <c r="W375" s="1" t="s">
        <v>4121</v>
      </c>
      <c r="X375" s="1">
        <v>0</v>
      </c>
      <c r="Y375" s="1" t="s">
        <v>37</v>
      </c>
      <c r="Z375" s="1" t="s">
        <v>4121</v>
      </c>
      <c r="AA375" s="1" t="s">
        <v>4121</v>
      </c>
      <c r="AB375" s="1" t="s">
        <v>4121</v>
      </c>
      <c r="AC375" s="1">
        <v>0</v>
      </c>
      <c r="AD375" s="1" t="s">
        <v>4121</v>
      </c>
      <c r="AE375" s="1">
        <v>0</v>
      </c>
      <c r="AF375" s="1">
        <v>0</v>
      </c>
      <c r="AG375" s="1">
        <v>0</v>
      </c>
      <c r="AH375" s="1">
        <v>0</v>
      </c>
      <c r="AI375" s="1">
        <v>0</v>
      </c>
      <c r="AJ375" s="1">
        <v>0</v>
      </c>
      <c r="AK375" s="1">
        <v>0</v>
      </c>
      <c r="AL375" s="1">
        <v>0</v>
      </c>
      <c r="AM375" s="1">
        <v>0</v>
      </c>
      <c r="AN375" s="1" t="s">
        <v>4121</v>
      </c>
      <c r="AO375" s="1" t="s">
        <v>4121</v>
      </c>
      <c r="AP375" s="1" t="s">
        <v>39</v>
      </c>
      <c r="AQ375" s="1" t="s">
        <v>40</v>
      </c>
      <c r="AR375" s="1" t="s">
        <v>41</v>
      </c>
      <c r="AS375" s="1" t="s">
        <v>38</v>
      </c>
      <c r="AT375" s="1" t="s">
        <v>4121</v>
      </c>
      <c r="AU375" s="1" t="s">
        <v>4121</v>
      </c>
      <c r="AV375" s="1" t="s">
        <v>42</v>
      </c>
      <c r="AW375" s="1" t="s">
        <v>4121</v>
      </c>
      <c r="AX375" s="1" t="s">
        <v>4121</v>
      </c>
      <c r="AY375" s="1" t="s">
        <v>4121</v>
      </c>
      <c r="AZ375" s="1" t="s">
        <v>4121</v>
      </c>
      <c r="BA375" s="1" t="s">
        <v>4121</v>
      </c>
      <c r="BB375" s="1" t="s">
        <v>4121</v>
      </c>
      <c r="BC375" s="1" t="s">
        <v>4121</v>
      </c>
      <c r="BD375" s="1" t="s">
        <v>4121</v>
      </c>
      <c r="BE375" s="1" t="s">
        <v>4121</v>
      </c>
      <c r="BF375" s="1" t="s">
        <v>4121</v>
      </c>
      <c r="BG375" s="1" t="s">
        <v>4121</v>
      </c>
      <c r="BH375" s="1" t="s">
        <v>4121</v>
      </c>
      <c r="BI375" s="1" t="s">
        <v>4121</v>
      </c>
      <c r="BJ375" s="1" t="s">
        <v>4121</v>
      </c>
      <c r="BK375" s="1" t="s">
        <v>4121</v>
      </c>
      <c r="BL375" s="1" t="s">
        <v>4121</v>
      </c>
      <c r="BM375" s="1" t="s">
        <v>4121</v>
      </c>
      <c r="BN375" s="1" t="s">
        <v>4121</v>
      </c>
      <c r="BO375" s="1" t="s">
        <v>37</v>
      </c>
      <c r="BP375" s="1" t="s">
        <v>38</v>
      </c>
      <c r="BQ375" s="5" t="s">
        <v>1478</v>
      </c>
      <c r="BR375" s="1" t="s">
        <v>1478</v>
      </c>
      <c r="BS375" s="1" t="s">
        <v>1479</v>
      </c>
      <c r="BT375" s="1">
        <v>0</v>
      </c>
      <c r="BU375" s="1" t="s">
        <v>4121</v>
      </c>
      <c r="BV375" s="1" t="s">
        <v>4121</v>
      </c>
    </row>
    <row r="376" spans="1:74" ht="45" x14ac:dyDescent="0.25">
      <c r="A376" s="1" t="s">
        <v>26</v>
      </c>
      <c r="B376" s="1" t="s">
        <v>242</v>
      </c>
      <c r="C376" s="1" t="s">
        <v>28</v>
      </c>
      <c r="D376" s="1" t="s">
        <v>29</v>
      </c>
      <c r="E376" s="1">
        <v>1918113</v>
      </c>
      <c r="F376" s="1" t="s">
        <v>1480</v>
      </c>
      <c r="G376" s="1" t="s">
        <v>255</v>
      </c>
      <c r="H376" s="1" t="s">
        <v>32</v>
      </c>
      <c r="I376" s="1" t="s">
        <v>33</v>
      </c>
      <c r="J376" s="2">
        <v>44108</v>
      </c>
      <c r="K376" s="2" t="s">
        <v>4121</v>
      </c>
      <c r="L376" s="1">
        <v>0</v>
      </c>
      <c r="M376" s="1">
        <v>80</v>
      </c>
      <c r="N376" s="1">
        <v>0</v>
      </c>
      <c r="O376" s="1" t="s">
        <v>83</v>
      </c>
      <c r="P376" s="1" t="s">
        <v>37</v>
      </c>
      <c r="Q376" s="1" t="s">
        <v>4121</v>
      </c>
      <c r="R376" s="1" t="s">
        <v>4121</v>
      </c>
      <c r="S376" s="1" t="s">
        <v>4121</v>
      </c>
      <c r="T376" s="1">
        <v>0</v>
      </c>
      <c r="U376" s="1" t="s">
        <v>4121</v>
      </c>
      <c r="V376" s="1" t="s">
        <v>38</v>
      </c>
      <c r="W376" s="1" t="s">
        <v>4121</v>
      </c>
      <c r="X376" s="1">
        <v>0</v>
      </c>
      <c r="Y376" s="1" t="s">
        <v>37</v>
      </c>
      <c r="Z376" s="1" t="s">
        <v>4121</v>
      </c>
      <c r="AA376" s="1" t="s">
        <v>4121</v>
      </c>
      <c r="AB376" s="1" t="s">
        <v>4121</v>
      </c>
      <c r="AC376" s="1">
        <v>0</v>
      </c>
      <c r="AD376" s="1" t="s">
        <v>4121</v>
      </c>
      <c r="AE376" s="1">
        <v>0</v>
      </c>
      <c r="AF376" s="1">
        <v>0</v>
      </c>
      <c r="AG376" s="1">
        <v>0</v>
      </c>
      <c r="AH376" s="1">
        <v>0</v>
      </c>
      <c r="AI376" s="1">
        <v>0</v>
      </c>
      <c r="AJ376" s="1">
        <v>0</v>
      </c>
      <c r="AK376" s="1">
        <v>0</v>
      </c>
      <c r="AL376" s="1">
        <v>0</v>
      </c>
      <c r="AM376" s="1">
        <v>0</v>
      </c>
      <c r="AN376" s="1" t="s">
        <v>4121</v>
      </c>
      <c r="AO376" s="1" t="s">
        <v>4121</v>
      </c>
      <c r="AP376" s="1" t="s">
        <v>39</v>
      </c>
      <c r="AQ376" s="1" t="s">
        <v>40</v>
      </c>
      <c r="AR376" s="1" t="s">
        <v>41</v>
      </c>
      <c r="AS376" s="1" t="s">
        <v>38</v>
      </c>
      <c r="AT376" s="1" t="s">
        <v>4121</v>
      </c>
      <c r="AU376" s="1" t="s">
        <v>4121</v>
      </c>
      <c r="AV376" s="1" t="s">
        <v>42</v>
      </c>
      <c r="AW376" s="1">
        <v>0</v>
      </c>
      <c r="AX376" s="1">
        <v>0</v>
      </c>
      <c r="AY376" s="1">
        <v>0</v>
      </c>
      <c r="AZ376" s="1">
        <v>0</v>
      </c>
      <c r="BA376" s="1">
        <v>0</v>
      </c>
      <c r="BB376" s="1">
        <v>0</v>
      </c>
      <c r="BC376" s="1">
        <v>0</v>
      </c>
      <c r="BD376" s="1">
        <v>0</v>
      </c>
      <c r="BE376" s="1">
        <v>0</v>
      </c>
      <c r="BF376" s="1">
        <v>0</v>
      </c>
      <c r="BG376" s="1">
        <v>0</v>
      </c>
      <c r="BH376" s="1">
        <v>0</v>
      </c>
      <c r="BI376" s="1">
        <v>0</v>
      </c>
      <c r="BJ376" s="1">
        <v>0</v>
      </c>
      <c r="BK376" s="1">
        <v>0</v>
      </c>
      <c r="BL376" s="1">
        <v>0</v>
      </c>
      <c r="BM376" s="1">
        <v>0</v>
      </c>
      <c r="BN376" s="1">
        <v>0</v>
      </c>
      <c r="BO376" s="1" t="s">
        <v>37</v>
      </c>
      <c r="BP376" s="1" t="s">
        <v>38</v>
      </c>
      <c r="BQ376" s="5" t="s">
        <v>1481</v>
      </c>
      <c r="BR376" s="1" t="s">
        <v>255</v>
      </c>
      <c r="BS376" s="1" t="s">
        <v>1482</v>
      </c>
      <c r="BT376" s="1" t="s">
        <v>255</v>
      </c>
      <c r="BU376" s="1" t="s">
        <v>4121</v>
      </c>
      <c r="BV376" s="1" t="s">
        <v>4121</v>
      </c>
    </row>
    <row r="377" spans="1:74" ht="165" x14ac:dyDescent="0.25">
      <c r="A377" s="1" t="s">
        <v>26</v>
      </c>
      <c r="B377" s="1" t="s">
        <v>179</v>
      </c>
      <c r="C377" s="1" t="s">
        <v>28</v>
      </c>
      <c r="D377" s="1" t="s">
        <v>65</v>
      </c>
      <c r="E377" s="1">
        <v>1927110</v>
      </c>
      <c r="F377" s="1" t="s">
        <v>1483</v>
      </c>
      <c r="G377" s="1" t="s">
        <v>1484</v>
      </c>
      <c r="H377" s="1" t="s">
        <v>32</v>
      </c>
      <c r="I377" s="1" t="s">
        <v>145</v>
      </c>
      <c r="J377" s="2">
        <v>44137</v>
      </c>
      <c r="K377" s="2" t="s">
        <v>4121</v>
      </c>
      <c r="L377" s="1">
        <v>50</v>
      </c>
      <c r="M377" s="1">
        <v>350</v>
      </c>
      <c r="N377" s="1">
        <v>1</v>
      </c>
      <c r="O377" s="1" t="s">
        <v>83</v>
      </c>
      <c r="P377" s="1" t="s">
        <v>37</v>
      </c>
      <c r="Q377" s="1" t="s">
        <v>4121</v>
      </c>
      <c r="R377" s="1" t="s">
        <v>4121</v>
      </c>
      <c r="S377" s="1" t="s">
        <v>4121</v>
      </c>
      <c r="T377" s="1">
        <v>0</v>
      </c>
      <c r="U377" s="1" t="s">
        <v>4121</v>
      </c>
      <c r="V377" s="1" t="s">
        <v>38</v>
      </c>
      <c r="W377" s="1" t="s">
        <v>4121</v>
      </c>
      <c r="X377" s="1">
        <v>0</v>
      </c>
      <c r="Y377" s="1" t="s">
        <v>37</v>
      </c>
      <c r="Z377" s="1" t="s">
        <v>4121</v>
      </c>
      <c r="AA377" s="1" t="s">
        <v>4121</v>
      </c>
      <c r="AB377" s="1" t="s">
        <v>4121</v>
      </c>
      <c r="AC377" s="1">
        <v>0</v>
      </c>
      <c r="AD377" s="1" t="s">
        <v>4121</v>
      </c>
      <c r="AE377" s="1">
        <v>0</v>
      </c>
      <c r="AF377" s="1">
        <v>0</v>
      </c>
      <c r="AG377" s="1">
        <v>0</v>
      </c>
      <c r="AH377" s="1">
        <v>0</v>
      </c>
      <c r="AI377" s="1">
        <v>0</v>
      </c>
      <c r="AJ377" s="1">
        <v>0</v>
      </c>
      <c r="AK377" s="1">
        <v>0</v>
      </c>
      <c r="AL377" s="1">
        <v>0</v>
      </c>
      <c r="AM377" s="1">
        <v>0</v>
      </c>
      <c r="AN377" s="1" t="s">
        <v>4121</v>
      </c>
      <c r="AO377" s="1" t="s">
        <v>4121</v>
      </c>
      <c r="AP377" s="1" t="s">
        <v>69</v>
      </c>
      <c r="AQ377" s="1" t="s">
        <v>40</v>
      </c>
      <c r="AR377" s="1" t="s">
        <v>4121</v>
      </c>
      <c r="AS377" s="1" t="s">
        <v>38</v>
      </c>
      <c r="AT377" s="1" t="s">
        <v>4121</v>
      </c>
      <c r="AU377" s="1" t="s">
        <v>4121</v>
      </c>
      <c r="AV377" s="1" t="s">
        <v>42</v>
      </c>
      <c r="AW377" s="1">
        <v>0</v>
      </c>
      <c r="AX377" s="1">
        <v>0</v>
      </c>
      <c r="AY377" s="1">
        <v>0</v>
      </c>
      <c r="AZ377" s="1">
        <v>0</v>
      </c>
      <c r="BA377" s="1">
        <v>0</v>
      </c>
      <c r="BB377" s="1">
        <v>0</v>
      </c>
      <c r="BC377" s="1">
        <v>0</v>
      </c>
      <c r="BD377" s="1">
        <v>0</v>
      </c>
      <c r="BE377" s="1">
        <v>0</v>
      </c>
      <c r="BF377" s="1">
        <v>0</v>
      </c>
      <c r="BG377" s="1">
        <v>0</v>
      </c>
      <c r="BH377" s="1">
        <v>0</v>
      </c>
      <c r="BI377" s="1">
        <v>0</v>
      </c>
      <c r="BJ377" s="1">
        <v>0</v>
      </c>
      <c r="BK377" s="1">
        <v>0</v>
      </c>
      <c r="BL377" s="1">
        <v>0</v>
      </c>
      <c r="BM377" s="1">
        <v>0</v>
      </c>
      <c r="BN377" s="1">
        <v>0</v>
      </c>
      <c r="BO377" s="1" t="s">
        <v>35</v>
      </c>
      <c r="BP377" s="1" t="s">
        <v>68</v>
      </c>
      <c r="BQ377" s="5" t="s">
        <v>1485</v>
      </c>
      <c r="BR377" s="1" t="s">
        <v>1486</v>
      </c>
      <c r="BS377" s="1" t="s">
        <v>1487</v>
      </c>
      <c r="BT377" s="1" t="s">
        <v>4121</v>
      </c>
      <c r="BU377" s="1" t="s">
        <v>1488</v>
      </c>
      <c r="BV377" s="8"/>
    </row>
    <row r="378" spans="1:74" ht="60" x14ac:dyDescent="0.25">
      <c r="A378" s="1" t="s">
        <v>26</v>
      </c>
      <c r="B378" s="1" t="s">
        <v>242</v>
      </c>
      <c r="C378" s="1" t="s">
        <v>28</v>
      </c>
      <c r="D378" s="1" t="s">
        <v>29</v>
      </c>
      <c r="E378" s="1">
        <v>1918114</v>
      </c>
      <c r="F378" s="1" t="s">
        <v>1489</v>
      </c>
      <c r="G378" s="1" t="s">
        <v>1490</v>
      </c>
      <c r="H378" s="1" t="s">
        <v>32</v>
      </c>
      <c r="I378" s="1" t="s">
        <v>33</v>
      </c>
      <c r="J378" s="2">
        <v>44108</v>
      </c>
      <c r="K378" s="2" t="s">
        <v>4121</v>
      </c>
      <c r="L378" s="1">
        <v>0</v>
      </c>
      <c r="M378" s="1">
        <v>100</v>
      </c>
      <c r="N378" s="1">
        <v>0</v>
      </c>
      <c r="O378" s="1" t="s">
        <v>83</v>
      </c>
      <c r="P378" s="1" t="s">
        <v>37</v>
      </c>
      <c r="Q378" s="1" t="s">
        <v>4121</v>
      </c>
      <c r="R378" s="1" t="s">
        <v>4121</v>
      </c>
      <c r="S378" s="1" t="s">
        <v>4121</v>
      </c>
      <c r="T378" s="1">
        <v>0</v>
      </c>
      <c r="U378" s="1" t="s">
        <v>4121</v>
      </c>
      <c r="V378" s="1" t="s">
        <v>38</v>
      </c>
      <c r="W378" s="1" t="s">
        <v>4121</v>
      </c>
      <c r="X378" s="1">
        <v>0</v>
      </c>
      <c r="Y378" s="1" t="s">
        <v>37</v>
      </c>
      <c r="Z378" s="1" t="s">
        <v>4121</v>
      </c>
      <c r="AA378" s="1" t="s">
        <v>4121</v>
      </c>
      <c r="AB378" s="1" t="s">
        <v>4121</v>
      </c>
      <c r="AC378" s="1">
        <v>0</v>
      </c>
      <c r="AD378" s="1" t="s">
        <v>4121</v>
      </c>
      <c r="AE378" s="1">
        <v>0</v>
      </c>
      <c r="AF378" s="1">
        <v>0</v>
      </c>
      <c r="AG378" s="1">
        <v>0</v>
      </c>
      <c r="AH378" s="1">
        <v>0</v>
      </c>
      <c r="AI378" s="1">
        <v>0</v>
      </c>
      <c r="AJ378" s="1">
        <v>0</v>
      </c>
      <c r="AK378" s="1">
        <v>0</v>
      </c>
      <c r="AL378" s="1">
        <v>0</v>
      </c>
      <c r="AM378" s="1">
        <v>0</v>
      </c>
      <c r="AN378" s="1" t="s">
        <v>4121</v>
      </c>
      <c r="AO378" s="1" t="s">
        <v>4121</v>
      </c>
      <c r="AP378" s="1" t="s">
        <v>39</v>
      </c>
      <c r="AQ378" s="1" t="s">
        <v>40</v>
      </c>
      <c r="AR378" s="1" t="s">
        <v>41</v>
      </c>
      <c r="AS378" s="1" t="s">
        <v>38</v>
      </c>
      <c r="AT378" s="1" t="s">
        <v>4121</v>
      </c>
      <c r="AU378" s="1" t="s">
        <v>4121</v>
      </c>
      <c r="AV378" s="1" t="s">
        <v>42</v>
      </c>
      <c r="AW378" s="1">
        <v>0</v>
      </c>
      <c r="AX378" s="1">
        <v>0</v>
      </c>
      <c r="AY378" s="1">
        <v>0</v>
      </c>
      <c r="AZ378" s="1">
        <v>0</v>
      </c>
      <c r="BA378" s="1">
        <v>0</v>
      </c>
      <c r="BB378" s="1">
        <v>0</v>
      </c>
      <c r="BC378" s="1">
        <v>0</v>
      </c>
      <c r="BD378" s="1">
        <v>0</v>
      </c>
      <c r="BE378" s="1">
        <v>0</v>
      </c>
      <c r="BF378" s="1">
        <v>0</v>
      </c>
      <c r="BG378" s="1">
        <v>0</v>
      </c>
      <c r="BH378" s="1">
        <v>0</v>
      </c>
      <c r="BI378" s="1">
        <v>0</v>
      </c>
      <c r="BJ378" s="1">
        <v>0</v>
      </c>
      <c r="BK378" s="1">
        <v>0</v>
      </c>
      <c r="BL378" s="1">
        <v>0</v>
      </c>
      <c r="BM378" s="1">
        <v>0</v>
      </c>
      <c r="BN378" s="1">
        <v>0</v>
      </c>
      <c r="BO378" s="1" t="s">
        <v>37</v>
      </c>
      <c r="BP378" s="1" t="s">
        <v>38</v>
      </c>
      <c r="BQ378" s="5" t="s">
        <v>1491</v>
      </c>
      <c r="BR378" s="1" t="s">
        <v>255</v>
      </c>
      <c r="BS378" s="1" t="s">
        <v>269</v>
      </c>
      <c r="BT378" s="1" t="s">
        <v>110</v>
      </c>
      <c r="BU378" s="1" t="s">
        <v>4121</v>
      </c>
      <c r="BV378" s="1" t="s">
        <v>4121</v>
      </c>
    </row>
    <row r="379" spans="1:74" ht="45" x14ac:dyDescent="0.25">
      <c r="A379" s="1" t="s">
        <v>26</v>
      </c>
      <c r="B379" s="1" t="s">
        <v>391</v>
      </c>
      <c r="C379" s="1" t="s">
        <v>28</v>
      </c>
      <c r="D379" s="1" t="s">
        <v>29</v>
      </c>
      <c r="E379" s="1">
        <v>1966101</v>
      </c>
      <c r="F379" s="1" t="s">
        <v>1492</v>
      </c>
      <c r="G379" s="1" t="s">
        <v>1493</v>
      </c>
      <c r="H379" s="1" t="s">
        <v>32</v>
      </c>
      <c r="I379" s="1" t="s">
        <v>33</v>
      </c>
      <c r="J379" s="2">
        <v>43789</v>
      </c>
      <c r="K379" s="2" t="s">
        <v>4121</v>
      </c>
      <c r="L379" s="1">
        <v>0</v>
      </c>
      <c r="M379" s="1">
        <v>2</v>
      </c>
      <c r="N379" s="1">
        <v>0</v>
      </c>
      <c r="O379" s="1" t="s">
        <v>109</v>
      </c>
      <c r="P379" s="1" t="s">
        <v>35</v>
      </c>
      <c r="Q379" s="1" t="s">
        <v>37</v>
      </c>
      <c r="R379" s="1" t="s">
        <v>37</v>
      </c>
      <c r="S379" s="1" t="s">
        <v>37</v>
      </c>
      <c r="T379" s="1">
        <v>0</v>
      </c>
      <c r="U379" s="1" t="s">
        <v>39</v>
      </c>
      <c r="V379" s="1" t="s">
        <v>38</v>
      </c>
      <c r="W379" s="1" t="s">
        <v>4121</v>
      </c>
      <c r="X379" s="1">
        <v>30</v>
      </c>
      <c r="Y379" s="1" t="s">
        <v>37</v>
      </c>
      <c r="Z379" s="1" t="s">
        <v>4121</v>
      </c>
      <c r="AA379" s="1" t="s">
        <v>4121</v>
      </c>
      <c r="AB379" s="1" t="s">
        <v>4121</v>
      </c>
      <c r="AC379" s="1">
        <v>0</v>
      </c>
      <c r="AD379" s="1" t="s">
        <v>4121</v>
      </c>
      <c r="AE379" s="1">
        <v>0.25</v>
      </c>
      <c r="AF379" s="1">
        <v>0.25</v>
      </c>
      <c r="AG379" s="1">
        <v>0.25</v>
      </c>
      <c r="AH379" s="1">
        <v>0.25</v>
      </c>
      <c r="AI379" s="1">
        <v>0.25</v>
      </c>
      <c r="AJ379" s="1">
        <v>0.25</v>
      </c>
      <c r="AK379" s="1">
        <v>0.25</v>
      </c>
      <c r="AL379" s="1">
        <v>0.25</v>
      </c>
      <c r="AM379" s="1">
        <v>0.25</v>
      </c>
      <c r="AN379" s="1" t="s">
        <v>35</v>
      </c>
      <c r="AO379" s="1" t="s">
        <v>35</v>
      </c>
      <c r="AP379" s="1" t="s">
        <v>69</v>
      </c>
      <c r="AQ379" s="1" t="s">
        <v>40</v>
      </c>
      <c r="AR379" s="1" t="s">
        <v>4121</v>
      </c>
      <c r="AS379" s="1" t="s">
        <v>38</v>
      </c>
      <c r="AT379" s="1" t="s">
        <v>4121</v>
      </c>
      <c r="AU379" s="1" t="s">
        <v>4121</v>
      </c>
      <c r="AV379" s="1" t="s">
        <v>42</v>
      </c>
      <c r="AW379" s="1" t="s">
        <v>4121</v>
      </c>
      <c r="AX379" s="1" t="s">
        <v>4121</v>
      </c>
      <c r="AY379" s="1" t="s">
        <v>4121</v>
      </c>
      <c r="AZ379" s="1" t="s">
        <v>4121</v>
      </c>
      <c r="BA379" s="1" t="s">
        <v>4121</v>
      </c>
      <c r="BB379" s="1" t="s">
        <v>4121</v>
      </c>
      <c r="BC379" s="1" t="s">
        <v>4121</v>
      </c>
      <c r="BD379" s="1" t="s">
        <v>4121</v>
      </c>
      <c r="BE379" s="1" t="s">
        <v>4121</v>
      </c>
      <c r="BF379" s="1" t="s">
        <v>4121</v>
      </c>
      <c r="BG379" s="1" t="s">
        <v>4121</v>
      </c>
      <c r="BH379" s="1" t="s">
        <v>4121</v>
      </c>
      <c r="BI379" s="1" t="s">
        <v>4121</v>
      </c>
      <c r="BJ379" s="1" t="s">
        <v>4121</v>
      </c>
      <c r="BK379" s="1" t="s">
        <v>4121</v>
      </c>
      <c r="BL379" s="1" t="s">
        <v>4121</v>
      </c>
      <c r="BM379" s="1" t="s">
        <v>4121</v>
      </c>
      <c r="BN379" s="1" t="s">
        <v>4121</v>
      </c>
      <c r="BO379" s="1" t="s">
        <v>37</v>
      </c>
      <c r="BP379" s="1" t="s">
        <v>38</v>
      </c>
      <c r="BQ379" s="5" t="s">
        <v>1494</v>
      </c>
      <c r="BR379" s="1" t="s">
        <v>1495</v>
      </c>
      <c r="BS379" s="1" t="s">
        <v>1496</v>
      </c>
      <c r="BT379" s="1" t="s">
        <v>4121</v>
      </c>
      <c r="BU379" s="1" t="s">
        <v>4121</v>
      </c>
      <c r="BV379" s="1" t="s">
        <v>4121</v>
      </c>
    </row>
    <row r="380" spans="1:74" ht="150" x14ac:dyDescent="0.25">
      <c r="A380" s="1" t="s">
        <v>26</v>
      </c>
      <c r="B380" s="1" t="s">
        <v>242</v>
      </c>
      <c r="C380" s="1" t="s">
        <v>28</v>
      </c>
      <c r="D380" s="1" t="s">
        <v>29</v>
      </c>
      <c r="E380" s="1">
        <v>1916113</v>
      </c>
      <c r="F380" s="1" t="s">
        <v>1497</v>
      </c>
      <c r="G380" s="1" t="s">
        <v>1497</v>
      </c>
      <c r="H380" s="1" t="s">
        <v>32</v>
      </c>
      <c r="I380" s="1" t="s">
        <v>33</v>
      </c>
      <c r="J380" s="2">
        <v>43789</v>
      </c>
      <c r="K380" s="2" t="s">
        <v>4121</v>
      </c>
      <c r="L380" s="1">
        <v>0</v>
      </c>
      <c r="M380" s="1">
        <v>10</v>
      </c>
      <c r="N380" s="1">
        <v>0</v>
      </c>
      <c r="O380" s="1" t="s">
        <v>109</v>
      </c>
      <c r="P380" s="1" t="s">
        <v>35</v>
      </c>
      <c r="Q380" s="1" t="s">
        <v>37</v>
      </c>
      <c r="R380" s="1" t="s">
        <v>37</v>
      </c>
      <c r="S380" s="1" t="s">
        <v>37</v>
      </c>
      <c r="T380" s="1">
        <v>0</v>
      </c>
      <c r="U380" s="1" t="s">
        <v>39</v>
      </c>
      <c r="V380" s="1" t="s">
        <v>38</v>
      </c>
      <c r="W380" s="1" t="s">
        <v>4121</v>
      </c>
      <c r="X380" s="1">
        <v>1</v>
      </c>
      <c r="Y380" s="1" t="s">
        <v>37</v>
      </c>
      <c r="Z380" s="1" t="s">
        <v>4121</v>
      </c>
      <c r="AA380" s="1" t="s">
        <v>4121</v>
      </c>
      <c r="AB380" s="1" t="s">
        <v>4121</v>
      </c>
      <c r="AC380" s="1">
        <v>0</v>
      </c>
      <c r="AD380" s="1" t="s">
        <v>4121</v>
      </c>
      <c r="AE380" s="1">
        <v>0.55000000000000004</v>
      </c>
      <c r="AF380" s="1">
        <v>0.55000000000000004</v>
      </c>
      <c r="AG380" s="1">
        <v>0.55000000000000004</v>
      </c>
      <c r="AH380" s="1">
        <v>0.55000000000000004</v>
      </c>
      <c r="AI380" s="1">
        <v>0.3</v>
      </c>
      <c r="AJ380" s="1">
        <v>0.25</v>
      </c>
      <c r="AK380" s="1">
        <v>0.35</v>
      </c>
      <c r="AL380" s="1">
        <v>0.25</v>
      </c>
      <c r="AM380" s="1">
        <v>0.5</v>
      </c>
      <c r="AN380" s="1" t="s">
        <v>110</v>
      </c>
      <c r="AO380" s="1" t="s">
        <v>110</v>
      </c>
      <c r="AP380" s="1" t="s">
        <v>69</v>
      </c>
      <c r="AQ380" s="1" t="s">
        <v>40</v>
      </c>
      <c r="AR380" s="1" t="s">
        <v>4121</v>
      </c>
      <c r="AS380" s="1" t="s">
        <v>38</v>
      </c>
      <c r="AT380" s="1" t="s">
        <v>4121</v>
      </c>
      <c r="AU380" s="1" t="s">
        <v>4121</v>
      </c>
      <c r="AV380" s="1" t="s">
        <v>42</v>
      </c>
      <c r="AW380" s="1" t="s">
        <v>4121</v>
      </c>
      <c r="AX380" s="1" t="s">
        <v>4121</v>
      </c>
      <c r="AY380" s="1" t="s">
        <v>4121</v>
      </c>
      <c r="AZ380" s="1" t="s">
        <v>4121</v>
      </c>
      <c r="BA380" s="1" t="s">
        <v>4121</v>
      </c>
      <c r="BB380" s="1" t="s">
        <v>4121</v>
      </c>
      <c r="BC380" s="1" t="s">
        <v>4121</v>
      </c>
      <c r="BD380" s="1" t="s">
        <v>4121</v>
      </c>
      <c r="BE380" s="1" t="s">
        <v>4121</v>
      </c>
      <c r="BF380" s="1" t="s">
        <v>4121</v>
      </c>
      <c r="BG380" s="1" t="s">
        <v>4121</v>
      </c>
      <c r="BH380" s="1" t="s">
        <v>4121</v>
      </c>
      <c r="BI380" s="1" t="s">
        <v>4121</v>
      </c>
      <c r="BJ380" s="1" t="s">
        <v>4121</v>
      </c>
      <c r="BK380" s="1" t="s">
        <v>4121</v>
      </c>
      <c r="BL380" s="1" t="s">
        <v>4121</v>
      </c>
      <c r="BM380" s="1" t="s">
        <v>4121</v>
      </c>
      <c r="BN380" s="1" t="s">
        <v>4121</v>
      </c>
      <c r="BO380" s="1" t="s">
        <v>37</v>
      </c>
      <c r="BP380" s="1" t="s">
        <v>38</v>
      </c>
      <c r="BQ380" s="5" t="s">
        <v>1498</v>
      </c>
      <c r="BR380" s="1" t="s">
        <v>1498</v>
      </c>
      <c r="BS380" s="1" t="s">
        <v>1499</v>
      </c>
      <c r="BT380" s="1" t="s">
        <v>4121</v>
      </c>
      <c r="BU380" s="1" t="s">
        <v>4121</v>
      </c>
      <c r="BV380" s="1" t="s">
        <v>4121</v>
      </c>
    </row>
    <row r="381" spans="1:74" ht="150" x14ac:dyDescent="0.25">
      <c r="A381" s="1" t="s">
        <v>26</v>
      </c>
      <c r="B381" s="1" t="s">
        <v>242</v>
      </c>
      <c r="C381" s="1" t="s">
        <v>28</v>
      </c>
      <c r="D381" s="1" t="s">
        <v>29</v>
      </c>
      <c r="E381" s="1">
        <v>1916114</v>
      </c>
      <c r="F381" s="1" t="s">
        <v>1500</v>
      </c>
      <c r="G381" s="1" t="s">
        <v>1500</v>
      </c>
      <c r="H381" s="1" t="s">
        <v>32</v>
      </c>
      <c r="I381" s="1" t="s">
        <v>33</v>
      </c>
      <c r="J381" s="2">
        <v>43789</v>
      </c>
      <c r="K381" s="2" t="s">
        <v>4121</v>
      </c>
      <c r="L381" s="1">
        <v>0</v>
      </c>
      <c r="M381" s="1">
        <v>25</v>
      </c>
      <c r="N381" s="1">
        <v>0</v>
      </c>
      <c r="O381" s="1" t="s">
        <v>109</v>
      </c>
      <c r="P381" s="1" t="s">
        <v>35</v>
      </c>
      <c r="Q381" s="1" t="s">
        <v>37</v>
      </c>
      <c r="R381" s="1" t="s">
        <v>37</v>
      </c>
      <c r="S381" s="1" t="s">
        <v>37</v>
      </c>
      <c r="T381" s="1">
        <v>0</v>
      </c>
      <c r="U381" s="1" t="s">
        <v>39</v>
      </c>
      <c r="V381" s="1" t="s">
        <v>38</v>
      </c>
      <c r="W381" s="1" t="s">
        <v>4121</v>
      </c>
      <c r="X381" s="1">
        <v>1</v>
      </c>
      <c r="Y381" s="1" t="s">
        <v>37</v>
      </c>
      <c r="Z381" s="1" t="s">
        <v>4121</v>
      </c>
      <c r="AA381" s="1" t="s">
        <v>4121</v>
      </c>
      <c r="AB381" s="1" t="s">
        <v>4121</v>
      </c>
      <c r="AC381" s="1">
        <v>0</v>
      </c>
      <c r="AD381" s="1" t="s">
        <v>4121</v>
      </c>
      <c r="AE381" s="1">
        <v>0.55000000000000004</v>
      </c>
      <c r="AF381" s="1">
        <v>0.55000000000000004</v>
      </c>
      <c r="AG381" s="1">
        <v>0.55000000000000004</v>
      </c>
      <c r="AH381" s="1">
        <v>0.55000000000000004</v>
      </c>
      <c r="AI381" s="1">
        <v>0.3</v>
      </c>
      <c r="AJ381" s="1">
        <v>0.25</v>
      </c>
      <c r="AK381" s="1">
        <v>0.35</v>
      </c>
      <c r="AL381" s="1">
        <v>0.25</v>
      </c>
      <c r="AM381" s="1">
        <v>0.5</v>
      </c>
      <c r="AN381" s="1" t="s">
        <v>110</v>
      </c>
      <c r="AO381" s="1" t="s">
        <v>110</v>
      </c>
      <c r="AP381" s="1" t="s">
        <v>69</v>
      </c>
      <c r="AQ381" s="1" t="s">
        <v>40</v>
      </c>
      <c r="AR381" s="1" t="s">
        <v>4121</v>
      </c>
      <c r="AS381" s="1" t="s">
        <v>38</v>
      </c>
      <c r="AT381" s="1" t="s">
        <v>4121</v>
      </c>
      <c r="AU381" s="1" t="s">
        <v>4121</v>
      </c>
      <c r="AV381" s="1" t="s">
        <v>42</v>
      </c>
      <c r="AW381" s="1" t="s">
        <v>4121</v>
      </c>
      <c r="AX381" s="1" t="s">
        <v>4121</v>
      </c>
      <c r="AY381" s="1" t="s">
        <v>4121</v>
      </c>
      <c r="AZ381" s="1" t="s">
        <v>4121</v>
      </c>
      <c r="BA381" s="1" t="s">
        <v>4121</v>
      </c>
      <c r="BB381" s="1" t="s">
        <v>4121</v>
      </c>
      <c r="BC381" s="1" t="s">
        <v>4121</v>
      </c>
      <c r="BD381" s="1" t="s">
        <v>4121</v>
      </c>
      <c r="BE381" s="1" t="s">
        <v>4121</v>
      </c>
      <c r="BF381" s="1" t="s">
        <v>4121</v>
      </c>
      <c r="BG381" s="1" t="s">
        <v>4121</v>
      </c>
      <c r="BH381" s="1" t="s">
        <v>4121</v>
      </c>
      <c r="BI381" s="1" t="s">
        <v>4121</v>
      </c>
      <c r="BJ381" s="1" t="s">
        <v>4121</v>
      </c>
      <c r="BK381" s="1" t="s">
        <v>4121</v>
      </c>
      <c r="BL381" s="1" t="s">
        <v>4121</v>
      </c>
      <c r="BM381" s="1" t="s">
        <v>4121</v>
      </c>
      <c r="BN381" s="1" t="s">
        <v>4121</v>
      </c>
      <c r="BO381" s="1" t="s">
        <v>37</v>
      </c>
      <c r="BP381" s="1" t="s">
        <v>38</v>
      </c>
      <c r="BQ381" s="5" t="s">
        <v>1501</v>
      </c>
      <c r="BR381" s="1" t="s">
        <v>1501</v>
      </c>
      <c r="BS381" s="1" t="s">
        <v>1502</v>
      </c>
      <c r="BT381" s="1" t="s">
        <v>4121</v>
      </c>
      <c r="BU381" s="1" t="s">
        <v>4121</v>
      </c>
      <c r="BV381" s="8"/>
    </row>
    <row r="382" spans="1:74" ht="75" x14ac:dyDescent="0.25">
      <c r="A382" s="1" t="s">
        <v>26</v>
      </c>
      <c r="B382" s="1" t="s">
        <v>242</v>
      </c>
      <c r="C382" s="1" t="s">
        <v>28</v>
      </c>
      <c r="D382" s="1" t="s">
        <v>29</v>
      </c>
      <c r="E382" s="1">
        <v>1918115</v>
      </c>
      <c r="F382" s="1" t="s">
        <v>1503</v>
      </c>
      <c r="G382" s="1" t="s">
        <v>1504</v>
      </c>
      <c r="H382" s="1" t="s">
        <v>32</v>
      </c>
      <c r="I382" s="1" t="s">
        <v>33</v>
      </c>
      <c r="J382" s="2">
        <v>44108</v>
      </c>
      <c r="K382" s="2" t="s">
        <v>4121</v>
      </c>
      <c r="L382" s="1">
        <v>0</v>
      </c>
      <c r="M382" s="1">
        <v>340</v>
      </c>
      <c r="N382" s="1">
        <v>0</v>
      </c>
      <c r="O382" s="1" t="s">
        <v>83</v>
      </c>
      <c r="P382" s="1" t="s">
        <v>37</v>
      </c>
      <c r="Q382" s="1" t="s">
        <v>4121</v>
      </c>
      <c r="R382" s="1" t="s">
        <v>4121</v>
      </c>
      <c r="S382" s="1" t="s">
        <v>4121</v>
      </c>
      <c r="T382" s="1">
        <v>0</v>
      </c>
      <c r="U382" s="1" t="s">
        <v>4121</v>
      </c>
      <c r="V382" s="1" t="s">
        <v>38</v>
      </c>
      <c r="W382" s="1" t="s">
        <v>4121</v>
      </c>
      <c r="X382" s="1">
        <v>0</v>
      </c>
      <c r="Y382" s="1" t="s">
        <v>37</v>
      </c>
      <c r="Z382" s="1" t="s">
        <v>4121</v>
      </c>
      <c r="AA382" s="1" t="s">
        <v>4121</v>
      </c>
      <c r="AB382" s="1" t="s">
        <v>4121</v>
      </c>
      <c r="AC382" s="1">
        <v>0</v>
      </c>
      <c r="AD382" s="1" t="s">
        <v>4121</v>
      </c>
      <c r="AE382" s="1">
        <v>0</v>
      </c>
      <c r="AF382" s="1">
        <v>0</v>
      </c>
      <c r="AG382" s="1">
        <v>0</v>
      </c>
      <c r="AH382" s="1">
        <v>0</v>
      </c>
      <c r="AI382" s="1">
        <v>0</v>
      </c>
      <c r="AJ382" s="1">
        <v>0</v>
      </c>
      <c r="AK382" s="1">
        <v>0</v>
      </c>
      <c r="AL382" s="1">
        <v>0</v>
      </c>
      <c r="AM382" s="1">
        <v>0</v>
      </c>
      <c r="AN382" s="1" t="s">
        <v>4121</v>
      </c>
      <c r="AO382" s="1" t="s">
        <v>4121</v>
      </c>
      <c r="AP382" s="1" t="s">
        <v>69</v>
      </c>
      <c r="AQ382" s="1" t="s">
        <v>40</v>
      </c>
      <c r="AR382" s="1" t="s">
        <v>41</v>
      </c>
      <c r="AS382" s="1" t="s">
        <v>38</v>
      </c>
      <c r="AT382" s="1" t="s">
        <v>4121</v>
      </c>
      <c r="AU382" s="1" t="s">
        <v>4121</v>
      </c>
      <c r="AV382" s="1" t="s">
        <v>42</v>
      </c>
      <c r="AW382" s="1">
        <v>0</v>
      </c>
      <c r="AX382" s="1">
        <v>0</v>
      </c>
      <c r="AY382" s="1">
        <v>0</v>
      </c>
      <c r="AZ382" s="1">
        <v>0</v>
      </c>
      <c r="BA382" s="1">
        <v>0</v>
      </c>
      <c r="BB382" s="1">
        <v>0</v>
      </c>
      <c r="BC382" s="1">
        <v>0</v>
      </c>
      <c r="BD382" s="1">
        <v>0</v>
      </c>
      <c r="BE382" s="1">
        <v>0</v>
      </c>
      <c r="BF382" s="1">
        <v>0</v>
      </c>
      <c r="BG382" s="1">
        <v>0</v>
      </c>
      <c r="BH382" s="1">
        <v>0</v>
      </c>
      <c r="BI382" s="1">
        <v>0</v>
      </c>
      <c r="BJ382" s="1">
        <v>0</v>
      </c>
      <c r="BK382" s="1">
        <v>0</v>
      </c>
      <c r="BL382" s="1">
        <v>0</v>
      </c>
      <c r="BM382" s="1">
        <v>0</v>
      </c>
      <c r="BN382" s="1">
        <v>0</v>
      </c>
      <c r="BO382" s="1" t="s">
        <v>37</v>
      </c>
      <c r="BP382" s="1" t="s">
        <v>38</v>
      </c>
      <c r="BQ382" s="5" t="s">
        <v>1505</v>
      </c>
      <c r="BR382" s="1" t="s">
        <v>255</v>
      </c>
      <c r="BS382" s="1" t="s">
        <v>269</v>
      </c>
      <c r="BT382" s="1" t="s">
        <v>110</v>
      </c>
      <c r="BU382" s="1" t="s">
        <v>4121</v>
      </c>
      <c r="BV382" s="1" t="s">
        <v>4121</v>
      </c>
    </row>
    <row r="383" spans="1:74" ht="60" x14ac:dyDescent="0.25">
      <c r="A383" s="1" t="s">
        <v>26</v>
      </c>
      <c r="B383" s="1" t="s">
        <v>242</v>
      </c>
      <c r="C383" s="1" t="s">
        <v>28</v>
      </c>
      <c r="D383" s="1" t="s">
        <v>29</v>
      </c>
      <c r="E383" s="1">
        <v>1911112</v>
      </c>
      <c r="F383" s="1" t="s">
        <v>1506</v>
      </c>
      <c r="G383" s="1" t="s">
        <v>1506</v>
      </c>
      <c r="H383" s="1" t="s">
        <v>32</v>
      </c>
      <c r="I383" s="1" t="s">
        <v>33</v>
      </c>
      <c r="J383" s="2">
        <v>43842</v>
      </c>
      <c r="K383" s="2" t="s">
        <v>4121</v>
      </c>
      <c r="L383" s="1">
        <v>1</v>
      </c>
      <c r="M383" s="1">
        <v>0</v>
      </c>
      <c r="N383" s="1">
        <v>0</v>
      </c>
      <c r="O383" s="1" t="s">
        <v>34</v>
      </c>
      <c r="P383" s="1" t="s">
        <v>37</v>
      </c>
      <c r="Q383" s="1" t="s">
        <v>4121</v>
      </c>
      <c r="R383" s="1" t="s">
        <v>4121</v>
      </c>
      <c r="S383" s="1" t="s">
        <v>4121</v>
      </c>
      <c r="T383" s="1">
        <v>0</v>
      </c>
      <c r="U383" s="1" t="s">
        <v>4121</v>
      </c>
      <c r="V383" s="1" t="s">
        <v>38</v>
      </c>
      <c r="W383" s="1" t="s">
        <v>4121</v>
      </c>
      <c r="X383" s="1">
        <v>30</v>
      </c>
      <c r="Y383" s="1" t="s">
        <v>37</v>
      </c>
      <c r="Z383" s="1" t="s">
        <v>4121</v>
      </c>
      <c r="AA383" s="1" t="s">
        <v>4121</v>
      </c>
      <c r="AB383" s="1" t="s">
        <v>4121</v>
      </c>
      <c r="AC383" s="1">
        <v>0</v>
      </c>
      <c r="AD383" s="1" t="s">
        <v>4121</v>
      </c>
      <c r="AE383" s="1">
        <v>0</v>
      </c>
      <c r="AF383" s="1">
        <v>0</v>
      </c>
      <c r="AG383" s="1">
        <v>0</v>
      </c>
      <c r="AH383" s="1">
        <v>0</v>
      </c>
      <c r="AI383" s="1">
        <v>0</v>
      </c>
      <c r="AJ383" s="1">
        <v>0</v>
      </c>
      <c r="AK383" s="1">
        <v>0</v>
      </c>
      <c r="AL383" s="1">
        <v>0</v>
      </c>
      <c r="AM383" s="1">
        <v>0</v>
      </c>
      <c r="AN383" s="1" t="s">
        <v>110</v>
      </c>
      <c r="AO383" s="1" t="s">
        <v>110</v>
      </c>
      <c r="AP383" s="1" t="s">
        <v>69</v>
      </c>
      <c r="AQ383" s="1" t="s">
        <v>40</v>
      </c>
      <c r="AR383" s="1" t="s">
        <v>41</v>
      </c>
      <c r="AS383" s="1" t="s">
        <v>38</v>
      </c>
      <c r="AT383" s="1" t="s">
        <v>4121</v>
      </c>
      <c r="AU383" s="1" t="s">
        <v>4121</v>
      </c>
      <c r="AV383" s="1" t="s">
        <v>42</v>
      </c>
      <c r="AW383" s="1">
        <v>0</v>
      </c>
      <c r="AX383" s="1">
        <v>0</v>
      </c>
      <c r="AY383" s="1">
        <v>0</v>
      </c>
      <c r="AZ383" s="1">
        <v>0</v>
      </c>
      <c r="BA383" s="1">
        <v>0</v>
      </c>
      <c r="BB383" s="1">
        <v>0</v>
      </c>
      <c r="BC383" s="1">
        <v>0</v>
      </c>
      <c r="BD383" s="1">
        <v>0</v>
      </c>
      <c r="BE383" s="1">
        <v>0</v>
      </c>
      <c r="BF383" s="1">
        <v>0</v>
      </c>
      <c r="BG383" s="1">
        <v>0</v>
      </c>
      <c r="BH383" s="1">
        <v>0</v>
      </c>
      <c r="BI383" s="1">
        <v>0</v>
      </c>
      <c r="BJ383" s="1">
        <v>0</v>
      </c>
      <c r="BK383" s="1">
        <v>0</v>
      </c>
      <c r="BL383" s="1">
        <v>0</v>
      </c>
      <c r="BM383" s="1">
        <v>0</v>
      </c>
      <c r="BN383" s="1">
        <v>0</v>
      </c>
      <c r="BO383" s="1" t="s">
        <v>37</v>
      </c>
      <c r="BP383" s="1" t="s">
        <v>38</v>
      </c>
      <c r="BQ383" s="5" t="s">
        <v>1507</v>
      </c>
      <c r="BR383" s="1" t="s">
        <v>255</v>
      </c>
      <c r="BS383" s="1" t="s">
        <v>1508</v>
      </c>
      <c r="BT383" s="1">
        <v>0</v>
      </c>
      <c r="BU383" s="1" t="s">
        <v>4121</v>
      </c>
      <c r="BV383" s="8"/>
    </row>
    <row r="384" spans="1:74" ht="75" x14ac:dyDescent="0.25">
      <c r="A384" s="1" t="s">
        <v>26</v>
      </c>
      <c r="B384" s="1" t="s">
        <v>27</v>
      </c>
      <c r="C384" s="1" t="s">
        <v>28</v>
      </c>
      <c r="D384" s="1" t="s">
        <v>29</v>
      </c>
      <c r="E384" s="1">
        <v>1936102</v>
      </c>
      <c r="F384" s="1" t="s">
        <v>1509</v>
      </c>
      <c r="G384" s="1" t="s">
        <v>1510</v>
      </c>
      <c r="H384" s="1" t="s">
        <v>32</v>
      </c>
      <c r="I384" s="1" t="s">
        <v>33</v>
      </c>
      <c r="J384" s="2">
        <v>43798</v>
      </c>
      <c r="K384" s="2" t="s">
        <v>4121</v>
      </c>
      <c r="L384" s="1">
        <v>0</v>
      </c>
      <c r="M384" s="1">
        <v>0</v>
      </c>
      <c r="N384" s="1">
        <v>0</v>
      </c>
      <c r="O384" s="1" t="s">
        <v>109</v>
      </c>
      <c r="P384" s="1" t="s">
        <v>37</v>
      </c>
      <c r="Q384" s="1" t="s">
        <v>4121</v>
      </c>
      <c r="R384" s="1" t="s">
        <v>4121</v>
      </c>
      <c r="S384" s="1" t="s">
        <v>4121</v>
      </c>
      <c r="T384" s="1">
        <v>0</v>
      </c>
      <c r="U384" s="1" t="s">
        <v>4121</v>
      </c>
      <c r="V384" s="1" t="s">
        <v>38</v>
      </c>
      <c r="W384" s="1" t="s">
        <v>4121</v>
      </c>
      <c r="X384" s="1">
        <v>0</v>
      </c>
      <c r="Y384" s="1" t="s">
        <v>37</v>
      </c>
      <c r="Z384" s="1" t="s">
        <v>4121</v>
      </c>
      <c r="AA384" s="1" t="s">
        <v>4121</v>
      </c>
      <c r="AB384" s="1" t="s">
        <v>4121</v>
      </c>
      <c r="AC384" s="1">
        <v>0</v>
      </c>
      <c r="AD384" s="1" t="s">
        <v>4121</v>
      </c>
      <c r="AE384" s="1">
        <v>0</v>
      </c>
      <c r="AF384" s="1">
        <v>0</v>
      </c>
      <c r="AG384" s="1">
        <v>0</v>
      </c>
      <c r="AH384" s="1">
        <v>0</v>
      </c>
      <c r="AI384" s="1">
        <v>0</v>
      </c>
      <c r="AJ384" s="1">
        <v>0</v>
      </c>
      <c r="AK384" s="1">
        <v>0</v>
      </c>
      <c r="AL384" s="1">
        <v>0</v>
      </c>
      <c r="AM384" s="1">
        <v>0</v>
      </c>
      <c r="AN384" s="1" t="s">
        <v>35</v>
      </c>
      <c r="AO384" s="1" t="s">
        <v>35</v>
      </c>
      <c r="AP384" s="1" t="s">
        <v>69</v>
      </c>
      <c r="AQ384" s="1" t="s">
        <v>40</v>
      </c>
      <c r="AR384" s="1" t="s">
        <v>4121</v>
      </c>
      <c r="AS384" s="1" t="s">
        <v>38</v>
      </c>
      <c r="AT384" s="1" t="s">
        <v>4121</v>
      </c>
      <c r="AU384" s="1" t="s">
        <v>4121</v>
      </c>
      <c r="AV384" s="1" t="s">
        <v>42</v>
      </c>
      <c r="AW384" s="1">
        <v>0</v>
      </c>
      <c r="AX384" s="1">
        <v>0</v>
      </c>
      <c r="AY384" s="1">
        <v>0</v>
      </c>
      <c r="AZ384" s="1">
        <v>0</v>
      </c>
      <c r="BA384" s="1">
        <v>0</v>
      </c>
      <c r="BB384" s="1">
        <v>0</v>
      </c>
      <c r="BC384" s="1">
        <v>0</v>
      </c>
      <c r="BD384" s="1">
        <v>0</v>
      </c>
      <c r="BE384" s="1">
        <v>0</v>
      </c>
      <c r="BF384" s="1">
        <v>0</v>
      </c>
      <c r="BG384" s="1">
        <v>0</v>
      </c>
      <c r="BH384" s="1">
        <v>0</v>
      </c>
      <c r="BI384" s="1">
        <v>0</v>
      </c>
      <c r="BJ384" s="1">
        <v>0</v>
      </c>
      <c r="BK384" s="1">
        <v>0</v>
      </c>
      <c r="BL384" s="1">
        <v>0</v>
      </c>
      <c r="BM384" s="1">
        <v>0</v>
      </c>
      <c r="BN384" s="1">
        <v>0</v>
      </c>
      <c r="BO384" s="1" t="s">
        <v>37</v>
      </c>
      <c r="BP384" s="1" t="s">
        <v>38</v>
      </c>
      <c r="BQ384" s="5" t="s">
        <v>1511</v>
      </c>
      <c r="BR384" s="1" t="s">
        <v>1512</v>
      </c>
      <c r="BS384" s="1" t="s">
        <v>1513</v>
      </c>
      <c r="BT384" s="1" t="s">
        <v>4121</v>
      </c>
      <c r="BU384" s="1" t="s">
        <v>4121</v>
      </c>
      <c r="BV384" s="8"/>
    </row>
    <row r="385" spans="1:74" ht="120" x14ac:dyDescent="0.25">
      <c r="A385" s="1" t="s">
        <v>26</v>
      </c>
      <c r="B385" s="1" t="s">
        <v>391</v>
      </c>
      <c r="C385" s="1" t="s">
        <v>28</v>
      </c>
      <c r="D385" s="1" t="s">
        <v>29</v>
      </c>
      <c r="E385" s="1">
        <v>1966102</v>
      </c>
      <c r="F385" s="1" t="s">
        <v>1514</v>
      </c>
      <c r="G385" s="1" t="s">
        <v>1515</v>
      </c>
      <c r="H385" s="1" t="s">
        <v>32</v>
      </c>
      <c r="I385" s="1" t="s">
        <v>33</v>
      </c>
      <c r="J385" s="2">
        <v>44232</v>
      </c>
      <c r="K385" s="2" t="s">
        <v>4121</v>
      </c>
      <c r="L385" s="1">
        <v>0</v>
      </c>
      <c r="M385" s="1">
        <v>8</v>
      </c>
      <c r="N385" s="1">
        <v>0</v>
      </c>
      <c r="O385" s="1" t="s">
        <v>109</v>
      </c>
      <c r="P385" s="1" t="s">
        <v>35</v>
      </c>
      <c r="Q385" s="1" t="s">
        <v>37</v>
      </c>
      <c r="R385" s="1" t="s">
        <v>37</v>
      </c>
      <c r="S385" s="1" t="s">
        <v>37</v>
      </c>
      <c r="T385" s="1">
        <v>0</v>
      </c>
      <c r="U385" s="1" t="s">
        <v>39</v>
      </c>
      <c r="V385" s="1" t="s">
        <v>38</v>
      </c>
      <c r="W385" s="1" t="s">
        <v>4121</v>
      </c>
      <c r="X385" s="1">
        <v>30</v>
      </c>
      <c r="Y385" s="1" t="s">
        <v>37</v>
      </c>
      <c r="Z385" s="1" t="s">
        <v>4121</v>
      </c>
      <c r="AA385" s="1" t="s">
        <v>4121</v>
      </c>
      <c r="AB385" s="1" t="s">
        <v>4121</v>
      </c>
      <c r="AC385" s="1">
        <v>0</v>
      </c>
      <c r="AD385" s="1" t="s">
        <v>4121</v>
      </c>
      <c r="AE385" s="1">
        <v>0.25</v>
      </c>
      <c r="AF385" s="1">
        <v>0.25</v>
      </c>
      <c r="AG385" s="1">
        <v>0.25</v>
      </c>
      <c r="AH385" s="1">
        <v>0.25</v>
      </c>
      <c r="AI385" s="1">
        <v>0.25</v>
      </c>
      <c r="AJ385" s="1">
        <v>0.25</v>
      </c>
      <c r="AK385" s="1">
        <v>0.25</v>
      </c>
      <c r="AL385" s="1">
        <v>0.25</v>
      </c>
      <c r="AM385" s="1">
        <v>0.25</v>
      </c>
      <c r="AN385" s="1" t="s">
        <v>4121</v>
      </c>
      <c r="AO385" s="1" t="s">
        <v>4121</v>
      </c>
      <c r="AP385" s="1" t="s">
        <v>69</v>
      </c>
      <c r="AQ385" s="1" t="s">
        <v>40</v>
      </c>
      <c r="AR385" s="1" t="s">
        <v>4121</v>
      </c>
      <c r="AS385" s="1" t="s">
        <v>38</v>
      </c>
      <c r="AT385" s="1" t="s">
        <v>4121</v>
      </c>
      <c r="AU385" s="1" t="s">
        <v>4121</v>
      </c>
      <c r="AV385" s="1" t="s">
        <v>42</v>
      </c>
      <c r="AW385" s="1">
        <v>0</v>
      </c>
      <c r="AX385" s="1">
        <v>0</v>
      </c>
      <c r="AY385" s="1">
        <v>0</v>
      </c>
      <c r="AZ385" s="1">
        <v>0</v>
      </c>
      <c r="BA385" s="1">
        <v>0</v>
      </c>
      <c r="BB385" s="1">
        <v>0</v>
      </c>
      <c r="BC385" s="1">
        <v>0</v>
      </c>
      <c r="BD385" s="1">
        <v>0</v>
      </c>
      <c r="BE385" s="1">
        <v>0</v>
      </c>
      <c r="BF385" s="1">
        <v>0</v>
      </c>
      <c r="BG385" s="1">
        <v>0</v>
      </c>
      <c r="BH385" s="1">
        <v>0</v>
      </c>
      <c r="BI385" s="1">
        <v>0</v>
      </c>
      <c r="BJ385" s="1">
        <v>0</v>
      </c>
      <c r="BK385" s="1">
        <v>0</v>
      </c>
      <c r="BL385" s="1">
        <v>0</v>
      </c>
      <c r="BM385" s="1">
        <v>0</v>
      </c>
      <c r="BN385" s="1">
        <v>0</v>
      </c>
      <c r="BO385" s="1" t="s">
        <v>37</v>
      </c>
      <c r="BP385" s="1" t="s">
        <v>38</v>
      </c>
      <c r="BQ385" s="5" t="s">
        <v>1516</v>
      </c>
      <c r="BR385" s="1" t="s">
        <v>1517</v>
      </c>
      <c r="BS385" s="1" t="s">
        <v>1518</v>
      </c>
      <c r="BT385" s="1" t="s">
        <v>4121</v>
      </c>
      <c r="BU385" s="1" t="s">
        <v>4121</v>
      </c>
      <c r="BV385" s="1" t="s">
        <v>4121</v>
      </c>
    </row>
    <row r="386" spans="1:74" ht="135" x14ac:dyDescent="0.25">
      <c r="A386" s="1" t="s">
        <v>26</v>
      </c>
      <c r="B386" s="1" t="s">
        <v>391</v>
      </c>
      <c r="C386" s="1" t="s">
        <v>28</v>
      </c>
      <c r="D386" s="1" t="s">
        <v>29</v>
      </c>
      <c r="E386" s="1">
        <v>1966103</v>
      </c>
      <c r="F386" s="1" t="s">
        <v>1519</v>
      </c>
      <c r="G386" s="1" t="s">
        <v>1520</v>
      </c>
      <c r="H386" s="1" t="s">
        <v>32</v>
      </c>
      <c r="I386" s="1" t="s">
        <v>33</v>
      </c>
      <c r="J386" s="2">
        <v>44232</v>
      </c>
      <c r="K386" s="2" t="s">
        <v>4121</v>
      </c>
      <c r="L386" s="1">
        <v>0</v>
      </c>
      <c r="M386" s="1">
        <v>30</v>
      </c>
      <c r="N386" s="1">
        <v>0</v>
      </c>
      <c r="O386" s="1" t="s">
        <v>109</v>
      </c>
      <c r="P386" s="1" t="s">
        <v>35</v>
      </c>
      <c r="Q386" s="1" t="s">
        <v>37</v>
      </c>
      <c r="R386" s="1" t="s">
        <v>37</v>
      </c>
      <c r="S386" s="1" t="s">
        <v>37</v>
      </c>
      <c r="T386" s="1">
        <v>0</v>
      </c>
      <c r="U386" s="1" t="s">
        <v>39</v>
      </c>
      <c r="V386" s="1" t="s">
        <v>38</v>
      </c>
      <c r="W386" s="1" t="s">
        <v>4121</v>
      </c>
      <c r="X386" s="1">
        <v>30</v>
      </c>
      <c r="Y386" s="1" t="s">
        <v>37</v>
      </c>
      <c r="Z386" s="1" t="s">
        <v>4121</v>
      </c>
      <c r="AA386" s="1" t="s">
        <v>4121</v>
      </c>
      <c r="AB386" s="1" t="s">
        <v>4121</v>
      </c>
      <c r="AC386" s="1">
        <v>0</v>
      </c>
      <c r="AD386" s="1" t="s">
        <v>4121</v>
      </c>
      <c r="AE386" s="1">
        <v>0.25</v>
      </c>
      <c r="AF386" s="1">
        <v>0.25</v>
      </c>
      <c r="AG386" s="1">
        <v>0.25</v>
      </c>
      <c r="AH386" s="1">
        <v>0.25</v>
      </c>
      <c r="AI386" s="1">
        <v>0.25</v>
      </c>
      <c r="AJ386" s="1">
        <v>0.25</v>
      </c>
      <c r="AK386" s="1">
        <v>0.25</v>
      </c>
      <c r="AL386" s="1">
        <v>0.25</v>
      </c>
      <c r="AM386" s="1">
        <v>0.25</v>
      </c>
      <c r="AN386" s="1" t="s">
        <v>4121</v>
      </c>
      <c r="AO386" s="1" t="s">
        <v>4121</v>
      </c>
      <c r="AP386" s="1" t="s">
        <v>69</v>
      </c>
      <c r="AQ386" s="1" t="s">
        <v>40</v>
      </c>
      <c r="AR386" s="1" t="s">
        <v>4121</v>
      </c>
      <c r="AS386" s="1" t="s">
        <v>38</v>
      </c>
      <c r="AT386" s="1" t="s">
        <v>4121</v>
      </c>
      <c r="AU386" s="1" t="s">
        <v>4121</v>
      </c>
      <c r="AV386" s="1" t="s">
        <v>42</v>
      </c>
      <c r="AW386" s="1">
        <v>0</v>
      </c>
      <c r="AX386" s="1">
        <v>0</v>
      </c>
      <c r="AY386" s="1">
        <v>0</v>
      </c>
      <c r="AZ386" s="1">
        <v>0</v>
      </c>
      <c r="BA386" s="1">
        <v>0</v>
      </c>
      <c r="BB386" s="1">
        <v>0</v>
      </c>
      <c r="BC386" s="1">
        <v>0</v>
      </c>
      <c r="BD386" s="1">
        <v>0</v>
      </c>
      <c r="BE386" s="1">
        <v>0</v>
      </c>
      <c r="BF386" s="1">
        <v>0</v>
      </c>
      <c r="BG386" s="1">
        <v>0</v>
      </c>
      <c r="BH386" s="1">
        <v>0</v>
      </c>
      <c r="BI386" s="1">
        <v>0</v>
      </c>
      <c r="BJ386" s="1">
        <v>0</v>
      </c>
      <c r="BK386" s="1">
        <v>0</v>
      </c>
      <c r="BL386" s="1">
        <v>0</v>
      </c>
      <c r="BM386" s="1">
        <v>0</v>
      </c>
      <c r="BN386" s="1">
        <v>0</v>
      </c>
      <c r="BO386" s="1" t="s">
        <v>37</v>
      </c>
      <c r="BP386" s="1" t="s">
        <v>38</v>
      </c>
      <c r="BQ386" s="5" t="s">
        <v>1521</v>
      </c>
      <c r="BR386" s="1" t="s">
        <v>1522</v>
      </c>
      <c r="BS386" s="1" t="s">
        <v>1523</v>
      </c>
      <c r="BT386" s="1" t="s">
        <v>4121</v>
      </c>
      <c r="BU386" s="1" t="s">
        <v>4121</v>
      </c>
      <c r="BV386" s="1" t="s">
        <v>4121</v>
      </c>
    </row>
    <row r="387" spans="1:74" ht="45" x14ac:dyDescent="0.25">
      <c r="A387" s="1" t="s">
        <v>26</v>
      </c>
      <c r="B387" s="1" t="s">
        <v>391</v>
      </c>
      <c r="C387" s="1" t="s">
        <v>28</v>
      </c>
      <c r="D387" s="1" t="s">
        <v>29</v>
      </c>
      <c r="E387" s="1">
        <v>1966104</v>
      </c>
      <c r="F387" s="1" t="s">
        <v>1524</v>
      </c>
      <c r="G387" s="1" t="s">
        <v>1525</v>
      </c>
      <c r="H387" s="1" t="s">
        <v>32</v>
      </c>
      <c r="I387" s="1" t="s">
        <v>145</v>
      </c>
      <c r="J387" s="2">
        <v>43800</v>
      </c>
      <c r="K387" s="2" t="s">
        <v>4121</v>
      </c>
      <c r="L387" s="1">
        <v>0</v>
      </c>
      <c r="M387" s="1">
        <v>30</v>
      </c>
      <c r="N387" s="1">
        <v>0</v>
      </c>
      <c r="O387" s="1" t="s">
        <v>109</v>
      </c>
      <c r="P387" s="1" t="s">
        <v>35</v>
      </c>
      <c r="Q387" s="1" t="s">
        <v>37</v>
      </c>
      <c r="R387" s="1" t="s">
        <v>37</v>
      </c>
      <c r="S387" s="1" t="s">
        <v>37</v>
      </c>
      <c r="T387" s="1">
        <v>0</v>
      </c>
      <c r="U387" s="1" t="s">
        <v>39</v>
      </c>
      <c r="V387" s="1" t="s">
        <v>38</v>
      </c>
      <c r="W387" s="1" t="s">
        <v>4121</v>
      </c>
      <c r="X387" s="1">
        <v>30</v>
      </c>
      <c r="Y387" s="1" t="s">
        <v>37</v>
      </c>
      <c r="Z387" s="1" t="s">
        <v>4121</v>
      </c>
      <c r="AA387" s="1" t="s">
        <v>4121</v>
      </c>
      <c r="AB387" s="1" t="s">
        <v>4121</v>
      </c>
      <c r="AC387" s="1">
        <v>0</v>
      </c>
      <c r="AD387" s="1" t="s">
        <v>4121</v>
      </c>
      <c r="AE387" s="1">
        <v>0.25</v>
      </c>
      <c r="AF387" s="1">
        <v>0.25</v>
      </c>
      <c r="AG387" s="1">
        <v>0.25</v>
      </c>
      <c r="AH387" s="1">
        <v>0.25</v>
      </c>
      <c r="AI387" s="1">
        <v>0.25</v>
      </c>
      <c r="AJ387" s="1">
        <v>0.25</v>
      </c>
      <c r="AK387" s="1">
        <v>0.25</v>
      </c>
      <c r="AL387" s="1">
        <v>0.25</v>
      </c>
      <c r="AM387" s="1">
        <v>0.25</v>
      </c>
      <c r="AN387" s="1" t="s">
        <v>35</v>
      </c>
      <c r="AO387" s="1" t="s">
        <v>35</v>
      </c>
      <c r="AP387" s="1" t="s">
        <v>69</v>
      </c>
      <c r="AQ387" s="1" t="s">
        <v>40</v>
      </c>
      <c r="AR387" s="1" t="s">
        <v>4121</v>
      </c>
      <c r="AS387" s="1" t="s">
        <v>38</v>
      </c>
      <c r="AT387" s="1" t="s">
        <v>4121</v>
      </c>
      <c r="AU387" s="1" t="s">
        <v>4121</v>
      </c>
      <c r="AV387" s="1" t="s">
        <v>42</v>
      </c>
      <c r="AW387" s="1">
        <v>0</v>
      </c>
      <c r="AX387" s="1">
        <v>0</v>
      </c>
      <c r="AY387" s="1">
        <v>0</v>
      </c>
      <c r="AZ387" s="1">
        <v>0</v>
      </c>
      <c r="BA387" s="1">
        <v>0</v>
      </c>
      <c r="BB387" s="1">
        <v>0</v>
      </c>
      <c r="BC387" s="1">
        <v>0</v>
      </c>
      <c r="BD387" s="1">
        <v>0</v>
      </c>
      <c r="BE387" s="1">
        <v>0</v>
      </c>
      <c r="BF387" s="1">
        <v>0</v>
      </c>
      <c r="BG387" s="1">
        <v>0</v>
      </c>
      <c r="BH387" s="1">
        <v>0</v>
      </c>
      <c r="BI387" s="1">
        <v>0</v>
      </c>
      <c r="BJ387" s="1">
        <v>0</v>
      </c>
      <c r="BK387" s="1">
        <v>0</v>
      </c>
      <c r="BL387" s="1">
        <v>0</v>
      </c>
      <c r="BM387" s="1">
        <v>0</v>
      </c>
      <c r="BN387" s="1">
        <v>0</v>
      </c>
      <c r="BO387" s="1" t="s">
        <v>37</v>
      </c>
      <c r="BP387" s="1" t="s">
        <v>38</v>
      </c>
      <c r="BQ387" s="5" t="s">
        <v>1526</v>
      </c>
      <c r="BR387" s="1" t="s">
        <v>1527</v>
      </c>
      <c r="BS387" s="1" t="s">
        <v>1528</v>
      </c>
      <c r="BT387" s="1" t="s">
        <v>4121</v>
      </c>
      <c r="BU387" s="1" t="s">
        <v>4121</v>
      </c>
      <c r="BV387" s="1" t="s">
        <v>4121</v>
      </c>
    </row>
    <row r="388" spans="1:74" ht="75" x14ac:dyDescent="0.25">
      <c r="A388" s="1" t="s">
        <v>26</v>
      </c>
      <c r="B388" s="1" t="s">
        <v>27</v>
      </c>
      <c r="C388" s="1" t="s">
        <v>28</v>
      </c>
      <c r="D388" s="1" t="s">
        <v>65</v>
      </c>
      <c r="E388" s="1">
        <v>1934106</v>
      </c>
      <c r="F388" s="1" t="s">
        <v>1529</v>
      </c>
      <c r="G388" s="1" t="s">
        <v>1530</v>
      </c>
      <c r="H388" s="1" t="s">
        <v>32</v>
      </c>
      <c r="I388" s="1" t="s">
        <v>33</v>
      </c>
      <c r="J388" s="2">
        <v>43798</v>
      </c>
      <c r="K388" s="2" t="s">
        <v>4121</v>
      </c>
      <c r="L388" s="1">
        <v>0</v>
      </c>
      <c r="M388" s="1">
        <v>0</v>
      </c>
      <c r="N388" s="1">
        <v>0</v>
      </c>
      <c r="O388" s="1" t="s">
        <v>109</v>
      </c>
      <c r="P388" s="1" t="s">
        <v>37</v>
      </c>
      <c r="Q388" s="1" t="s">
        <v>4121</v>
      </c>
      <c r="R388" s="1" t="s">
        <v>4121</v>
      </c>
      <c r="S388" s="1" t="s">
        <v>4121</v>
      </c>
      <c r="T388" s="1">
        <v>0</v>
      </c>
      <c r="U388" s="1" t="s">
        <v>4121</v>
      </c>
      <c r="V388" s="1" t="s">
        <v>38</v>
      </c>
      <c r="W388" s="1" t="s">
        <v>4121</v>
      </c>
      <c r="X388" s="1">
        <v>0</v>
      </c>
      <c r="Y388" s="1" t="s">
        <v>37</v>
      </c>
      <c r="Z388" s="1" t="s">
        <v>4121</v>
      </c>
      <c r="AA388" s="1" t="s">
        <v>4121</v>
      </c>
      <c r="AB388" s="1" t="s">
        <v>4121</v>
      </c>
      <c r="AC388" s="1">
        <v>0</v>
      </c>
      <c r="AD388" s="1" t="s">
        <v>4121</v>
      </c>
      <c r="AE388" s="1">
        <v>0</v>
      </c>
      <c r="AF388" s="1">
        <v>0</v>
      </c>
      <c r="AG388" s="1">
        <v>0</v>
      </c>
      <c r="AH388" s="1">
        <v>0</v>
      </c>
      <c r="AI388" s="1">
        <v>0</v>
      </c>
      <c r="AJ388" s="1">
        <v>0</v>
      </c>
      <c r="AK388" s="1">
        <v>0</v>
      </c>
      <c r="AL388" s="1">
        <v>0</v>
      </c>
      <c r="AM388" s="1">
        <v>0</v>
      </c>
      <c r="AN388" s="1" t="s">
        <v>35</v>
      </c>
      <c r="AO388" s="1" t="s">
        <v>35</v>
      </c>
      <c r="AP388" s="1" t="s">
        <v>69</v>
      </c>
      <c r="AQ388" s="1" t="s">
        <v>40</v>
      </c>
      <c r="AR388" s="1" t="s">
        <v>4121</v>
      </c>
      <c r="AS388" s="1" t="s">
        <v>38</v>
      </c>
      <c r="AT388" s="1" t="s">
        <v>4121</v>
      </c>
      <c r="AU388" s="1" t="s">
        <v>4121</v>
      </c>
      <c r="AV388" s="1" t="s">
        <v>42</v>
      </c>
      <c r="AW388" s="1">
        <v>0</v>
      </c>
      <c r="AX388" s="1">
        <v>0</v>
      </c>
      <c r="AY388" s="1">
        <v>0</v>
      </c>
      <c r="AZ388" s="1">
        <v>0</v>
      </c>
      <c r="BA388" s="1">
        <v>0</v>
      </c>
      <c r="BB388" s="1">
        <v>0</v>
      </c>
      <c r="BC388" s="1">
        <v>0</v>
      </c>
      <c r="BD388" s="1">
        <v>0</v>
      </c>
      <c r="BE388" s="1">
        <v>0</v>
      </c>
      <c r="BF388" s="1">
        <v>0</v>
      </c>
      <c r="BG388" s="1">
        <v>0</v>
      </c>
      <c r="BH388" s="1">
        <v>0</v>
      </c>
      <c r="BI388" s="1">
        <v>0</v>
      </c>
      <c r="BJ388" s="1">
        <v>0</v>
      </c>
      <c r="BK388" s="1">
        <v>0</v>
      </c>
      <c r="BL388" s="1">
        <v>0</v>
      </c>
      <c r="BM388" s="1">
        <v>0</v>
      </c>
      <c r="BN388" s="1">
        <v>0</v>
      </c>
      <c r="BO388" s="1" t="s">
        <v>37</v>
      </c>
      <c r="BP388" s="1" t="s">
        <v>38</v>
      </c>
      <c r="BQ388" s="5" t="s">
        <v>1531</v>
      </c>
      <c r="BR388" s="1" t="s">
        <v>1532</v>
      </c>
      <c r="BS388" s="1" t="s">
        <v>1533</v>
      </c>
      <c r="BT388" s="1" t="s">
        <v>4121</v>
      </c>
      <c r="BU388" s="1" t="s">
        <v>4121</v>
      </c>
      <c r="BV388" s="8"/>
    </row>
    <row r="389" spans="1:74" ht="45" x14ac:dyDescent="0.25">
      <c r="A389" s="1" t="s">
        <v>26</v>
      </c>
      <c r="B389" s="1" t="s">
        <v>391</v>
      </c>
      <c r="C389" s="1" t="s">
        <v>28</v>
      </c>
      <c r="D389" s="1" t="s">
        <v>29</v>
      </c>
      <c r="E389" s="1">
        <v>1966105</v>
      </c>
      <c r="F389" s="1" t="s">
        <v>1534</v>
      </c>
      <c r="G389" s="1" t="s">
        <v>1535</v>
      </c>
      <c r="H389" s="1" t="s">
        <v>32</v>
      </c>
      <c r="I389" s="1" t="s">
        <v>33</v>
      </c>
      <c r="J389" s="2">
        <v>43800</v>
      </c>
      <c r="K389" s="2" t="s">
        <v>4121</v>
      </c>
      <c r="L389" s="1">
        <v>0</v>
      </c>
      <c r="M389" s="1">
        <v>5</v>
      </c>
      <c r="N389" s="1">
        <v>0</v>
      </c>
      <c r="O389" s="1" t="s">
        <v>109</v>
      </c>
      <c r="P389" s="1" t="s">
        <v>35</v>
      </c>
      <c r="Q389" s="1" t="s">
        <v>37</v>
      </c>
      <c r="R389" s="1" t="s">
        <v>37</v>
      </c>
      <c r="S389" s="1" t="s">
        <v>37</v>
      </c>
      <c r="T389" s="1">
        <v>0</v>
      </c>
      <c r="U389" s="1" t="s">
        <v>39</v>
      </c>
      <c r="V389" s="1" t="s">
        <v>38</v>
      </c>
      <c r="W389" s="1" t="s">
        <v>4121</v>
      </c>
      <c r="X389" s="1">
        <v>30</v>
      </c>
      <c r="Y389" s="1" t="s">
        <v>37</v>
      </c>
      <c r="Z389" s="1" t="s">
        <v>4121</v>
      </c>
      <c r="AA389" s="1" t="s">
        <v>4121</v>
      </c>
      <c r="AB389" s="1" t="s">
        <v>4121</v>
      </c>
      <c r="AC389" s="1">
        <v>0</v>
      </c>
      <c r="AD389" s="1" t="s">
        <v>4121</v>
      </c>
      <c r="AE389" s="1">
        <v>0.25</v>
      </c>
      <c r="AF389" s="1">
        <v>0.25</v>
      </c>
      <c r="AG389" s="1">
        <v>0.25</v>
      </c>
      <c r="AH389" s="1">
        <v>0.25</v>
      </c>
      <c r="AI389" s="1">
        <v>0.25</v>
      </c>
      <c r="AJ389" s="1">
        <v>0.25</v>
      </c>
      <c r="AK389" s="1">
        <v>0.25</v>
      </c>
      <c r="AL389" s="1">
        <v>0.25</v>
      </c>
      <c r="AM389" s="1">
        <v>0.25</v>
      </c>
      <c r="AN389" s="1" t="s">
        <v>35</v>
      </c>
      <c r="AO389" s="1" t="s">
        <v>35</v>
      </c>
      <c r="AP389" s="1" t="s">
        <v>69</v>
      </c>
      <c r="AQ389" s="1" t="s">
        <v>40</v>
      </c>
      <c r="AR389" s="1" t="s">
        <v>4121</v>
      </c>
      <c r="AS389" s="1" t="s">
        <v>38</v>
      </c>
      <c r="AT389" s="1" t="s">
        <v>4121</v>
      </c>
      <c r="AU389" s="1" t="s">
        <v>4121</v>
      </c>
      <c r="AV389" s="1" t="s">
        <v>42</v>
      </c>
      <c r="AW389" s="1">
        <v>0</v>
      </c>
      <c r="AX389" s="1">
        <v>0</v>
      </c>
      <c r="AY389" s="1">
        <v>0</v>
      </c>
      <c r="AZ389" s="1">
        <v>0</v>
      </c>
      <c r="BA389" s="1">
        <v>0</v>
      </c>
      <c r="BB389" s="1">
        <v>0</v>
      </c>
      <c r="BC389" s="1">
        <v>0</v>
      </c>
      <c r="BD389" s="1">
        <v>0</v>
      </c>
      <c r="BE389" s="1">
        <v>0</v>
      </c>
      <c r="BF389" s="1">
        <v>0</v>
      </c>
      <c r="BG389" s="1">
        <v>0</v>
      </c>
      <c r="BH389" s="1">
        <v>0</v>
      </c>
      <c r="BI389" s="1">
        <v>0</v>
      </c>
      <c r="BJ389" s="1">
        <v>0</v>
      </c>
      <c r="BK389" s="1">
        <v>0</v>
      </c>
      <c r="BL389" s="1">
        <v>0</v>
      </c>
      <c r="BM389" s="1">
        <v>0</v>
      </c>
      <c r="BN389" s="1">
        <v>0</v>
      </c>
      <c r="BO389" s="1" t="s">
        <v>37</v>
      </c>
      <c r="BP389" s="1" t="s">
        <v>38</v>
      </c>
      <c r="BQ389" s="5" t="s">
        <v>1536</v>
      </c>
      <c r="BR389" s="1" t="s">
        <v>1527</v>
      </c>
      <c r="BS389" s="1" t="s">
        <v>1528</v>
      </c>
      <c r="BT389" s="1" t="s">
        <v>4121</v>
      </c>
      <c r="BU389" s="1" t="s">
        <v>4121</v>
      </c>
      <c r="BV389" s="1" t="s">
        <v>4121</v>
      </c>
    </row>
    <row r="390" spans="1:74" ht="45" x14ac:dyDescent="0.25">
      <c r="A390" s="1" t="s">
        <v>26</v>
      </c>
      <c r="B390" s="1" t="s">
        <v>391</v>
      </c>
      <c r="C390" s="1" t="s">
        <v>28</v>
      </c>
      <c r="D390" s="1" t="s">
        <v>29</v>
      </c>
      <c r="E390" s="1">
        <v>1966106</v>
      </c>
      <c r="F390" s="1" t="s">
        <v>1537</v>
      </c>
      <c r="G390" s="1" t="s">
        <v>1538</v>
      </c>
      <c r="H390" s="1" t="s">
        <v>32</v>
      </c>
      <c r="I390" s="1" t="s">
        <v>33</v>
      </c>
      <c r="J390" s="2">
        <v>43800</v>
      </c>
      <c r="K390" s="2" t="s">
        <v>4121</v>
      </c>
      <c r="L390" s="1">
        <v>0</v>
      </c>
      <c r="M390" s="1">
        <v>2</v>
      </c>
      <c r="N390" s="1">
        <v>0</v>
      </c>
      <c r="O390" s="1" t="s">
        <v>109</v>
      </c>
      <c r="P390" s="1" t="s">
        <v>35</v>
      </c>
      <c r="Q390" s="1" t="s">
        <v>37</v>
      </c>
      <c r="R390" s="1" t="s">
        <v>37</v>
      </c>
      <c r="S390" s="1" t="s">
        <v>37</v>
      </c>
      <c r="T390" s="1">
        <v>0</v>
      </c>
      <c r="U390" s="1" t="s">
        <v>39</v>
      </c>
      <c r="V390" s="1" t="s">
        <v>38</v>
      </c>
      <c r="W390" s="1" t="s">
        <v>4121</v>
      </c>
      <c r="X390" s="1">
        <v>30</v>
      </c>
      <c r="Y390" s="1" t="s">
        <v>37</v>
      </c>
      <c r="Z390" s="1" t="s">
        <v>4121</v>
      </c>
      <c r="AA390" s="1" t="s">
        <v>4121</v>
      </c>
      <c r="AB390" s="1" t="s">
        <v>4121</v>
      </c>
      <c r="AC390" s="1">
        <v>0</v>
      </c>
      <c r="AD390" s="1" t="s">
        <v>4121</v>
      </c>
      <c r="AE390" s="1">
        <v>0.25</v>
      </c>
      <c r="AF390" s="1">
        <v>0.25</v>
      </c>
      <c r="AG390" s="1">
        <v>0.25</v>
      </c>
      <c r="AH390" s="1">
        <v>0.25</v>
      </c>
      <c r="AI390" s="1">
        <v>0.25</v>
      </c>
      <c r="AJ390" s="1">
        <v>0.25</v>
      </c>
      <c r="AK390" s="1">
        <v>0.25</v>
      </c>
      <c r="AL390" s="1">
        <v>0.25</v>
      </c>
      <c r="AM390" s="1">
        <v>0.25</v>
      </c>
      <c r="AN390" s="1" t="s">
        <v>35</v>
      </c>
      <c r="AO390" s="1" t="s">
        <v>35</v>
      </c>
      <c r="AP390" s="1" t="s">
        <v>69</v>
      </c>
      <c r="AQ390" s="1" t="s">
        <v>40</v>
      </c>
      <c r="AR390" s="1" t="s">
        <v>4121</v>
      </c>
      <c r="AS390" s="1" t="s">
        <v>38</v>
      </c>
      <c r="AT390" s="1" t="s">
        <v>4121</v>
      </c>
      <c r="AU390" s="1" t="s">
        <v>4121</v>
      </c>
      <c r="AV390" s="1" t="s">
        <v>42</v>
      </c>
      <c r="AW390" s="1">
        <v>0</v>
      </c>
      <c r="AX390" s="1">
        <v>0</v>
      </c>
      <c r="AY390" s="1">
        <v>0</v>
      </c>
      <c r="AZ390" s="1">
        <v>0</v>
      </c>
      <c r="BA390" s="1">
        <v>0</v>
      </c>
      <c r="BB390" s="1">
        <v>0</v>
      </c>
      <c r="BC390" s="1">
        <v>0</v>
      </c>
      <c r="BD390" s="1">
        <v>0</v>
      </c>
      <c r="BE390" s="1">
        <v>0</v>
      </c>
      <c r="BF390" s="1">
        <v>0</v>
      </c>
      <c r="BG390" s="1">
        <v>0</v>
      </c>
      <c r="BH390" s="1">
        <v>0</v>
      </c>
      <c r="BI390" s="1">
        <v>0</v>
      </c>
      <c r="BJ390" s="1">
        <v>0</v>
      </c>
      <c r="BK390" s="1">
        <v>0</v>
      </c>
      <c r="BL390" s="1">
        <v>0</v>
      </c>
      <c r="BM390" s="1">
        <v>0</v>
      </c>
      <c r="BN390" s="1">
        <v>0</v>
      </c>
      <c r="BO390" s="1" t="s">
        <v>37</v>
      </c>
      <c r="BP390" s="1" t="s">
        <v>38</v>
      </c>
      <c r="BQ390" s="5" t="s">
        <v>1536</v>
      </c>
      <c r="BR390" s="1" t="s">
        <v>1527</v>
      </c>
      <c r="BS390" s="1" t="s">
        <v>1528</v>
      </c>
      <c r="BT390" s="1" t="s">
        <v>4121</v>
      </c>
      <c r="BU390" s="1" t="s">
        <v>4121</v>
      </c>
      <c r="BV390" s="1" t="s">
        <v>4121</v>
      </c>
    </row>
    <row r="391" spans="1:74" ht="45" x14ac:dyDescent="0.25">
      <c r="A391" s="1" t="s">
        <v>26</v>
      </c>
      <c r="B391" s="1" t="s">
        <v>27</v>
      </c>
      <c r="C391" s="1" t="s">
        <v>28</v>
      </c>
      <c r="D391" s="1" t="s">
        <v>65</v>
      </c>
      <c r="E391" s="1">
        <v>1933134</v>
      </c>
      <c r="F391" s="1" t="s">
        <v>1539</v>
      </c>
      <c r="G391" s="1" t="s">
        <v>1540</v>
      </c>
      <c r="H391" s="1" t="s">
        <v>32</v>
      </c>
      <c r="I391" s="1" t="s">
        <v>145</v>
      </c>
      <c r="J391" s="2">
        <v>43797</v>
      </c>
      <c r="K391" s="2" t="s">
        <v>4121</v>
      </c>
      <c r="L391" s="1">
        <v>0</v>
      </c>
      <c r="M391" s="1">
        <v>0</v>
      </c>
      <c r="N391" s="1">
        <v>1</v>
      </c>
      <c r="O391" s="1" t="s">
        <v>34</v>
      </c>
      <c r="P391" s="1" t="s">
        <v>37</v>
      </c>
      <c r="Q391" s="1" t="s">
        <v>4121</v>
      </c>
      <c r="R391" s="1" t="s">
        <v>4121</v>
      </c>
      <c r="S391" s="1" t="s">
        <v>4121</v>
      </c>
      <c r="T391" s="1">
        <v>0</v>
      </c>
      <c r="U391" s="1" t="s">
        <v>4121</v>
      </c>
      <c r="V391" s="1" t="s">
        <v>38</v>
      </c>
      <c r="W391" s="1" t="s">
        <v>4121</v>
      </c>
      <c r="X391" s="1">
        <v>30</v>
      </c>
      <c r="Y391" s="1" t="s">
        <v>37</v>
      </c>
      <c r="Z391" s="1" t="s">
        <v>4121</v>
      </c>
      <c r="AA391" s="1" t="s">
        <v>4121</v>
      </c>
      <c r="AB391" s="1" t="s">
        <v>4121</v>
      </c>
      <c r="AC391" s="1">
        <v>0</v>
      </c>
      <c r="AD391" s="1" t="s">
        <v>4121</v>
      </c>
      <c r="AE391" s="1">
        <v>0.35</v>
      </c>
      <c r="AF391" s="1">
        <v>0.35</v>
      </c>
      <c r="AG391" s="1">
        <v>0</v>
      </c>
      <c r="AH391" s="1">
        <v>0.35</v>
      </c>
      <c r="AI391" s="1">
        <v>1</v>
      </c>
      <c r="AJ391" s="1">
        <v>0.35</v>
      </c>
      <c r="AK391" s="1">
        <v>0.35</v>
      </c>
      <c r="AL391" s="1">
        <v>0</v>
      </c>
      <c r="AM391" s="1">
        <v>0.65</v>
      </c>
      <c r="AN391" s="1" t="s">
        <v>35</v>
      </c>
      <c r="AO391" s="1" t="s">
        <v>35</v>
      </c>
      <c r="AP391" s="1" t="s">
        <v>69</v>
      </c>
      <c r="AQ391" s="1" t="s">
        <v>40</v>
      </c>
      <c r="AR391" s="1" t="s">
        <v>41</v>
      </c>
      <c r="AS391" s="1" t="s">
        <v>38</v>
      </c>
      <c r="AT391" s="1" t="s">
        <v>4121</v>
      </c>
      <c r="AU391" s="1" t="s">
        <v>4121</v>
      </c>
      <c r="AV391" s="1" t="s">
        <v>42</v>
      </c>
      <c r="AW391" s="1">
        <v>0</v>
      </c>
      <c r="AX391" s="1">
        <v>0</v>
      </c>
      <c r="AY391" s="1">
        <v>0</v>
      </c>
      <c r="AZ391" s="1">
        <v>0</v>
      </c>
      <c r="BA391" s="1">
        <v>0</v>
      </c>
      <c r="BB391" s="1">
        <v>0</v>
      </c>
      <c r="BC391" s="1">
        <v>0</v>
      </c>
      <c r="BD391" s="1">
        <v>0</v>
      </c>
      <c r="BE391" s="1">
        <v>0</v>
      </c>
      <c r="BF391" s="1">
        <v>0</v>
      </c>
      <c r="BG391" s="1">
        <v>0</v>
      </c>
      <c r="BH391" s="1">
        <v>0</v>
      </c>
      <c r="BI391" s="1">
        <v>0</v>
      </c>
      <c r="BJ391" s="1">
        <v>0</v>
      </c>
      <c r="BK391" s="1">
        <v>0</v>
      </c>
      <c r="BL391" s="1">
        <v>0</v>
      </c>
      <c r="BM391" s="1">
        <v>0</v>
      </c>
      <c r="BN391" s="1">
        <v>0</v>
      </c>
      <c r="BO391" s="1" t="s">
        <v>37</v>
      </c>
      <c r="BP391" s="1" t="s">
        <v>38</v>
      </c>
      <c r="BQ391" s="5" t="s">
        <v>1541</v>
      </c>
      <c r="BR391" s="1" t="s">
        <v>1542</v>
      </c>
      <c r="BS391" s="1" t="s">
        <v>1543</v>
      </c>
      <c r="BT391" s="1" t="s">
        <v>4121</v>
      </c>
      <c r="BU391" s="1" t="s">
        <v>4121</v>
      </c>
      <c r="BV391" s="8"/>
    </row>
    <row r="392" spans="1:74" ht="75" x14ac:dyDescent="0.25">
      <c r="A392" s="1" t="s">
        <v>26</v>
      </c>
      <c r="B392" s="1" t="s">
        <v>416</v>
      </c>
      <c r="C392" s="1" t="s">
        <v>28</v>
      </c>
      <c r="D392" s="1" t="s">
        <v>29</v>
      </c>
      <c r="E392" s="1">
        <v>1941112</v>
      </c>
      <c r="F392" s="1" t="s">
        <v>1544</v>
      </c>
      <c r="G392" s="1" t="s">
        <v>1545</v>
      </c>
      <c r="H392" s="1" t="s">
        <v>32</v>
      </c>
      <c r="I392" s="1" t="s">
        <v>33</v>
      </c>
      <c r="J392" s="2">
        <v>43801</v>
      </c>
      <c r="K392" s="2" t="s">
        <v>4121</v>
      </c>
      <c r="L392" s="1">
        <v>0</v>
      </c>
      <c r="M392" s="1">
        <v>30</v>
      </c>
      <c r="N392" s="1">
        <v>0</v>
      </c>
      <c r="O392" s="1" t="s">
        <v>34</v>
      </c>
      <c r="P392" s="1" t="s">
        <v>35</v>
      </c>
      <c r="Q392" s="1" t="s">
        <v>4121</v>
      </c>
      <c r="R392" s="1" t="s">
        <v>4121</v>
      </c>
      <c r="S392" s="1" t="s">
        <v>4121</v>
      </c>
      <c r="T392" s="1">
        <v>0</v>
      </c>
      <c r="U392" s="1" t="s">
        <v>4121</v>
      </c>
      <c r="V392" s="1" t="s">
        <v>38</v>
      </c>
      <c r="W392" s="1" t="s">
        <v>4121</v>
      </c>
      <c r="X392" s="1">
        <v>1</v>
      </c>
      <c r="Y392" s="1" t="s">
        <v>37</v>
      </c>
      <c r="Z392" s="1" t="s">
        <v>4121</v>
      </c>
      <c r="AA392" s="1" t="s">
        <v>4121</v>
      </c>
      <c r="AB392" s="1" t="s">
        <v>4121</v>
      </c>
      <c r="AC392" s="1">
        <v>0</v>
      </c>
      <c r="AD392" s="1" t="s">
        <v>4121</v>
      </c>
      <c r="AE392" s="1">
        <v>0.45</v>
      </c>
      <c r="AF392" s="1">
        <v>0.45</v>
      </c>
      <c r="AG392" s="1">
        <v>0.45</v>
      </c>
      <c r="AH392" s="1">
        <v>0</v>
      </c>
      <c r="AI392" s="1">
        <v>0</v>
      </c>
      <c r="AJ392" s="1">
        <v>0.25</v>
      </c>
      <c r="AK392" s="1">
        <v>0.25</v>
      </c>
      <c r="AL392" s="1">
        <v>0.25</v>
      </c>
      <c r="AM392" s="1">
        <v>0</v>
      </c>
      <c r="AN392" s="1" t="s">
        <v>245</v>
      </c>
      <c r="AO392" s="1" t="s">
        <v>245</v>
      </c>
      <c r="AP392" s="1" t="s">
        <v>39</v>
      </c>
      <c r="AQ392" s="1" t="s">
        <v>40</v>
      </c>
      <c r="AR392" s="1" t="s">
        <v>41</v>
      </c>
      <c r="AS392" s="1" t="s">
        <v>38</v>
      </c>
      <c r="AT392" s="1" t="s">
        <v>4121</v>
      </c>
      <c r="AU392" s="1" t="s">
        <v>4121</v>
      </c>
      <c r="AV392" s="1" t="s">
        <v>42</v>
      </c>
      <c r="AW392" s="1">
        <v>0</v>
      </c>
      <c r="AX392" s="1">
        <v>0</v>
      </c>
      <c r="AY392" s="1">
        <v>0</v>
      </c>
      <c r="AZ392" s="1">
        <v>0</v>
      </c>
      <c r="BA392" s="1">
        <v>0</v>
      </c>
      <c r="BB392" s="1">
        <v>0</v>
      </c>
      <c r="BC392" s="1">
        <v>0</v>
      </c>
      <c r="BD392" s="1">
        <v>0</v>
      </c>
      <c r="BE392" s="1">
        <v>0</v>
      </c>
      <c r="BF392" s="1">
        <v>0</v>
      </c>
      <c r="BG392" s="1">
        <v>0</v>
      </c>
      <c r="BH392" s="1">
        <v>0</v>
      </c>
      <c r="BI392" s="1">
        <v>0</v>
      </c>
      <c r="BJ392" s="1">
        <v>0</v>
      </c>
      <c r="BK392" s="1">
        <v>0</v>
      </c>
      <c r="BL392" s="1">
        <v>0</v>
      </c>
      <c r="BM392" s="1">
        <v>0</v>
      </c>
      <c r="BN392" s="1">
        <v>0</v>
      </c>
      <c r="BO392" s="1" t="s">
        <v>37</v>
      </c>
      <c r="BP392" s="1" t="s">
        <v>68</v>
      </c>
      <c r="BQ392" s="5" t="s">
        <v>1546</v>
      </c>
      <c r="BR392" s="1" t="s">
        <v>1547</v>
      </c>
      <c r="BS392" s="1" t="s">
        <v>1548</v>
      </c>
      <c r="BT392" s="1" t="s">
        <v>37</v>
      </c>
      <c r="BU392" s="1" t="s">
        <v>4121</v>
      </c>
      <c r="BV392" s="8"/>
    </row>
    <row r="393" spans="1:74" ht="195" x14ac:dyDescent="0.25">
      <c r="A393" s="1" t="s">
        <v>26</v>
      </c>
      <c r="B393" s="1" t="s">
        <v>416</v>
      </c>
      <c r="C393" s="1" t="s">
        <v>28</v>
      </c>
      <c r="D393" s="1" t="s">
        <v>29</v>
      </c>
      <c r="E393" s="1">
        <v>1948105</v>
      </c>
      <c r="F393" s="1" t="s">
        <v>1549</v>
      </c>
      <c r="G393" s="1" t="s">
        <v>1550</v>
      </c>
      <c r="H393" s="1" t="s">
        <v>32</v>
      </c>
      <c r="I393" s="1" t="s">
        <v>33</v>
      </c>
      <c r="J393" s="2">
        <v>43802</v>
      </c>
      <c r="K393" s="2" t="s">
        <v>4121</v>
      </c>
      <c r="L393" s="1">
        <v>0</v>
      </c>
      <c r="M393" s="1">
        <v>79</v>
      </c>
      <c r="N393" s="1">
        <v>0</v>
      </c>
      <c r="O393" s="1" t="s">
        <v>83</v>
      </c>
      <c r="P393" s="1" t="s">
        <v>37</v>
      </c>
      <c r="Q393" s="1" t="s">
        <v>4121</v>
      </c>
      <c r="R393" s="1" t="s">
        <v>4121</v>
      </c>
      <c r="S393" s="1" t="s">
        <v>4121</v>
      </c>
      <c r="T393" s="1">
        <v>0</v>
      </c>
      <c r="U393" s="1" t="s">
        <v>4121</v>
      </c>
      <c r="V393" s="1" t="s">
        <v>38</v>
      </c>
      <c r="W393" s="1" t="s">
        <v>4121</v>
      </c>
      <c r="X393" s="1">
        <v>0</v>
      </c>
      <c r="Y393" s="1" t="s">
        <v>37</v>
      </c>
      <c r="Z393" s="1" t="s">
        <v>4121</v>
      </c>
      <c r="AA393" s="1" t="s">
        <v>4121</v>
      </c>
      <c r="AB393" s="1" t="s">
        <v>4121</v>
      </c>
      <c r="AC393" s="1">
        <v>0</v>
      </c>
      <c r="AD393" s="1" t="s">
        <v>4121</v>
      </c>
      <c r="AE393" s="1">
        <v>0</v>
      </c>
      <c r="AF393" s="1">
        <v>0</v>
      </c>
      <c r="AG393" s="1">
        <v>0</v>
      </c>
      <c r="AH393" s="1">
        <v>0</v>
      </c>
      <c r="AI393" s="1">
        <v>0</v>
      </c>
      <c r="AJ393" s="1">
        <v>0</v>
      </c>
      <c r="AK393" s="1">
        <v>0</v>
      </c>
      <c r="AL393" s="1">
        <v>0</v>
      </c>
      <c r="AM393" s="1">
        <v>0</v>
      </c>
      <c r="AN393" s="1" t="s">
        <v>4121</v>
      </c>
      <c r="AO393" s="1" t="s">
        <v>4121</v>
      </c>
      <c r="AP393" s="1" t="s">
        <v>39</v>
      </c>
      <c r="AQ393" s="1" t="s">
        <v>40</v>
      </c>
      <c r="AR393" s="1" t="s">
        <v>41</v>
      </c>
      <c r="AS393" s="1" t="s">
        <v>38</v>
      </c>
      <c r="AT393" s="1" t="s">
        <v>4121</v>
      </c>
      <c r="AU393" s="1" t="s">
        <v>4121</v>
      </c>
      <c r="AV393" s="1" t="s">
        <v>42</v>
      </c>
      <c r="AW393" s="1">
        <v>0</v>
      </c>
      <c r="AX393" s="1">
        <v>0</v>
      </c>
      <c r="AY393" s="1">
        <v>0</v>
      </c>
      <c r="AZ393" s="1">
        <v>0</v>
      </c>
      <c r="BA393" s="1">
        <v>0</v>
      </c>
      <c r="BB393" s="1">
        <v>0</v>
      </c>
      <c r="BC393" s="1">
        <v>0</v>
      </c>
      <c r="BD393" s="1">
        <v>0</v>
      </c>
      <c r="BE393" s="1">
        <v>0</v>
      </c>
      <c r="BF393" s="1">
        <v>0</v>
      </c>
      <c r="BG393" s="1">
        <v>0</v>
      </c>
      <c r="BH393" s="1">
        <v>0</v>
      </c>
      <c r="BI393" s="1">
        <v>0</v>
      </c>
      <c r="BJ393" s="1">
        <v>0</v>
      </c>
      <c r="BK393" s="1">
        <v>0</v>
      </c>
      <c r="BL393" s="1">
        <v>0</v>
      </c>
      <c r="BM393" s="1">
        <v>0</v>
      </c>
      <c r="BN393" s="1">
        <v>0</v>
      </c>
      <c r="BO393" s="1" t="s">
        <v>37</v>
      </c>
      <c r="BP393" s="1" t="s">
        <v>38</v>
      </c>
      <c r="BQ393" s="5" t="s">
        <v>1551</v>
      </c>
      <c r="BR393" s="1" t="s">
        <v>1552</v>
      </c>
      <c r="BS393" s="1" t="e">
        <f>- يمكن الاشتراك في هذه الحزم عن طريق USSD  او عن طريق التطبيق الخاص بالشركة.</f>
        <v>#NAME?</v>
      </c>
      <c r="BT393" s="1" t="s">
        <v>37</v>
      </c>
      <c r="BU393" s="1" t="s">
        <v>4121</v>
      </c>
      <c r="BV393" s="1" t="s">
        <v>4121</v>
      </c>
    </row>
    <row r="394" spans="1:74" ht="195" x14ac:dyDescent="0.25">
      <c r="A394" s="1" t="s">
        <v>26</v>
      </c>
      <c r="B394" s="1" t="s">
        <v>416</v>
      </c>
      <c r="C394" s="1" t="s">
        <v>28</v>
      </c>
      <c r="D394" s="1" t="s">
        <v>65</v>
      </c>
      <c r="E394" s="1">
        <v>1947102</v>
      </c>
      <c r="F394" s="1" t="s">
        <v>1553</v>
      </c>
      <c r="G394" s="1" t="s">
        <v>1554</v>
      </c>
      <c r="H394" s="1" t="s">
        <v>32</v>
      </c>
      <c r="I394" s="1" t="s">
        <v>33</v>
      </c>
      <c r="J394" s="2">
        <v>43802</v>
      </c>
      <c r="K394" s="2" t="s">
        <v>4121</v>
      </c>
      <c r="L394" s="1">
        <v>0</v>
      </c>
      <c r="M394" s="1">
        <v>79</v>
      </c>
      <c r="N394" s="1">
        <v>3</v>
      </c>
      <c r="O394" s="1" t="s">
        <v>83</v>
      </c>
      <c r="P394" s="1" t="s">
        <v>37</v>
      </c>
      <c r="Q394" s="1" t="s">
        <v>4121</v>
      </c>
      <c r="R394" s="1" t="s">
        <v>4121</v>
      </c>
      <c r="S394" s="1" t="s">
        <v>4121</v>
      </c>
      <c r="T394" s="1">
        <v>0</v>
      </c>
      <c r="U394" s="1" t="s">
        <v>4121</v>
      </c>
      <c r="V394" s="1" t="s">
        <v>38</v>
      </c>
      <c r="W394" s="1" t="s">
        <v>4121</v>
      </c>
      <c r="X394" s="1">
        <v>0</v>
      </c>
      <c r="Y394" s="1" t="s">
        <v>37</v>
      </c>
      <c r="Z394" s="1" t="s">
        <v>4121</v>
      </c>
      <c r="AA394" s="1" t="s">
        <v>4121</v>
      </c>
      <c r="AB394" s="1" t="s">
        <v>4121</v>
      </c>
      <c r="AC394" s="1">
        <v>0</v>
      </c>
      <c r="AD394" s="1" t="s">
        <v>4121</v>
      </c>
      <c r="AE394" s="1">
        <v>0</v>
      </c>
      <c r="AF394" s="1">
        <v>0</v>
      </c>
      <c r="AG394" s="1">
        <v>0</v>
      </c>
      <c r="AH394" s="1">
        <v>0</v>
      </c>
      <c r="AI394" s="1">
        <v>0</v>
      </c>
      <c r="AJ394" s="1">
        <v>0</v>
      </c>
      <c r="AK394" s="1">
        <v>0</v>
      </c>
      <c r="AL394" s="1">
        <v>0</v>
      </c>
      <c r="AM394" s="1">
        <v>0</v>
      </c>
      <c r="AN394" s="1" t="s">
        <v>4121</v>
      </c>
      <c r="AO394" s="1" t="s">
        <v>4121</v>
      </c>
      <c r="AP394" s="1" t="s">
        <v>39</v>
      </c>
      <c r="AQ394" s="1" t="s">
        <v>40</v>
      </c>
      <c r="AR394" s="1" t="s">
        <v>41</v>
      </c>
      <c r="AS394" s="1" t="s">
        <v>38</v>
      </c>
      <c r="AT394" s="1" t="s">
        <v>4121</v>
      </c>
      <c r="AU394" s="1" t="s">
        <v>4121</v>
      </c>
      <c r="AV394" s="1" t="s">
        <v>42</v>
      </c>
      <c r="AW394" s="1">
        <v>0</v>
      </c>
      <c r="AX394" s="1">
        <v>0</v>
      </c>
      <c r="AY394" s="1">
        <v>0</v>
      </c>
      <c r="AZ394" s="1">
        <v>0</v>
      </c>
      <c r="BA394" s="1">
        <v>0</v>
      </c>
      <c r="BB394" s="1">
        <v>0</v>
      </c>
      <c r="BC394" s="1">
        <v>0</v>
      </c>
      <c r="BD394" s="1">
        <v>0</v>
      </c>
      <c r="BE394" s="1">
        <v>0</v>
      </c>
      <c r="BF394" s="1">
        <v>0</v>
      </c>
      <c r="BG394" s="1">
        <v>0</v>
      </c>
      <c r="BH394" s="1">
        <v>0</v>
      </c>
      <c r="BI394" s="1">
        <v>0</v>
      </c>
      <c r="BJ394" s="1">
        <v>0</v>
      </c>
      <c r="BK394" s="1">
        <v>0</v>
      </c>
      <c r="BL394" s="1">
        <v>0</v>
      </c>
      <c r="BM394" s="1">
        <v>0</v>
      </c>
      <c r="BN394" s="1">
        <v>0</v>
      </c>
      <c r="BO394" s="1" t="s">
        <v>37</v>
      </c>
      <c r="BP394" s="1" t="s">
        <v>38</v>
      </c>
      <c r="BQ394" s="5" t="s">
        <v>1555</v>
      </c>
      <c r="BR394" s="1" t="s">
        <v>1552</v>
      </c>
      <c r="BS394" s="1" t="e">
        <f>- يمكن الاشتراك في هذه الحزم عن طريق USSD  او عن طريق التطبيق الخاص  بالشركة.</f>
        <v>#NAME?</v>
      </c>
      <c r="BT394" s="1" t="s">
        <v>37</v>
      </c>
      <c r="BU394" s="1" t="s">
        <v>4121</v>
      </c>
      <c r="BV394" s="1" t="s">
        <v>4121</v>
      </c>
    </row>
    <row r="395" spans="1:74" ht="195" x14ac:dyDescent="0.25">
      <c r="A395" s="1" t="s">
        <v>26</v>
      </c>
      <c r="B395" s="1" t="s">
        <v>416</v>
      </c>
      <c r="C395" s="1" t="s">
        <v>28</v>
      </c>
      <c r="D395" s="1" t="s">
        <v>29</v>
      </c>
      <c r="E395" s="1">
        <v>1948106</v>
      </c>
      <c r="F395" s="1" t="s">
        <v>1556</v>
      </c>
      <c r="G395" s="1" t="s">
        <v>1557</v>
      </c>
      <c r="H395" s="1" t="s">
        <v>32</v>
      </c>
      <c r="I395" s="1" t="s">
        <v>33</v>
      </c>
      <c r="J395" s="2">
        <v>43802</v>
      </c>
      <c r="K395" s="2" t="s">
        <v>4121</v>
      </c>
      <c r="L395" s="1">
        <v>0</v>
      </c>
      <c r="M395" s="1">
        <v>159</v>
      </c>
      <c r="N395" s="1">
        <v>0</v>
      </c>
      <c r="O395" s="1" t="s">
        <v>83</v>
      </c>
      <c r="P395" s="1" t="s">
        <v>37</v>
      </c>
      <c r="Q395" s="1" t="s">
        <v>4121</v>
      </c>
      <c r="R395" s="1" t="s">
        <v>4121</v>
      </c>
      <c r="S395" s="1" t="s">
        <v>4121</v>
      </c>
      <c r="T395" s="1">
        <v>0</v>
      </c>
      <c r="U395" s="1" t="s">
        <v>4121</v>
      </c>
      <c r="V395" s="1" t="s">
        <v>38</v>
      </c>
      <c r="W395" s="1" t="s">
        <v>4121</v>
      </c>
      <c r="X395" s="1">
        <v>0</v>
      </c>
      <c r="Y395" s="1" t="s">
        <v>37</v>
      </c>
      <c r="Z395" s="1" t="s">
        <v>4121</v>
      </c>
      <c r="AA395" s="1" t="s">
        <v>4121</v>
      </c>
      <c r="AB395" s="1" t="s">
        <v>4121</v>
      </c>
      <c r="AC395" s="1">
        <v>0</v>
      </c>
      <c r="AD395" s="1" t="s">
        <v>4121</v>
      </c>
      <c r="AE395" s="1">
        <v>0</v>
      </c>
      <c r="AF395" s="1">
        <v>0</v>
      </c>
      <c r="AG395" s="1">
        <v>0</v>
      </c>
      <c r="AH395" s="1">
        <v>0</v>
      </c>
      <c r="AI395" s="1">
        <v>0</v>
      </c>
      <c r="AJ395" s="1">
        <v>0</v>
      </c>
      <c r="AK395" s="1">
        <v>0</v>
      </c>
      <c r="AL395" s="1">
        <v>0</v>
      </c>
      <c r="AM395" s="1">
        <v>0</v>
      </c>
      <c r="AN395" s="1" t="s">
        <v>4121</v>
      </c>
      <c r="AO395" s="1" t="s">
        <v>4121</v>
      </c>
      <c r="AP395" s="1" t="s">
        <v>39</v>
      </c>
      <c r="AQ395" s="1" t="s">
        <v>40</v>
      </c>
      <c r="AR395" s="1" t="s">
        <v>41</v>
      </c>
      <c r="AS395" s="1" t="s">
        <v>38</v>
      </c>
      <c r="AT395" s="1" t="s">
        <v>4121</v>
      </c>
      <c r="AU395" s="1" t="s">
        <v>4121</v>
      </c>
      <c r="AV395" s="1" t="s">
        <v>42</v>
      </c>
      <c r="AW395" s="1">
        <v>0</v>
      </c>
      <c r="AX395" s="1">
        <v>0</v>
      </c>
      <c r="AY395" s="1">
        <v>0</v>
      </c>
      <c r="AZ395" s="1">
        <v>0</v>
      </c>
      <c r="BA395" s="1">
        <v>0</v>
      </c>
      <c r="BB395" s="1">
        <v>0</v>
      </c>
      <c r="BC395" s="1">
        <v>0</v>
      </c>
      <c r="BD395" s="1">
        <v>0</v>
      </c>
      <c r="BE395" s="1">
        <v>0</v>
      </c>
      <c r="BF395" s="1">
        <v>0</v>
      </c>
      <c r="BG395" s="1">
        <v>0</v>
      </c>
      <c r="BH395" s="1">
        <v>0</v>
      </c>
      <c r="BI395" s="1">
        <v>0</v>
      </c>
      <c r="BJ395" s="1">
        <v>0</v>
      </c>
      <c r="BK395" s="1">
        <v>0</v>
      </c>
      <c r="BL395" s="1">
        <v>0</v>
      </c>
      <c r="BM395" s="1">
        <v>0</v>
      </c>
      <c r="BN395" s="1">
        <v>0</v>
      </c>
      <c r="BO395" s="1" t="s">
        <v>37</v>
      </c>
      <c r="BP395" s="1" t="s">
        <v>38</v>
      </c>
      <c r="BQ395" s="5" t="s">
        <v>1558</v>
      </c>
      <c r="BR395" s="1" t="s">
        <v>1559</v>
      </c>
      <c r="BS395" s="1" t="e">
        <f>- يمكن الاشتراك في هذه الحزم عن طريق USSD  او عن طريق التطبيق الخاص بالشركة.</f>
        <v>#NAME?</v>
      </c>
      <c r="BT395" s="1" t="s">
        <v>37</v>
      </c>
      <c r="BU395" s="1" t="s">
        <v>4121</v>
      </c>
      <c r="BV395" s="1" t="s">
        <v>4121</v>
      </c>
    </row>
    <row r="396" spans="1:74" ht="195" x14ac:dyDescent="0.25">
      <c r="A396" s="1" t="s">
        <v>26</v>
      </c>
      <c r="B396" s="1" t="s">
        <v>416</v>
      </c>
      <c r="C396" s="1" t="s">
        <v>28</v>
      </c>
      <c r="D396" s="1" t="s">
        <v>29</v>
      </c>
      <c r="E396" s="1">
        <v>1948107</v>
      </c>
      <c r="F396" s="1" t="s">
        <v>1560</v>
      </c>
      <c r="G396" s="1" t="s">
        <v>1561</v>
      </c>
      <c r="H396" s="1" t="s">
        <v>32</v>
      </c>
      <c r="I396" s="1" t="s">
        <v>33</v>
      </c>
      <c r="J396" s="2">
        <v>43802</v>
      </c>
      <c r="K396" s="2" t="s">
        <v>4121</v>
      </c>
      <c r="L396" s="1">
        <v>0</v>
      </c>
      <c r="M396" s="1">
        <v>65</v>
      </c>
      <c r="N396" s="1">
        <v>0</v>
      </c>
      <c r="O396" s="1" t="s">
        <v>83</v>
      </c>
      <c r="P396" s="1" t="s">
        <v>37</v>
      </c>
      <c r="Q396" s="1" t="s">
        <v>4121</v>
      </c>
      <c r="R396" s="1" t="s">
        <v>4121</v>
      </c>
      <c r="S396" s="1" t="s">
        <v>4121</v>
      </c>
      <c r="T396" s="1">
        <v>0</v>
      </c>
      <c r="U396" s="1" t="s">
        <v>4121</v>
      </c>
      <c r="V396" s="1" t="s">
        <v>38</v>
      </c>
      <c r="W396" s="1" t="s">
        <v>4121</v>
      </c>
      <c r="X396" s="1">
        <v>0</v>
      </c>
      <c r="Y396" s="1" t="s">
        <v>37</v>
      </c>
      <c r="Z396" s="1" t="s">
        <v>4121</v>
      </c>
      <c r="AA396" s="1" t="s">
        <v>4121</v>
      </c>
      <c r="AB396" s="1" t="s">
        <v>4121</v>
      </c>
      <c r="AC396" s="1">
        <v>0</v>
      </c>
      <c r="AD396" s="1" t="s">
        <v>4121</v>
      </c>
      <c r="AE396" s="1">
        <v>0</v>
      </c>
      <c r="AF396" s="1">
        <v>0</v>
      </c>
      <c r="AG396" s="1">
        <v>0</v>
      </c>
      <c r="AH396" s="1">
        <v>0</v>
      </c>
      <c r="AI396" s="1">
        <v>0</v>
      </c>
      <c r="AJ396" s="1">
        <v>0</v>
      </c>
      <c r="AK396" s="1">
        <v>0</v>
      </c>
      <c r="AL396" s="1">
        <v>0</v>
      </c>
      <c r="AM396" s="1">
        <v>0</v>
      </c>
      <c r="AN396" s="1" t="s">
        <v>4121</v>
      </c>
      <c r="AO396" s="1" t="s">
        <v>4121</v>
      </c>
      <c r="AP396" s="1" t="s">
        <v>39</v>
      </c>
      <c r="AQ396" s="1" t="s">
        <v>40</v>
      </c>
      <c r="AR396" s="1" t="s">
        <v>41</v>
      </c>
      <c r="AS396" s="1" t="s">
        <v>38</v>
      </c>
      <c r="AT396" s="1" t="s">
        <v>4121</v>
      </c>
      <c r="AU396" s="1" t="s">
        <v>4121</v>
      </c>
      <c r="AV396" s="1" t="s">
        <v>42</v>
      </c>
      <c r="AW396" s="1">
        <v>0</v>
      </c>
      <c r="AX396" s="1">
        <v>0</v>
      </c>
      <c r="AY396" s="1">
        <v>0</v>
      </c>
      <c r="AZ396" s="1">
        <v>0</v>
      </c>
      <c r="BA396" s="1">
        <v>0</v>
      </c>
      <c r="BB396" s="1">
        <v>0</v>
      </c>
      <c r="BC396" s="1">
        <v>0</v>
      </c>
      <c r="BD396" s="1">
        <v>0</v>
      </c>
      <c r="BE396" s="1">
        <v>0</v>
      </c>
      <c r="BF396" s="1">
        <v>0</v>
      </c>
      <c r="BG396" s="1">
        <v>0</v>
      </c>
      <c r="BH396" s="1">
        <v>0</v>
      </c>
      <c r="BI396" s="1">
        <v>0</v>
      </c>
      <c r="BJ396" s="1">
        <v>0</v>
      </c>
      <c r="BK396" s="1">
        <v>0</v>
      </c>
      <c r="BL396" s="1">
        <v>0</v>
      </c>
      <c r="BM396" s="1">
        <v>0</v>
      </c>
      <c r="BN396" s="1">
        <v>0</v>
      </c>
      <c r="BO396" s="1" t="s">
        <v>37</v>
      </c>
      <c r="BP396" s="1" t="s">
        <v>38</v>
      </c>
      <c r="BQ396" s="5" t="s">
        <v>1562</v>
      </c>
      <c r="BR396" s="1" t="s">
        <v>1552</v>
      </c>
      <c r="BS396" s="1" t="e">
        <f>- يمكن الاشتراك في هذه الحزم عن طريق USSD  او عن طريق تطبيق الشركة</f>
        <v>#NAME?</v>
      </c>
      <c r="BT396" s="1" t="s">
        <v>37</v>
      </c>
      <c r="BU396" s="1" t="s">
        <v>4121</v>
      </c>
      <c r="BV396" s="1" t="s">
        <v>4121</v>
      </c>
    </row>
    <row r="397" spans="1:74" ht="195" x14ac:dyDescent="0.25">
      <c r="A397" s="1" t="s">
        <v>26</v>
      </c>
      <c r="B397" s="1" t="s">
        <v>416</v>
      </c>
      <c r="C397" s="1" t="s">
        <v>28</v>
      </c>
      <c r="D397" s="1" t="s">
        <v>65</v>
      </c>
      <c r="E397" s="1">
        <v>1947103</v>
      </c>
      <c r="F397" s="1" t="s">
        <v>1563</v>
      </c>
      <c r="G397" s="1" t="s">
        <v>1564</v>
      </c>
      <c r="H397" s="1" t="s">
        <v>32</v>
      </c>
      <c r="I397" s="1" t="s">
        <v>33</v>
      </c>
      <c r="J397" s="2">
        <v>43802</v>
      </c>
      <c r="K397" s="2" t="s">
        <v>4121</v>
      </c>
      <c r="L397" s="1">
        <v>0</v>
      </c>
      <c r="M397" s="1">
        <v>159</v>
      </c>
      <c r="N397" s="1">
        <v>7</v>
      </c>
      <c r="O397" s="1" t="s">
        <v>83</v>
      </c>
      <c r="P397" s="1" t="s">
        <v>37</v>
      </c>
      <c r="Q397" s="1" t="s">
        <v>4121</v>
      </c>
      <c r="R397" s="1" t="s">
        <v>4121</v>
      </c>
      <c r="S397" s="1" t="s">
        <v>4121</v>
      </c>
      <c r="T397" s="1">
        <v>0</v>
      </c>
      <c r="U397" s="1" t="s">
        <v>4121</v>
      </c>
      <c r="V397" s="1" t="s">
        <v>38</v>
      </c>
      <c r="W397" s="1" t="s">
        <v>4121</v>
      </c>
      <c r="X397" s="1">
        <v>0</v>
      </c>
      <c r="Y397" s="1" t="s">
        <v>37</v>
      </c>
      <c r="Z397" s="1" t="s">
        <v>4121</v>
      </c>
      <c r="AA397" s="1" t="s">
        <v>4121</v>
      </c>
      <c r="AB397" s="1" t="s">
        <v>4121</v>
      </c>
      <c r="AC397" s="1">
        <v>0</v>
      </c>
      <c r="AD397" s="1" t="s">
        <v>4121</v>
      </c>
      <c r="AE397" s="1">
        <v>0</v>
      </c>
      <c r="AF397" s="1">
        <v>0</v>
      </c>
      <c r="AG397" s="1">
        <v>0</v>
      </c>
      <c r="AH397" s="1">
        <v>0</v>
      </c>
      <c r="AI397" s="1">
        <v>0</v>
      </c>
      <c r="AJ397" s="1">
        <v>0</v>
      </c>
      <c r="AK397" s="1">
        <v>0</v>
      </c>
      <c r="AL397" s="1">
        <v>0</v>
      </c>
      <c r="AM397" s="1">
        <v>0</v>
      </c>
      <c r="AN397" s="1" t="s">
        <v>4121</v>
      </c>
      <c r="AO397" s="1" t="s">
        <v>4121</v>
      </c>
      <c r="AP397" s="1" t="s">
        <v>39</v>
      </c>
      <c r="AQ397" s="1" t="s">
        <v>40</v>
      </c>
      <c r="AR397" s="1" t="s">
        <v>41</v>
      </c>
      <c r="AS397" s="1" t="s">
        <v>38</v>
      </c>
      <c r="AT397" s="1" t="s">
        <v>4121</v>
      </c>
      <c r="AU397" s="1" t="s">
        <v>4121</v>
      </c>
      <c r="AV397" s="1" t="s">
        <v>42</v>
      </c>
      <c r="AW397" s="1">
        <v>0</v>
      </c>
      <c r="AX397" s="1">
        <v>0</v>
      </c>
      <c r="AY397" s="1">
        <v>0</v>
      </c>
      <c r="AZ397" s="1">
        <v>0</v>
      </c>
      <c r="BA397" s="1">
        <v>0</v>
      </c>
      <c r="BB397" s="1">
        <v>0</v>
      </c>
      <c r="BC397" s="1">
        <v>0</v>
      </c>
      <c r="BD397" s="1">
        <v>0</v>
      </c>
      <c r="BE397" s="1">
        <v>0</v>
      </c>
      <c r="BF397" s="1">
        <v>0</v>
      </c>
      <c r="BG397" s="1">
        <v>0</v>
      </c>
      <c r="BH397" s="1">
        <v>0</v>
      </c>
      <c r="BI397" s="1">
        <v>0</v>
      </c>
      <c r="BJ397" s="1">
        <v>0</v>
      </c>
      <c r="BK397" s="1">
        <v>0</v>
      </c>
      <c r="BL397" s="1">
        <v>0</v>
      </c>
      <c r="BM397" s="1">
        <v>0</v>
      </c>
      <c r="BN397" s="1">
        <v>0</v>
      </c>
      <c r="BO397" s="1" t="s">
        <v>37</v>
      </c>
      <c r="BP397" s="1" t="s">
        <v>38</v>
      </c>
      <c r="BQ397" s="5" t="s">
        <v>1565</v>
      </c>
      <c r="BR397" s="1" t="s">
        <v>1566</v>
      </c>
      <c r="BS397" s="1" t="e">
        <f>- يمكن الاشتراك في هذه الحزم عن طريق USSD  او عن طريق التطبيق الخاص بالشركة.</f>
        <v>#NAME?</v>
      </c>
      <c r="BT397" s="1" t="s">
        <v>37</v>
      </c>
      <c r="BU397" s="1" t="s">
        <v>4121</v>
      </c>
      <c r="BV397" s="1" t="s">
        <v>4121</v>
      </c>
    </row>
    <row r="398" spans="1:74" ht="195" x14ac:dyDescent="0.25">
      <c r="A398" s="1" t="s">
        <v>26</v>
      </c>
      <c r="B398" s="1" t="s">
        <v>416</v>
      </c>
      <c r="C398" s="1" t="s">
        <v>28</v>
      </c>
      <c r="D398" s="1" t="s">
        <v>65</v>
      </c>
      <c r="E398" s="1">
        <v>1947104</v>
      </c>
      <c r="F398" s="1" t="s">
        <v>1567</v>
      </c>
      <c r="G398" s="1" t="s">
        <v>1568</v>
      </c>
      <c r="H398" s="1" t="s">
        <v>32</v>
      </c>
      <c r="I398" s="1" t="s">
        <v>33</v>
      </c>
      <c r="J398" s="2">
        <v>43802</v>
      </c>
      <c r="K398" s="2" t="s">
        <v>4121</v>
      </c>
      <c r="L398" s="1">
        <v>0</v>
      </c>
      <c r="M398" s="1">
        <v>65</v>
      </c>
      <c r="N398" s="1">
        <v>1</v>
      </c>
      <c r="O398" s="1" t="s">
        <v>83</v>
      </c>
      <c r="P398" s="1" t="s">
        <v>37</v>
      </c>
      <c r="Q398" s="1" t="s">
        <v>4121</v>
      </c>
      <c r="R398" s="1" t="s">
        <v>4121</v>
      </c>
      <c r="S398" s="1" t="s">
        <v>4121</v>
      </c>
      <c r="T398" s="1">
        <v>0</v>
      </c>
      <c r="U398" s="1" t="s">
        <v>4121</v>
      </c>
      <c r="V398" s="1" t="s">
        <v>38</v>
      </c>
      <c r="W398" s="1" t="s">
        <v>4121</v>
      </c>
      <c r="X398" s="1">
        <v>0</v>
      </c>
      <c r="Y398" s="1" t="s">
        <v>37</v>
      </c>
      <c r="Z398" s="1" t="s">
        <v>4121</v>
      </c>
      <c r="AA398" s="1" t="s">
        <v>4121</v>
      </c>
      <c r="AB398" s="1" t="s">
        <v>4121</v>
      </c>
      <c r="AC398" s="1">
        <v>0</v>
      </c>
      <c r="AD398" s="1" t="s">
        <v>4121</v>
      </c>
      <c r="AE398" s="1">
        <v>0</v>
      </c>
      <c r="AF398" s="1">
        <v>0</v>
      </c>
      <c r="AG398" s="1">
        <v>0</v>
      </c>
      <c r="AH398" s="1">
        <v>0</v>
      </c>
      <c r="AI398" s="1">
        <v>0</v>
      </c>
      <c r="AJ398" s="1">
        <v>0</v>
      </c>
      <c r="AK398" s="1">
        <v>0</v>
      </c>
      <c r="AL398" s="1">
        <v>0</v>
      </c>
      <c r="AM398" s="1">
        <v>0</v>
      </c>
      <c r="AN398" s="1" t="s">
        <v>4121</v>
      </c>
      <c r="AO398" s="1" t="s">
        <v>4121</v>
      </c>
      <c r="AP398" s="1" t="s">
        <v>39</v>
      </c>
      <c r="AQ398" s="1" t="s">
        <v>40</v>
      </c>
      <c r="AR398" s="1" t="s">
        <v>41</v>
      </c>
      <c r="AS398" s="1" t="s">
        <v>38</v>
      </c>
      <c r="AT398" s="1" t="s">
        <v>4121</v>
      </c>
      <c r="AU398" s="1" t="s">
        <v>4121</v>
      </c>
      <c r="AV398" s="1" t="s">
        <v>42</v>
      </c>
      <c r="AW398" s="1">
        <v>0</v>
      </c>
      <c r="AX398" s="1">
        <v>0</v>
      </c>
      <c r="AY398" s="1">
        <v>0</v>
      </c>
      <c r="AZ398" s="1">
        <v>0</v>
      </c>
      <c r="BA398" s="1">
        <v>0</v>
      </c>
      <c r="BB398" s="1">
        <v>0</v>
      </c>
      <c r="BC398" s="1">
        <v>0</v>
      </c>
      <c r="BD398" s="1">
        <v>0</v>
      </c>
      <c r="BE398" s="1">
        <v>0</v>
      </c>
      <c r="BF398" s="1">
        <v>0</v>
      </c>
      <c r="BG398" s="1">
        <v>0</v>
      </c>
      <c r="BH398" s="1">
        <v>0</v>
      </c>
      <c r="BI398" s="1">
        <v>0</v>
      </c>
      <c r="BJ398" s="1">
        <v>0</v>
      </c>
      <c r="BK398" s="1">
        <v>0</v>
      </c>
      <c r="BL398" s="1">
        <v>0</v>
      </c>
      <c r="BM398" s="1">
        <v>0</v>
      </c>
      <c r="BN398" s="1">
        <v>0</v>
      </c>
      <c r="BO398" s="1" t="s">
        <v>37</v>
      </c>
      <c r="BP398" s="1" t="s">
        <v>38</v>
      </c>
      <c r="BQ398" s="5" t="s">
        <v>1569</v>
      </c>
      <c r="BR398" s="1" t="s">
        <v>1570</v>
      </c>
      <c r="BS398" s="1" t="e">
        <f>- يمكن الاشتراك في هذه الحزم عن طريق USSD  او عن طريق تطبيق الشركة</f>
        <v>#NAME?</v>
      </c>
      <c r="BT398" s="1" t="s">
        <v>37</v>
      </c>
      <c r="BU398" s="1" t="s">
        <v>4121</v>
      </c>
      <c r="BV398" s="1" t="s">
        <v>4121</v>
      </c>
    </row>
    <row r="399" spans="1:74" ht="195" x14ac:dyDescent="0.25">
      <c r="A399" s="1" t="s">
        <v>26</v>
      </c>
      <c r="B399" s="1" t="s">
        <v>416</v>
      </c>
      <c r="C399" s="1" t="s">
        <v>28</v>
      </c>
      <c r="D399" s="1" t="s">
        <v>29</v>
      </c>
      <c r="E399" s="1">
        <v>1948108</v>
      </c>
      <c r="F399" s="1" t="s">
        <v>1571</v>
      </c>
      <c r="G399" s="1" t="s">
        <v>1550</v>
      </c>
      <c r="H399" s="1" t="s">
        <v>32</v>
      </c>
      <c r="I399" s="1" t="s">
        <v>33</v>
      </c>
      <c r="J399" s="2">
        <v>43804</v>
      </c>
      <c r="K399" s="2" t="s">
        <v>4121</v>
      </c>
      <c r="L399" s="1">
        <v>0</v>
      </c>
      <c r="M399" s="1">
        <v>79</v>
      </c>
      <c r="N399" s="1">
        <v>0</v>
      </c>
      <c r="O399" s="1" t="s">
        <v>83</v>
      </c>
      <c r="P399" s="1" t="s">
        <v>37</v>
      </c>
      <c r="Q399" s="1" t="s">
        <v>4121</v>
      </c>
      <c r="R399" s="1" t="s">
        <v>4121</v>
      </c>
      <c r="S399" s="1" t="s">
        <v>4121</v>
      </c>
      <c r="T399" s="1">
        <v>0</v>
      </c>
      <c r="U399" s="1" t="s">
        <v>4121</v>
      </c>
      <c r="V399" s="1" t="s">
        <v>38</v>
      </c>
      <c r="W399" s="1" t="s">
        <v>4121</v>
      </c>
      <c r="X399" s="1">
        <v>0</v>
      </c>
      <c r="Y399" s="1" t="s">
        <v>37</v>
      </c>
      <c r="Z399" s="1" t="s">
        <v>4121</v>
      </c>
      <c r="AA399" s="1" t="s">
        <v>4121</v>
      </c>
      <c r="AB399" s="1" t="s">
        <v>4121</v>
      </c>
      <c r="AC399" s="1">
        <v>0</v>
      </c>
      <c r="AD399" s="1" t="s">
        <v>4121</v>
      </c>
      <c r="AE399" s="1">
        <v>0</v>
      </c>
      <c r="AF399" s="1">
        <v>0</v>
      </c>
      <c r="AG399" s="1">
        <v>0</v>
      </c>
      <c r="AH399" s="1">
        <v>0</v>
      </c>
      <c r="AI399" s="1">
        <v>0</v>
      </c>
      <c r="AJ399" s="1">
        <v>0</v>
      </c>
      <c r="AK399" s="1">
        <v>0</v>
      </c>
      <c r="AL399" s="1">
        <v>0</v>
      </c>
      <c r="AM399" s="1">
        <v>0</v>
      </c>
      <c r="AN399" s="1" t="s">
        <v>4121</v>
      </c>
      <c r="AO399" s="1" t="s">
        <v>4121</v>
      </c>
      <c r="AP399" s="1" t="s">
        <v>39</v>
      </c>
      <c r="AQ399" s="1" t="s">
        <v>40</v>
      </c>
      <c r="AR399" s="1" t="s">
        <v>41</v>
      </c>
      <c r="AS399" s="1" t="s">
        <v>38</v>
      </c>
      <c r="AT399" s="1" t="s">
        <v>4121</v>
      </c>
      <c r="AU399" s="1" t="s">
        <v>4121</v>
      </c>
      <c r="AV399" s="1" t="s">
        <v>42</v>
      </c>
      <c r="AW399" s="1">
        <v>0</v>
      </c>
      <c r="AX399" s="1">
        <v>0</v>
      </c>
      <c r="AY399" s="1">
        <v>0</v>
      </c>
      <c r="AZ399" s="1">
        <v>0</v>
      </c>
      <c r="BA399" s="1">
        <v>0</v>
      </c>
      <c r="BB399" s="1">
        <v>0</v>
      </c>
      <c r="BC399" s="1">
        <v>0</v>
      </c>
      <c r="BD399" s="1">
        <v>0</v>
      </c>
      <c r="BE399" s="1">
        <v>0</v>
      </c>
      <c r="BF399" s="1">
        <v>0</v>
      </c>
      <c r="BG399" s="1">
        <v>0</v>
      </c>
      <c r="BH399" s="1">
        <v>0</v>
      </c>
      <c r="BI399" s="1">
        <v>0</v>
      </c>
      <c r="BJ399" s="1">
        <v>0</v>
      </c>
      <c r="BK399" s="1">
        <v>0</v>
      </c>
      <c r="BL399" s="1">
        <v>0</v>
      </c>
      <c r="BM399" s="1">
        <v>0</v>
      </c>
      <c r="BN399" s="1">
        <v>0</v>
      </c>
      <c r="BO399" s="1" t="s">
        <v>37</v>
      </c>
      <c r="BP399" s="1" t="s">
        <v>38</v>
      </c>
      <c r="BQ399" s="5" t="s">
        <v>1572</v>
      </c>
      <c r="BR399" s="1" t="s">
        <v>1573</v>
      </c>
      <c r="BS399" s="1" t="e">
        <f>- يمكن الاشتراك في هذه الحزم عن طريق USSD  او عن طريق تطبيق الشركة</f>
        <v>#NAME?</v>
      </c>
      <c r="BT399" s="1" t="s">
        <v>37</v>
      </c>
      <c r="BU399" s="1" t="s">
        <v>4121</v>
      </c>
      <c r="BV399" s="1" t="s">
        <v>4121</v>
      </c>
    </row>
    <row r="400" spans="1:74" ht="195" x14ac:dyDescent="0.25">
      <c r="A400" s="1" t="s">
        <v>26</v>
      </c>
      <c r="B400" s="1" t="s">
        <v>416</v>
      </c>
      <c r="C400" s="1" t="s">
        <v>28</v>
      </c>
      <c r="D400" s="1" t="s">
        <v>65</v>
      </c>
      <c r="E400" s="1">
        <v>1947105</v>
      </c>
      <c r="F400" s="1" t="s">
        <v>1574</v>
      </c>
      <c r="G400" s="1" t="s">
        <v>1575</v>
      </c>
      <c r="H400" s="1" t="s">
        <v>32</v>
      </c>
      <c r="I400" s="1" t="s">
        <v>33</v>
      </c>
      <c r="J400" s="2">
        <v>43804</v>
      </c>
      <c r="K400" s="2" t="s">
        <v>4121</v>
      </c>
      <c r="L400" s="1">
        <v>0</v>
      </c>
      <c r="M400" s="1">
        <v>159</v>
      </c>
      <c r="N400" s="1">
        <v>7</v>
      </c>
      <c r="O400" s="1" t="s">
        <v>83</v>
      </c>
      <c r="P400" s="1" t="s">
        <v>37</v>
      </c>
      <c r="Q400" s="1" t="s">
        <v>4121</v>
      </c>
      <c r="R400" s="1" t="s">
        <v>4121</v>
      </c>
      <c r="S400" s="1" t="s">
        <v>4121</v>
      </c>
      <c r="T400" s="1">
        <v>0</v>
      </c>
      <c r="U400" s="1" t="s">
        <v>4121</v>
      </c>
      <c r="V400" s="1" t="s">
        <v>38</v>
      </c>
      <c r="W400" s="1" t="s">
        <v>4121</v>
      </c>
      <c r="X400" s="1">
        <v>0</v>
      </c>
      <c r="Y400" s="1" t="s">
        <v>37</v>
      </c>
      <c r="Z400" s="1" t="s">
        <v>4121</v>
      </c>
      <c r="AA400" s="1" t="s">
        <v>4121</v>
      </c>
      <c r="AB400" s="1" t="s">
        <v>4121</v>
      </c>
      <c r="AC400" s="1">
        <v>0</v>
      </c>
      <c r="AD400" s="1" t="s">
        <v>4121</v>
      </c>
      <c r="AE400" s="1">
        <v>0</v>
      </c>
      <c r="AF400" s="1">
        <v>0</v>
      </c>
      <c r="AG400" s="1">
        <v>0</v>
      </c>
      <c r="AH400" s="1">
        <v>0</v>
      </c>
      <c r="AI400" s="1">
        <v>0</v>
      </c>
      <c r="AJ400" s="1">
        <v>0</v>
      </c>
      <c r="AK400" s="1">
        <v>0</v>
      </c>
      <c r="AL400" s="1">
        <v>0</v>
      </c>
      <c r="AM400" s="1">
        <v>0</v>
      </c>
      <c r="AN400" s="1" t="s">
        <v>4121</v>
      </c>
      <c r="AO400" s="1" t="s">
        <v>4121</v>
      </c>
      <c r="AP400" s="1" t="s">
        <v>39</v>
      </c>
      <c r="AQ400" s="1" t="s">
        <v>40</v>
      </c>
      <c r="AR400" s="1" t="s">
        <v>41</v>
      </c>
      <c r="AS400" s="1" t="s">
        <v>38</v>
      </c>
      <c r="AT400" s="1" t="s">
        <v>4121</v>
      </c>
      <c r="AU400" s="1" t="s">
        <v>4121</v>
      </c>
      <c r="AV400" s="1" t="s">
        <v>42</v>
      </c>
      <c r="AW400" s="1">
        <v>0</v>
      </c>
      <c r="AX400" s="1">
        <v>0</v>
      </c>
      <c r="AY400" s="1">
        <v>0</v>
      </c>
      <c r="AZ400" s="1">
        <v>0</v>
      </c>
      <c r="BA400" s="1">
        <v>0</v>
      </c>
      <c r="BB400" s="1">
        <v>0</v>
      </c>
      <c r="BC400" s="1">
        <v>0</v>
      </c>
      <c r="BD400" s="1">
        <v>0</v>
      </c>
      <c r="BE400" s="1">
        <v>0</v>
      </c>
      <c r="BF400" s="1">
        <v>0</v>
      </c>
      <c r="BG400" s="1">
        <v>0</v>
      </c>
      <c r="BH400" s="1">
        <v>0</v>
      </c>
      <c r="BI400" s="1">
        <v>0</v>
      </c>
      <c r="BJ400" s="1">
        <v>0</v>
      </c>
      <c r="BK400" s="1">
        <v>0</v>
      </c>
      <c r="BL400" s="1">
        <v>0</v>
      </c>
      <c r="BM400" s="1">
        <v>0</v>
      </c>
      <c r="BN400" s="1">
        <v>0</v>
      </c>
      <c r="BO400" s="1" t="s">
        <v>37</v>
      </c>
      <c r="BP400" s="1" t="s">
        <v>38</v>
      </c>
      <c r="BQ400" s="5" t="s">
        <v>1576</v>
      </c>
      <c r="BR400" s="1" t="s">
        <v>1573</v>
      </c>
      <c r="BS400" s="1" t="e">
        <f>- يمكن الاشتراك في هذه الحزم عن طريق USSD  او عن طريق تطبيق الشركة</f>
        <v>#NAME?</v>
      </c>
      <c r="BT400" s="1" t="s">
        <v>37</v>
      </c>
      <c r="BU400" s="1" t="s">
        <v>4121</v>
      </c>
      <c r="BV400" s="1" t="s">
        <v>4121</v>
      </c>
    </row>
    <row r="401" spans="1:74" ht="195" x14ac:dyDescent="0.25">
      <c r="A401" s="1" t="s">
        <v>26</v>
      </c>
      <c r="B401" s="1" t="s">
        <v>416</v>
      </c>
      <c r="C401" s="1" t="s">
        <v>28</v>
      </c>
      <c r="D401" s="1" t="s">
        <v>29</v>
      </c>
      <c r="E401" s="1">
        <v>1948109</v>
      </c>
      <c r="F401" s="1" t="s">
        <v>1577</v>
      </c>
      <c r="G401" s="1" t="s">
        <v>1578</v>
      </c>
      <c r="H401" s="1" t="s">
        <v>32</v>
      </c>
      <c r="I401" s="1" t="s">
        <v>33</v>
      </c>
      <c r="J401" s="2">
        <v>43804</v>
      </c>
      <c r="K401" s="2" t="s">
        <v>4121</v>
      </c>
      <c r="L401" s="1">
        <v>0</v>
      </c>
      <c r="M401" s="1">
        <v>159</v>
      </c>
      <c r="N401" s="1">
        <v>0</v>
      </c>
      <c r="O401" s="1" t="s">
        <v>83</v>
      </c>
      <c r="P401" s="1" t="s">
        <v>37</v>
      </c>
      <c r="Q401" s="1" t="s">
        <v>4121</v>
      </c>
      <c r="R401" s="1" t="s">
        <v>4121</v>
      </c>
      <c r="S401" s="1" t="s">
        <v>4121</v>
      </c>
      <c r="T401" s="1">
        <v>0</v>
      </c>
      <c r="U401" s="1" t="s">
        <v>4121</v>
      </c>
      <c r="V401" s="1" t="s">
        <v>38</v>
      </c>
      <c r="W401" s="1" t="s">
        <v>4121</v>
      </c>
      <c r="X401" s="1">
        <v>0</v>
      </c>
      <c r="Y401" s="1" t="s">
        <v>37</v>
      </c>
      <c r="Z401" s="1" t="s">
        <v>4121</v>
      </c>
      <c r="AA401" s="1" t="s">
        <v>4121</v>
      </c>
      <c r="AB401" s="1" t="s">
        <v>4121</v>
      </c>
      <c r="AC401" s="1">
        <v>0</v>
      </c>
      <c r="AD401" s="1" t="s">
        <v>4121</v>
      </c>
      <c r="AE401" s="1">
        <v>0</v>
      </c>
      <c r="AF401" s="1">
        <v>0</v>
      </c>
      <c r="AG401" s="1">
        <v>0</v>
      </c>
      <c r="AH401" s="1">
        <v>0</v>
      </c>
      <c r="AI401" s="1">
        <v>0</v>
      </c>
      <c r="AJ401" s="1">
        <v>0</v>
      </c>
      <c r="AK401" s="1">
        <v>0</v>
      </c>
      <c r="AL401" s="1">
        <v>0</v>
      </c>
      <c r="AM401" s="1">
        <v>0</v>
      </c>
      <c r="AN401" s="1" t="s">
        <v>4121</v>
      </c>
      <c r="AO401" s="1" t="s">
        <v>4121</v>
      </c>
      <c r="AP401" s="1" t="s">
        <v>39</v>
      </c>
      <c r="AQ401" s="1" t="s">
        <v>40</v>
      </c>
      <c r="AR401" s="1" t="s">
        <v>41</v>
      </c>
      <c r="AS401" s="1" t="s">
        <v>38</v>
      </c>
      <c r="AT401" s="1" t="s">
        <v>4121</v>
      </c>
      <c r="AU401" s="1" t="s">
        <v>4121</v>
      </c>
      <c r="AV401" s="1" t="s">
        <v>42</v>
      </c>
      <c r="AW401" s="1">
        <v>0</v>
      </c>
      <c r="AX401" s="1">
        <v>0</v>
      </c>
      <c r="AY401" s="1">
        <v>0</v>
      </c>
      <c r="AZ401" s="1">
        <v>0</v>
      </c>
      <c r="BA401" s="1">
        <v>0</v>
      </c>
      <c r="BB401" s="1">
        <v>0</v>
      </c>
      <c r="BC401" s="1">
        <v>0</v>
      </c>
      <c r="BD401" s="1">
        <v>0</v>
      </c>
      <c r="BE401" s="1">
        <v>0</v>
      </c>
      <c r="BF401" s="1">
        <v>0</v>
      </c>
      <c r="BG401" s="1">
        <v>0</v>
      </c>
      <c r="BH401" s="1">
        <v>0</v>
      </c>
      <c r="BI401" s="1">
        <v>0</v>
      </c>
      <c r="BJ401" s="1">
        <v>0</v>
      </c>
      <c r="BK401" s="1">
        <v>0</v>
      </c>
      <c r="BL401" s="1">
        <v>0</v>
      </c>
      <c r="BM401" s="1">
        <v>0</v>
      </c>
      <c r="BN401" s="1">
        <v>0</v>
      </c>
      <c r="BO401" s="1" t="s">
        <v>37</v>
      </c>
      <c r="BP401" s="1" t="s">
        <v>38</v>
      </c>
      <c r="BQ401" s="5" t="s">
        <v>1579</v>
      </c>
      <c r="BR401" s="1" t="s">
        <v>1573</v>
      </c>
      <c r="BS401" s="1" t="e">
        <f>- يمكن الاشتراك في هذه الحزم عن طريق USSD  او عن طريق تطبيق الشركة</f>
        <v>#NAME?</v>
      </c>
      <c r="BT401" s="1" t="s">
        <v>37</v>
      </c>
      <c r="BU401" s="1" t="s">
        <v>4121</v>
      </c>
      <c r="BV401" s="1" t="s">
        <v>4121</v>
      </c>
    </row>
    <row r="402" spans="1:74" ht="60" x14ac:dyDescent="0.25">
      <c r="A402" s="1" t="s">
        <v>26</v>
      </c>
      <c r="B402" s="1" t="s">
        <v>416</v>
      </c>
      <c r="C402" s="1" t="s">
        <v>28</v>
      </c>
      <c r="D402" s="1" t="s">
        <v>65</v>
      </c>
      <c r="E402" s="1">
        <v>1947106</v>
      </c>
      <c r="F402" s="1" t="s">
        <v>1580</v>
      </c>
      <c r="G402" s="1" t="s">
        <v>1581</v>
      </c>
      <c r="H402" s="1" t="s">
        <v>32</v>
      </c>
      <c r="I402" s="1" t="s">
        <v>145</v>
      </c>
      <c r="J402" s="2">
        <v>43805</v>
      </c>
      <c r="K402" s="2" t="s">
        <v>4121</v>
      </c>
      <c r="L402" s="1">
        <v>0</v>
      </c>
      <c r="M402" s="1">
        <v>30</v>
      </c>
      <c r="N402" s="1">
        <v>7</v>
      </c>
      <c r="O402" s="1" t="s">
        <v>83</v>
      </c>
      <c r="P402" s="1" t="s">
        <v>37</v>
      </c>
      <c r="Q402" s="1" t="s">
        <v>4121</v>
      </c>
      <c r="R402" s="1" t="s">
        <v>4121</v>
      </c>
      <c r="S402" s="1" t="s">
        <v>4121</v>
      </c>
      <c r="T402" s="1">
        <v>0</v>
      </c>
      <c r="U402" s="1" t="s">
        <v>4121</v>
      </c>
      <c r="V402" s="1" t="s">
        <v>38</v>
      </c>
      <c r="W402" s="1" t="s">
        <v>4121</v>
      </c>
      <c r="X402" s="1">
        <v>0</v>
      </c>
      <c r="Y402" s="1" t="s">
        <v>37</v>
      </c>
      <c r="Z402" s="1" t="s">
        <v>4121</v>
      </c>
      <c r="AA402" s="1" t="s">
        <v>4121</v>
      </c>
      <c r="AB402" s="1" t="s">
        <v>4121</v>
      </c>
      <c r="AC402" s="1">
        <v>0</v>
      </c>
      <c r="AD402" s="1" t="s">
        <v>4121</v>
      </c>
      <c r="AE402" s="1">
        <v>0</v>
      </c>
      <c r="AF402" s="1">
        <v>0</v>
      </c>
      <c r="AG402" s="1">
        <v>0</v>
      </c>
      <c r="AH402" s="1">
        <v>0</v>
      </c>
      <c r="AI402" s="1">
        <v>0</v>
      </c>
      <c r="AJ402" s="1">
        <v>0</v>
      </c>
      <c r="AK402" s="1">
        <v>0</v>
      </c>
      <c r="AL402" s="1">
        <v>0</v>
      </c>
      <c r="AM402" s="1">
        <v>0</v>
      </c>
      <c r="AN402" s="1" t="s">
        <v>4121</v>
      </c>
      <c r="AO402" s="1" t="s">
        <v>4121</v>
      </c>
      <c r="AP402" s="1" t="s">
        <v>39</v>
      </c>
      <c r="AQ402" s="1" t="s">
        <v>40</v>
      </c>
      <c r="AR402" s="1" t="s">
        <v>41</v>
      </c>
      <c r="AS402" s="1" t="s">
        <v>38</v>
      </c>
      <c r="AT402" s="1" t="s">
        <v>4121</v>
      </c>
      <c r="AU402" s="1" t="s">
        <v>4121</v>
      </c>
      <c r="AV402" s="1" t="s">
        <v>42</v>
      </c>
      <c r="AW402" s="1">
        <v>0</v>
      </c>
      <c r="AX402" s="1">
        <v>0</v>
      </c>
      <c r="AY402" s="1">
        <v>0</v>
      </c>
      <c r="AZ402" s="1">
        <v>0</v>
      </c>
      <c r="BA402" s="1">
        <v>0</v>
      </c>
      <c r="BB402" s="1">
        <v>0</v>
      </c>
      <c r="BC402" s="1">
        <v>0</v>
      </c>
      <c r="BD402" s="1">
        <v>0</v>
      </c>
      <c r="BE402" s="1">
        <v>0</v>
      </c>
      <c r="BF402" s="1">
        <v>0</v>
      </c>
      <c r="BG402" s="1">
        <v>0</v>
      </c>
      <c r="BH402" s="1">
        <v>0</v>
      </c>
      <c r="BI402" s="1">
        <v>0</v>
      </c>
      <c r="BJ402" s="1">
        <v>0</v>
      </c>
      <c r="BK402" s="1">
        <v>0</v>
      </c>
      <c r="BL402" s="1">
        <v>0</v>
      </c>
      <c r="BM402" s="1">
        <v>0</v>
      </c>
      <c r="BN402" s="1">
        <v>0</v>
      </c>
      <c r="BO402" s="1" t="s">
        <v>37</v>
      </c>
      <c r="BP402" s="1" t="s">
        <v>38</v>
      </c>
      <c r="BQ402" s="5" t="s">
        <v>1582</v>
      </c>
      <c r="BR402" s="1" t="s">
        <v>1583</v>
      </c>
      <c r="BS402" s="1" t="s">
        <v>1584</v>
      </c>
      <c r="BT402" s="1" t="s">
        <v>37</v>
      </c>
      <c r="BU402" s="1" t="s">
        <v>4121</v>
      </c>
      <c r="BV402" s="1" t="s">
        <v>4121</v>
      </c>
    </row>
    <row r="403" spans="1:74" ht="60" x14ac:dyDescent="0.25">
      <c r="A403" s="1" t="s">
        <v>26</v>
      </c>
      <c r="B403" s="1" t="s">
        <v>416</v>
      </c>
      <c r="C403" s="1" t="s">
        <v>28</v>
      </c>
      <c r="D403" s="1" t="s">
        <v>29</v>
      </c>
      <c r="E403" s="1">
        <v>1948110</v>
      </c>
      <c r="F403" s="1" t="s">
        <v>1585</v>
      </c>
      <c r="G403" s="1" t="s">
        <v>1586</v>
      </c>
      <c r="H403" s="1" t="s">
        <v>32</v>
      </c>
      <c r="I403" s="1" t="s">
        <v>145</v>
      </c>
      <c r="J403" s="2">
        <v>43805</v>
      </c>
      <c r="K403" s="2" t="s">
        <v>4121</v>
      </c>
      <c r="L403" s="1">
        <v>30</v>
      </c>
      <c r="M403" s="1">
        <v>30</v>
      </c>
      <c r="N403" s="1">
        <v>0</v>
      </c>
      <c r="O403" s="1" t="s">
        <v>83</v>
      </c>
      <c r="P403" s="1" t="s">
        <v>37</v>
      </c>
      <c r="Q403" s="1" t="s">
        <v>4121</v>
      </c>
      <c r="R403" s="1" t="s">
        <v>4121</v>
      </c>
      <c r="S403" s="1" t="s">
        <v>4121</v>
      </c>
      <c r="T403" s="1">
        <v>0</v>
      </c>
      <c r="U403" s="1" t="s">
        <v>4121</v>
      </c>
      <c r="V403" s="1" t="s">
        <v>38</v>
      </c>
      <c r="W403" s="1" t="s">
        <v>4121</v>
      </c>
      <c r="X403" s="1">
        <v>0</v>
      </c>
      <c r="Y403" s="1" t="s">
        <v>37</v>
      </c>
      <c r="Z403" s="1" t="s">
        <v>4121</v>
      </c>
      <c r="AA403" s="1" t="s">
        <v>4121</v>
      </c>
      <c r="AB403" s="1" t="s">
        <v>4121</v>
      </c>
      <c r="AC403" s="1">
        <v>0</v>
      </c>
      <c r="AD403" s="1" t="s">
        <v>4121</v>
      </c>
      <c r="AE403" s="1">
        <v>0</v>
      </c>
      <c r="AF403" s="1">
        <v>0</v>
      </c>
      <c r="AG403" s="1">
        <v>0</v>
      </c>
      <c r="AH403" s="1">
        <v>0</v>
      </c>
      <c r="AI403" s="1">
        <v>0</v>
      </c>
      <c r="AJ403" s="1">
        <v>0</v>
      </c>
      <c r="AK403" s="1">
        <v>0</v>
      </c>
      <c r="AL403" s="1">
        <v>0</v>
      </c>
      <c r="AM403" s="1">
        <v>0</v>
      </c>
      <c r="AN403" s="1" t="s">
        <v>4121</v>
      </c>
      <c r="AO403" s="1" t="s">
        <v>4121</v>
      </c>
      <c r="AP403" s="1" t="s">
        <v>39</v>
      </c>
      <c r="AQ403" s="1" t="s">
        <v>40</v>
      </c>
      <c r="AR403" s="1" t="s">
        <v>41</v>
      </c>
      <c r="AS403" s="1" t="s">
        <v>38</v>
      </c>
      <c r="AT403" s="1" t="s">
        <v>4121</v>
      </c>
      <c r="AU403" s="1" t="s">
        <v>4121</v>
      </c>
      <c r="AV403" s="1" t="s">
        <v>42</v>
      </c>
      <c r="AW403" s="1">
        <v>0</v>
      </c>
      <c r="AX403" s="1">
        <v>0</v>
      </c>
      <c r="AY403" s="1">
        <v>0</v>
      </c>
      <c r="AZ403" s="1">
        <v>0</v>
      </c>
      <c r="BA403" s="1">
        <v>0</v>
      </c>
      <c r="BB403" s="1">
        <v>0</v>
      </c>
      <c r="BC403" s="1">
        <v>0</v>
      </c>
      <c r="BD403" s="1">
        <v>0</v>
      </c>
      <c r="BE403" s="1">
        <v>0</v>
      </c>
      <c r="BF403" s="1">
        <v>0</v>
      </c>
      <c r="BG403" s="1">
        <v>0</v>
      </c>
      <c r="BH403" s="1">
        <v>0</v>
      </c>
      <c r="BI403" s="1">
        <v>0</v>
      </c>
      <c r="BJ403" s="1">
        <v>0</v>
      </c>
      <c r="BK403" s="1">
        <v>0</v>
      </c>
      <c r="BL403" s="1">
        <v>0</v>
      </c>
      <c r="BM403" s="1">
        <v>0</v>
      </c>
      <c r="BN403" s="1">
        <v>0</v>
      </c>
      <c r="BO403" s="1" t="s">
        <v>37</v>
      </c>
      <c r="BP403" s="1" t="s">
        <v>38</v>
      </c>
      <c r="BQ403" s="5" t="s">
        <v>1587</v>
      </c>
      <c r="BR403" s="1" t="s">
        <v>1583</v>
      </c>
      <c r="BS403" s="1" t="s">
        <v>1584</v>
      </c>
      <c r="BT403" s="1" t="s">
        <v>37</v>
      </c>
      <c r="BU403" s="1" t="s">
        <v>4121</v>
      </c>
      <c r="BV403" s="1" t="s">
        <v>4121</v>
      </c>
    </row>
    <row r="404" spans="1:74" ht="195" x14ac:dyDescent="0.25">
      <c r="A404" s="1" t="s">
        <v>26</v>
      </c>
      <c r="B404" s="1" t="s">
        <v>416</v>
      </c>
      <c r="C404" s="1" t="s">
        <v>28</v>
      </c>
      <c r="D404" s="1" t="s">
        <v>65</v>
      </c>
      <c r="E404" s="1">
        <v>1947107</v>
      </c>
      <c r="F404" s="1" t="s">
        <v>1588</v>
      </c>
      <c r="G404" s="1" t="s">
        <v>1554</v>
      </c>
      <c r="H404" s="1" t="s">
        <v>32</v>
      </c>
      <c r="I404" s="1" t="s">
        <v>33</v>
      </c>
      <c r="J404" s="2">
        <v>43804</v>
      </c>
      <c r="K404" s="2" t="s">
        <v>4121</v>
      </c>
      <c r="L404" s="1">
        <v>0</v>
      </c>
      <c r="M404" s="1">
        <v>79</v>
      </c>
      <c r="N404" s="1">
        <v>3</v>
      </c>
      <c r="O404" s="1" t="s">
        <v>83</v>
      </c>
      <c r="P404" s="1" t="s">
        <v>37</v>
      </c>
      <c r="Q404" s="1" t="s">
        <v>4121</v>
      </c>
      <c r="R404" s="1" t="s">
        <v>4121</v>
      </c>
      <c r="S404" s="1" t="s">
        <v>4121</v>
      </c>
      <c r="T404" s="1">
        <v>0</v>
      </c>
      <c r="U404" s="1" t="s">
        <v>4121</v>
      </c>
      <c r="V404" s="1" t="s">
        <v>38</v>
      </c>
      <c r="W404" s="1" t="s">
        <v>4121</v>
      </c>
      <c r="X404" s="1">
        <v>0</v>
      </c>
      <c r="Y404" s="1" t="s">
        <v>37</v>
      </c>
      <c r="Z404" s="1" t="s">
        <v>4121</v>
      </c>
      <c r="AA404" s="1" t="s">
        <v>4121</v>
      </c>
      <c r="AB404" s="1" t="s">
        <v>4121</v>
      </c>
      <c r="AC404" s="1">
        <v>0</v>
      </c>
      <c r="AD404" s="1" t="s">
        <v>4121</v>
      </c>
      <c r="AE404" s="1">
        <v>0</v>
      </c>
      <c r="AF404" s="1">
        <v>0</v>
      </c>
      <c r="AG404" s="1">
        <v>0</v>
      </c>
      <c r="AH404" s="1">
        <v>0</v>
      </c>
      <c r="AI404" s="1">
        <v>0</v>
      </c>
      <c r="AJ404" s="1">
        <v>0</v>
      </c>
      <c r="AK404" s="1">
        <v>0</v>
      </c>
      <c r="AL404" s="1">
        <v>0</v>
      </c>
      <c r="AM404" s="1">
        <v>0</v>
      </c>
      <c r="AN404" s="1" t="s">
        <v>4121</v>
      </c>
      <c r="AO404" s="1" t="s">
        <v>4121</v>
      </c>
      <c r="AP404" s="1" t="s">
        <v>39</v>
      </c>
      <c r="AQ404" s="1" t="s">
        <v>40</v>
      </c>
      <c r="AR404" s="1" t="s">
        <v>41</v>
      </c>
      <c r="AS404" s="1" t="s">
        <v>38</v>
      </c>
      <c r="AT404" s="1" t="s">
        <v>4121</v>
      </c>
      <c r="AU404" s="1" t="s">
        <v>4121</v>
      </c>
      <c r="AV404" s="1" t="s">
        <v>42</v>
      </c>
      <c r="AW404" s="1">
        <v>0</v>
      </c>
      <c r="AX404" s="1">
        <v>0</v>
      </c>
      <c r="AY404" s="1">
        <v>0</v>
      </c>
      <c r="AZ404" s="1">
        <v>0</v>
      </c>
      <c r="BA404" s="1">
        <v>0</v>
      </c>
      <c r="BB404" s="1">
        <v>0</v>
      </c>
      <c r="BC404" s="1">
        <v>0</v>
      </c>
      <c r="BD404" s="1">
        <v>0</v>
      </c>
      <c r="BE404" s="1">
        <v>0</v>
      </c>
      <c r="BF404" s="1">
        <v>0</v>
      </c>
      <c r="BG404" s="1">
        <v>0</v>
      </c>
      <c r="BH404" s="1">
        <v>0</v>
      </c>
      <c r="BI404" s="1">
        <v>0</v>
      </c>
      <c r="BJ404" s="1">
        <v>0</v>
      </c>
      <c r="BK404" s="1">
        <v>0</v>
      </c>
      <c r="BL404" s="1">
        <v>0</v>
      </c>
      <c r="BM404" s="1">
        <v>0</v>
      </c>
      <c r="BN404" s="1">
        <v>0</v>
      </c>
      <c r="BO404" s="1" t="s">
        <v>37</v>
      </c>
      <c r="BP404" s="1" t="s">
        <v>38</v>
      </c>
      <c r="BQ404" s="5" t="s">
        <v>1589</v>
      </c>
      <c r="BR404" s="1" t="s">
        <v>1573</v>
      </c>
      <c r="BS404" s="1" t="e">
        <f>- يمكن الاشتراك في هذه الحزم عن طريق USSD  او عن طريق تطبيق الشركة</f>
        <v>#NAME?</v>
      </c>
      <c r="BT404" s="1" t="s">
        <v>37</v>
      </c>
      <c r="BU404" s="1" t="s">
        <v>4121</v>
      </c>
      <c r="BV404" s="1" t="s">
        <v>4121</v>
      </c>
    </row>
    <row r="405" spans="1:74" ht="195" x14ac:dyDescent="0.25">
      <c r="A405" s="1" t="s">
        <v>26</v>
      </c>
      <c r="B405" s="1" t="s">
        <v>416</v>
      </c>
      <c r="C405" s="1" t="s">
        <v>28</v>
      </c>
      <c r="D405" s="1" t="s">
        <v>29</v>
      </c>
      <c r="E405" s="1">
        <v>1948111</v>
      </c>
      <c r="F405" s="1" t="s">
        <v>1590</v>
      </c>
      <c r="G405" s="1" t="s">
        <v>1561</v>
      </c>
      <c r="H405" s="1" t="s">
        <v>32</v>
      </c>
      <c r="I405" s="1" t="s">
        <v>33</v>
      </c>
      <c r="J405" s="2">
        <v>43804</v>
      </c>
      <c r="K405" s="2" t="s">
        <v>4121</v>
      </c>
      <c r="L405" s="1">
        <v>0</v>
      </c>
      <c r="M405" s="1">
        <v>65</v>
      </c>
      <c r="N405" s="1">
        <v>0</v>
      </c>
      <c r="O405" s="1" t="s">
        <v>83</v>
      </c>
      <c r="P405" s="1" t="s">
        <v>37</v>
      </c>
      <c r="Q405" s="1" t="s">
        <v>4121</v>
      </c>
      <c r="R405" s="1" t="s">
        <v>4121</v>
      </c>
      <c r="S405" s="1" t="s">
        <v>4121</v>
      </c>
      <c r="T405" s="1">
        <v>0</v>
      </c>
      <c r="U405" s="1" t="s">
        <v>4121</v>
      </c>
      <c r="V405" s="1" t="s">
        <v>38</v>
      </c>
      <c r="W405" s="1" t="s">
        <v>4121</v>
      </c>
      <c r="X405" s="1">
        <v>0</v>
      </c>
      <c r="Y405" s="1" t="s">
        <v>37</v>
      </c>
      <c r="Z405" s="1" t="s">
        <v>4121</v>
      </c>
      <c r="AA405" s="1" t="s">
        <v>4121</v>
      </c>
      <c r="AB405" s="1" t="s">
        <v>4121</v>
      </c>
      <c r="AC405" s="1">
        <v>0</v>
      </c>
      <c r="AD405" s="1" t="s">
        <v>4121</v>
      </c>
      <c r="AE405" s="1">
        <v>0</v>
      </c>
      <c r="AF405" s="1">
        <v>0</v>
      </c>
      <c r="AG405" s="1">
        <v>0</v>
      </c>
      <c r="AH405" s="1">
        <v>0</v>
      </c>
      <c r="AI405" s="1">
        <v>0</v>
      </c>
      <c r="AJ405" s="1">
        <v>0</v>
      </c>
      <c r="AK405" s="1">
        <v>0</v>
      </c>
      <c r="AL405" s="1">
        <v>0</v>
      </c>
      <c r="AM405" s="1">
        <v>0</v>
      </c>
      <c r="AN405" s="1" t="s">
        <v>4121</v>
      </c>
      <c r="AO405" s="1" t="s">
        <v>4121</v>
      </c>
      <c r="AP405" s="1" t="s">
        <v>39</v>
      </c>
      <c r="AQ405" s="1" t="s">
        <v>40</v>
      </c>
      <c r="AR405" s="1" t="s">
        <v>41</v>
      </c>
      <c r="AS405" s="1" t="s">
        <v>38</v>
      </c>
      <c r="AT405" s="1" t="s">
        <v>4121</v>
      </c>
      <c r="AU405" s="1" t="s">
        <v>4121</v>
      </c>
      <c r="AV405" s="1" t="s">
        <v>42</v>
      </c>
      <c r="AW405" s="1">
        <v>0</v>
      </c>
      <c r="AX405" s="1">
        <v>0</v>
      </c>
      <c r="AY405" s="1">
        <v>0</v>
      </c>
      <c r="AZ405" s="1">
        <v>0</v>
      </c>
      <c r="BA405" s="1">
        <v>0</v>
      </c>
      <c r="BB405" s="1">
        <v>0</v>
      </c>
      <c r="BC405" s="1">
        <v>0</v>
      </c>
      <c r="BD405" s="1">
        <v>0</v>
      </c>
      <c r="BE405" s="1">
        <v>0</v>
      </c>
      <c r="BF405" s="1">
        <v>0</v>
      </c>
      <c r="BG405" s="1">
        <v>0</v>
      </c>
      <c r="BH405" s="1">
        <v>0</v>
      </c>
      <c r="BI405" s="1">
        <v>0</v>
      </c>
      <c r="BJ405" s="1">
        <v>0</v>
      </c>
      <c r="BK405" s="1">
        <v>0</v>
      </c>
      <c r="BL405" s="1">
        <v>0</v>
      </c>
      <c r="BM405" s="1">
        <v>0</v>
      </c>
      <c r="BN405" s="1">
        <v>0</v>
      </c>
      <c r="BO405" s="1" t="s">
        <v>37</v>
      </c>
      <c r="BP405" s="1" t="s">
        <v>38</v>
      </c>
      <c r="BQ405" s="5" t="s">
        <v>1591</v>
      </c>
      <c r="BR405" s="1" t="s">
        <v>1573</v>
      </c>
      <c r="BS405" s="1" t="e">
        <f>- يمكن الاشتراك في هذه الحزم عن طريق USSD  او عن طريق تطبيق الشركة</f>
        <v>#NAME?</v>
      </c>
      <c r="BT405" s="1" t="s">
        <v>37</v>
      </c>
      <c r="BU405" s="1" t="s">
        <v>4121</v>
      </c>
      <c r="BV405" s="1" t="s">
        <v>4121</v>
      </c>
    </row>
    <row r="406" spans="1:74" ht="195" x14ac:dyDescent="0.25">
      <c r="A406" s="1" t="s">
        <v>26</v>
      </c>
      <c r="B406" s="1" t="s">
        <v>416</v>
      </c>
      <c r="C406" s="1" t="s">
        <v>28</v>
      </c>
      <c r="D406" s="1" t="s">
        <v>65</v>
      </c>
      <c r="E406" s="1">
        <v>1947108</v>
      </c>
      <c r="F406" s="1" t="s">
        <v>1592</v>
      </c>
      <c r="G406" s="1" t="s">
        <v>1568</v>
      </c>
      <c r="H406" s="1" t="s">
        <v>32</v>
      </c>
      <c r="I406" s="1" t="s">
        <v>33</v>
      </c>
      <c r="J406" s="2">
        <v>43804</v>
      </c>
      <c r="K406" s="2" t="s">
        <v>4121</v>
      </c>
      <c r="L406" s="1">
        <v>0</v>
      </c>
      <c r="M406" s="1">
        <v>65</v>
      </c>
      <c r="N406" s="1">
        <v>1</v>
      </c>
      <c r="O406" s="1" t="s">
        <v>83</v>
      </c>
      <c r="P406" s="1" t="s">
        <v>37</v>
      </c>
      <c r="Q406" s="1" t="s">
        <v>4121</v>
      </c>
      <c r="R406" s="1" t="s">
        <v>4121</v>
      </c>
      <c r="S406" s="1" t="s">
        <v>4121</v>
      </c>
      <c r="T406" s="1">
        <v>0</v>
      </c>
      <c r="U406" s="1" t="s">
        <v>4121</v>
      </c>
      <c r="V406" s="1" t="s">
        <v>38</v>
      </c>
      <c r="W406" s="1" t="s">
        <v>4121</v>
      </c>
      <c r="X406" s="1">
        <v>0</v>
      </c>
      <c r="Y406" s="1" t="s">
        <v>37</v>
      </c>
      <c r="Z406" s="1" t="s">
        <v>4121</v>
      </c>
      <c r="AA406" s="1" t="s">
        <v>4121</v>
      </c>
      <c r="AB406" s="1" t="s">
        <v>4121</v>
      </c>
      <c r="AC406" s="1">
        <v>0</v>
      </c>
      <c r="AD406" s="1" t="s">
        <v>4121</v>
      </c>
      <c r="AE406" s="1">
        <v>0</v>
      </c>
      <c r="AF406" s="1">
        <v>0</v>
      </c>
      <c r="AG406" s="1">
        <v>0</v>
      </c>
      <c r="AH406" s="1">
        <v>0</v>
      </c>
      <c r="AI406" s="1">
        <v>0</v>
      </c>
      <c r="AJ406" s="1">
        <v>0</v>
      </c>
      <c r="AK406" s="1">
        <v>0</v>
      </c>
      <c r="AL406" s="1">
        <v>0</v>
      </c>
      <c r="AM406" s="1">
        <v>0</v>
      </c>
      <c r="AN406" s="1" t="s">
        <v>4121</v>
      </c>
      <c r="AO406" s="1" t="s">
        <v>4121</v>
      </c>
      <c r="AP406" s="1" t="s">
        <v>39</v>
      </c>
      <c r="AQ406" s="1" t="s">
        <v>40</v>
      </c>
      <c r="AR406" s="1" t="s">
        <v>41</v>
      </c>
      <c r="AS406" s="1" t="s">
        <v>38</v>
      </c>
      <c r="AT406" s="1" t="s">
        <v>4121</v>
      </c>
      <c r="AU406" s="1" t="s">
        <v>4121</v>
      </c>
      <c r="AV406" s="1" t="s">
        <v>42</v>
      </c>
      <c r="AW406" s="1">
        <v>0</v>
      </c>
      <c r="AX406" s="1">
        <v>0</v>
      </c>
      <c r="AY406" s="1">
        <v>0</v>
      </c>
      <c r="AZ406" s="1">
        <v>0</v>
      </c>
      <c r="BA406" s="1">
        <v>0</v>
      </c>
      <c r="BB406" s="1">
        <v>0</v>
      </c>
      <c r="BC406" s="1">
        <v>0</v>
      </c>
      <c r="BD406" s="1">
        <v>0</v>
      </c>
      <c r="BE406" s="1">
        <v>0</v>
      </c>
      <c r="BF406" s="1">
        <v>0</v>
      </c>
      <c r="BG406" s="1">
        <v>0</v>
      </c>
      <c r="BH406" s="1">
        <v>0</v>
      </c>
      <c r="BI406" s="1">
        <v>0</v>
      </c>
      <c r="BJ406" s="1">
        <v>0</v>
      </c>
      <c r="BK406" s="1">
        <v>0</v>
      </c>
      <c r="BL406" s="1">
        <v>0</v>
      </c>
      <c r="BM406" s="1">
        <v>0</v>
      </c>
      <c r="BN406" s="1">
        <v>0</v>
      </c>
      <c r="BO406" s="1" t="s">
        <v>37</v>
      </c>
      <c r="BP406" s="1" t="s">
        <v>38</v>
      </c>
      <c r="BQ406" s="5" t="s">
        <v>1593</v>
      </c>
      <c r="BR406" s="1" t="s">
        <v>1573</v>
      </c>
      <c r="BS406" s="1" t="e">
        <f>- يمكن الاشتراك في هذه الحزم عن طريق USSD  او عن طريق تطبيق الشركة</f>
        <v>#NAME?</v>
      </c>
      <c r="BT406" s="1" t="s">
        <v>37</v>
      </c>
      <c r="BU406" s="1" t="s">
        <v>4121</v>
      </c>
      <c r="BV406" s="1" t="s">
        <v>4121</v>
      </c>
    </row>
    <row r="407" spans="1:74" ht="60" x14ac:dyDescent="0.25">
      <c r="A407" s="1" t="s">
        <v>26</v>
      </c>
      <c r="B407" s="1" t="s">
        <v>27</v>
      </c>
      <c r="C407" s="1" t="s">
        <v>28</v>
      </c>
      <c r="D407" s="1" t="s">
        <v>65</v>
      </c>
      <c r="E407" s="1">
        <v>1933135</v>
      </c>
      <c r="F407" s="1" t="s">
        <v>1594</v>
      </c>
      <c r="G407" s="1" t="s">
        <v>1595</v>
      </c>
      <c r="H407" s="1" t="s">
        <v>32</v>
      </c>
      <c r="I407" s="1" t="s">
        <v>33</v>
      </c>
      <c r="J407" s="2">
        <v>44322</v>
      </c>
      <c r="K407" s="2" t="s">
        <v>4121</v>
      </c>
      <c r="L407" s="1">
        <v>50</v>
      </c>
      <c r="M407" s="1">
        <v>149</v>
      </c>
      <c r="N407" s="1">
        <v>1</v>
      </c>
      <c r="O407" s="1" t="s">
        <v>34</v>
      </c>
      <c r="P407" s="1" t="s">
        <v>35</v>
      </c>
      <c r="Q407" s="1" t="s">
        <v>36</v>
      </c>
      <c r="R407" s="1" t="s">
        <v>36</v>
      </c>
      <c r="S407" s="1" t="s">
        <v>4121</v>
      </c>
      <c r="T407" s="1">
        <v>3000</v>
      </c>
      <c r="U407" s="1" t="s">
        <v>37</v>
      </c>
      <c r="V407" s="1" t="s">
        <v>38</v>
      </c>
      <c r="W407" s="1" t="s">
        <v>4121</v>
      </c>
      <c r="X407" s="1">
        <v>30</v>
      </c>
      <c r="Y407" s="1" t="s">
        <v>37</v>
      </c>
      <c r="Z407" s="1" t="s">
        <v>4121</v>
      </c>
      <c r="AA407" s="1" t="s">
        <v>4121</v>
      </c>
      <c r="AB407" s="1" t="s">
        <v>4121</v>
      </c>
      <c r="AC407" s="1">
        <v>0</v>
      </c>
      <c r="AD407" s="1" t="s">
        <v>4121</v>
      </c>
      <c r="AE407" s="1">
        <v>0.4</v>
      </c>
      <c r="AF407" s="1">
        <v>0.4</v>
      </c>
      <c r="AG407" s="1">
        <v>0</v>
      </c>
      <c r="AH407" s="1">
        <v>0.4</v>
      </c>
      <c r="AI407" s="1">
        <v>0.4</v>
      </c>
      <c r="AJ407" s="1">
        <v>0.4</v>
      </c>
      <c r="AK407" s="1">
        <v>0.4</v>
      </c>
      <c r="AL407" s="1">
        <v>0</v>
      </c>
      <c r="AM407" s="1">
        <v>0.4</v>
      </c>
      <c r="AN407" s="1" t="s">
        <v>35</v>
      </c>
      <c r="AO407" s="1" t="s">
        <v>35</v>
      </c>
      <c r="AP407" s="1" t="s">
        <v>39</v>
      </c>
      <c r="AQ407" s="1" t="s">
        <v>40</v>
      </c>
      <c r="AR407" s="1" t="s">
        <v>41</v>
      </c>
      <c r="AS407" s="1" t="s">
        <v>38</v>
      </c>
      <c r="AT407" s="1" t="s">
        <v>4121</v>
      </c>
      <c r="AU407" s="1" t="s">
        <v>4121</v>
      </c>
      <c r="AV407" s="1" t="s">
        <v>42</v>
      </c>
      <c r="AW407" s="1">
        <v>0</v>
      </c>
      <c r="AX407" s="1">
        <v>0</v>
      </c>
      <c r="AY407" s="1">
        <v>0</v>
      </c>
      <c r="AZ407" s="1">
        <v>0</v>
      </c>
      <c r="BA407" s="1">
        <v>0</v>
      </c>
      <c r="BB407" s="1">
        <v>0</v>
      </c>
      <c r="BC407" s="1">
        <v>0</v>
      </c>
      <c r="BD407" s="1">
        <v>0</v>
      </c>
      <c r="BE407" s="1">
        <v>0</v>
      </c>
      <c r="BF407" s="1">
        <v>0</v>
      </c>
      <c r="BG407" s="1">
        <v>0</v>
      </c>
      <c r="BH407" s="1">
        <v>0</v>
      </c>
      <c r="BI407" s="1">
        <v>0</v>
      </c>
      <c r="BJ407" s="1">
        <v>0</v>
      </c>
      <c r="BK407" s="1">
        <v>0</v>
      </c>
      <c r="BL407" s="1">
        <v>0</v>
      </c>
      <c r="BM407" s="1">
        <v>0</v>
      </c>
      <c r="BN407" s="1">
        <v>0</v>
      </c>
      <c r="BO407" s="1" t="s">
        <v>37</v>
      </c>
      <c r="BP407" s="1" t="s">
        <v>38</v>
      </c>
      <c r="BQ407" s="5" t="s">
        <v>1596</v>
      </c>
      <c r="BR407" s="1" t="s">
        <v>1597</v>
      </c>
      <c r="BS407" s="1" t="s">
        <v>1598</v>
      </c>
      <c r="BT407" s="1" t="s">
        <v>635</v>
      </c>
      <c r="BU407" s="1" t="s">
        <v>4121</v>
      </c>
      <c r="BV407" s="8"/>
    </row>
    <row r="408" spans="1:74" ht="45" x14ac:dyDescent="0.25">
      <c r="A408" s="1" t="s">
        <v>26</v>
      </c>
      <c r="B408" s="1" t="s">
        <v>27</v>
      </c>
      <c r="C408" s="1" t="s">
        <v>28</v>
      </c>
      <c r="D408" s="1" t="s">
        <v>29</v>
      </c>
      <c r="E408" s="1">
        <v>1931142</v>
      </c>
      <c r="F408" s="1" t="s">
        <v>1599</v>
      </c>
      <c r="G408" s="1" t="s">
        <v>1600</v>
      </c>
      <c r="H408" s="1" t="s">
        <v>32</v>
      </c>
      <c r="I408" s="1" t="s">
        <v>33</v>
      </c>
      <c r="J408" s="2">
        <v>43808</v>
      </c>
      <c r="K408" s="2" t="s">
        <v>4121</v>
      </c>
      <c r="L408" s="1">
        <v>0</v>
      </c>
      <c r="M408" s="1">
        <v>199</v>
      </c>
      <c r="N408" s="1">
        <v>0</v>
      </c>
      <c r="O408" s="1" t="s">
        <v>34</v>
      </c>
      <c r="P408" s="1" t="s">
        <v>35</v>
      </c>
      <c r="Q408" s="1" t="s">
        <v>49</v>
      </c>
      <c r="R408" s="1" t="s">
        <v>49</v>
      </c>
      <c r="S408" s="1" t="s">
        <v>4121</v>
      </c>
      <c r="T408" s="1">
        <v>0</v>
      </c>
      <c r="U408" s="1" t="s">
        <v>37</v>
      </c>
      <c r="V408" s="1" t="s">
        <v>38</v>
      </c>
      <c r="W408" s="1" t="s">
        <v>4121</v>
      </c>
      <c r="X408" s="1">
        <v>30</v>
      </c>
      <c r="Y408" s="1" t="s">
        <v>37</v>
      </c>
      <c r="Z408" s="1" t="s">
        <v>4121</v>
      </c>
      <c r="AA408" s="1" t="s">
        <v>4121</v>
      </c>
      <c r="AB408" s="1" t="s">
        <v>4121</v>
      </c>
      <c r="AC408" s="1">
        <v>0</v>
      </c>
      <c r="AD408" s="1" t="s">
        <v>4121</v>
      </c>
      <c r="AE408" s="1">
        <v>0</v>
      </c>
      <c r="AF408" s="1">
        <v>0</v>
      </c>
      <c r="AG408" s="1">
        <v>0</v>
      </c>
      <c r="AH408" s="1">
        <v>0</v>
      </c>
      <c r="AI408" s="1">
        <v>1</v>
      </c>
      <c r="AJ408" s="1">
        <v>0.55000000000000004</v>
      </c>
      <c r="AK408" s="1">
        <v>0.55000000000000004</v>
      </c>
      <c r="AL408" s="1">
        <v>0</v>
      </c>
      <c r="AM408" s="1">
        <v>0.55000000000000004</v>
      </c>
      <c r="AN408" s="1" t="s">
        <v>35</v>
      </c>
      <c r="AO408" s="1" t="s">
        <v>35</v>
      </c>
      <c r="AP408" s="1" t="s">
        <v>39</v>
      </c>
      <c r="AQ408" s="1" t="s">
        <v>40</v>
      </c>
      <c r="AR408" s="1" t="s">
        <v>41</v>
      </c>
      <c r="AS408" s="1" t="s">
        <v>38</v>
      </c>
      <c r="AT408" s="1" t="s">
        <v>4121</v>
      </c>
      <c r="AU408" s="1" t="s">
        <v>4121</v>
      </c>
      <c r="AV408" s="1" t="s">
        <v>42</v>
      </c>
      <c r="AW408" s="1">
        <v>0</v>
      </c>
      <c r="AX408" s="1">
        <v>0</v>
      </c>
      <c r="AY408" s="1">
        <v>0</v>
      </c>
      <c r="AZ408" s="1">
        <v>0</v>
      </c>
      <c r="BA408" s="1">
        <v>0</v>
      </c>
      <c r="BB408" s="1">
        <v>0</v>
      </c>
      <c r="BC408" s="1">
        <v>0</v>
      </c>
      <c r="BD408" s="1">
        <v>0</v>
      </c>
      <c r="BE408" s="1">
        <v>0</v>
      </c>
      <c r="BF408" s="1">
        <v>0</v>
      </c>
      <c r="BG408" s="1">
        <v>0</v>
      </c>
      <c r="BH408" s="1">
        <v>0</v>
      </c>
      <c r="BI408" s="1">
        <v>0</v>
      </c>
      <c r="BJ408" s="1">
        <v>0</v>
      </c>
      <c r="BK408" s="1">
        <v>0</v>
      </c>
      <c r="BL408" s="1">
        <v>0</v>
      </c>
      <c r="BM408" s="1">
        <v>0</v>
      </c>
      <c r="BN408" s="1">
        <v>0</v>
      </c>
      <c r="BO408" s="1" t="s">
        <v>37</v>
      </c>
      <c r="BP408" s="1" t="s">
        <v>38</v>
      </c>
      <c r="BQ408" s="5" t="s">
        <v>1601</v>
      </c>
      <c r="BR408" s="1" t="s">
        <v>1602</v>
      </c>
      <c r="BS408" s="1" t="s">
        <v>1603</v>
      </c>
      <c r="BT408" s="1" t="s">
        <v>1604</v>
      </c>
      <c r="BU408" s="1" t="s">
        <v>4121</v>
      </c>
      <c r="BV408" s="8"/>
    </row>
    <row r="409" spans="1:74" ht="75" x14ac:dyDescent="0.25">
      <c r="A409" s="1" t="s">
        <v>26</v>
      </c>
      <c r="B409" s="1" t="s">
        <v>179</v>
      </c>
      <c r="C409" s="1" t="s">
        <v>28</v>
      </c>
      <c r="D409" s="1" t="s">
        <v>29</v>
      </c>
      <c r="E409" s="1">
        <v>1921109</v>
      </c>
      <c r="F409" s="1" t="s">
        <v>1605</v>
      </c>
      <c r="G409" s="1" t="s">
        <v>1606</v>
      </c>
      <c r="H409" s="1" t="s">
        <v>32</v>
      </c>
      <c r="I409" s="1" t="s">
        <v>33</v>
      </c>
      <c r="J409" s="2">
        <v>43816</v>
      </c>
      <c r="K409" s="2" t="s">
        <v>4121</v>
      </c>
      <c r="L409" s="1">
        <v>0</v>
      </c>
      <c r="M409" s="1">
        <v>30</v>
      </c>
      <c r="N409" s="1">
        <v>0</v>
      </c>
      <c r="O409" s="1" t="s">
        <v>34</v>
      </c>
      <c r="P409" s="1" t="s">
        <v>37</v>
      </c>
      <c r="Q409" s="1" t="s">
        <v>4121</v>
      </c>
      <c r="R409" s="1" t="s">
        <v>4121</v>
      </c>
      <c r="S409" s="1" t="s">
        <v>4121</v>
      </c>
      <c r="T409" s="1">
        <v>0</v>
      </c>
      <c r="U409" s="1" t="s">
        <v>4121</v>
      </c>
      <c r="V409" s="1" t="s">
        <v>38</v>
      </c>
      <c r="W409" s="1" t="s">
        <v>4121</v>
      </c>
      <c r="X409" s="1">
        <v>30</v>
      </c>
      <c r="Y409" s="1" t="s">
        <v>37</v>
      </c>
      <c r="Z409" s="1" t="s">
        <v>4121</v>
      </c>
      <c r="AA409" s="1" t="s">
        <v>4121</v>
      </c>
      <c r="AB409" s="1" t="s">
        <v>4121</v>
      </c>
      <c r="AC409" s="1">
        <v>0</v>
      </c>
      <c r="AD409" s="1" t="s">
        <v>4121</v>
      </c>
      <c r="AE409" s="1">
        <v>0.5</v>
      </c>
      <c r="AF409" s="1">
        <v>0.5</v>
      </c>
      <c r="AG409" s="1">
        <v>0.5</v>
      </c>
      <c r="AH409" s="1">
        <v>0.5</v>
      </c>
      <c r="AI409" s="1">
        <v>1</v>
      </c>
      <c r="AJ409" s="1">
        <v>0.25</v>
      </c>
      <c r="AK409" s="1">
        <v>0.25</v>
      </c>
      <c r="AL409" s="1">
        <v>0.25</v>
      </c>
      <c r="AM409" s="1">
        <v>0.4</v>
      </c>
      <c r="AN409" s="1" t="s">
        <v>35</v>
      </c>
      <c r="AO409" s="1" t="s">
        <v>35</v>
      </c>
      <c r="AP409" s="1" t="s">
        <v>69</v>
      </c>
      <c r="AQ409" s="1" t="s">
        <v>40</v>
      </c>
      <c r="AR409" s="1" t="s">
        <v>440</v>
      </c>
      <c r="AS409" s="1" t="s">
        <v>38</v>
      </c>
      <c r="AT409" s="1" t="s">
        <v>4121</v>
      </c>
      <c r="AU409" s="1" t="s">
        <v>4121</v>
      </c>
      <c r="AV409" s="1" t="s">
        <v>42</v>
      </c>
      <c r="AW409" s="1">
        <v>0</v>
      </c>
      <c r="AX409" s="1">
        <v>0</v>
      </c>
      <c r="AY409" s="1">
        <v>0</v>
      </c>
      <c r="AZ409" s="1">
        <v>0</v>
      </c>
      <c r="BA409" s="1">
        <v>0</v>
      </c>
      <c r="BB409" s="1">
        <v>0</v>
      </c>
      <c r="BC409" s="1">
        <v>0</v>
      </c>
      <c r="BD409" s="1">
        <v>0</v>
      </c>
      <c r="BE409" s="1">
        <v>0</v>
      </c>
      <c r="BF409" s="1">
        <v>0</v>
      </c>
      <c r="BG409" s="1">
        <v>0</v>
      </c>
      <c r="BH409" s="1">
        <v>0</v>
      </c>
      <c r="BI409" s="1">
        <v>0</v>
      </c>
      <c r="BJ409" s="1">
        <v>0</v>
      </c>
      <c r="BK409" s="1">
        <v>0</v>
      </c>
      <c r="BL409" s="1">
        <v>0</v>
      </c>
      <c r="BM409" s="1">
        <v>0</v>
      </c>
      <c r="BN409" s="1">
        <v>0</v>
      </c>
      <c r="BO409" s="1" t="s">
        <v>37</v>
      </c>
      <c r="BP409" s="1" t="s">
        <v>38</v>
      </c>
      <c r="BQ409" s="5" t="s">
        <v>1607</v>
      </c>
      <c r="BR409" s="1" t="s">
        <v>1608</v>
      </c>
      <c r="BS409" s="1" t="s">
        <v>1609</v>
      </c>
      <c r="BT409" s="1" t="s">
        <v>4121</v>
      </c>
      <c r="BU409" s="1" t="s">
        <v>4121</v>
      </c>
      <c r="BV409" s="1" t="s">
        <v>4121</v>
      </c>
    </row>
    <row r="410" spans="1:74" ht="60" x14ac:dyDescent="0.25">
      <c r="A410" s="1" t="s">
        <v>26</v>
      </c>
      <c r="B410" s="1" t="s">
        <v>391</v>
      </c>
      <c r="C410" s="1" t="s">
        <v>28</v>
      </c>
      <c r="D410" s="1" t="s">
        <v>65</v>
      </c>
      <c r="E410" s="1">
        <v>1963101</v>
      </c>
      <c r="F410" s="1" t="s">
        <v>1610</v>
      </c>
      <c r="G410" s="1" t="s">
        <v>1611</v>
      </c>
      <c r="H410" s="1" t="s">
        <v>144</v>
      </c>
      <c r="I410" s="1" t="s">
        <v>145</v>
      </c>
      <c r="J410" s="2">
        <v>43819</v>
      </c>
      <c r="K410" s="2" t="s">
        <v>4121</v>
      </c>
      <c r="L410" s="1">
        <v>0</v>
      </c>
      <c r="M410" s="1">
        <v>777</v>
      </c>
      <c r="N410" s="1">
        <v>30</v>
      </c>
      <c r="O410" s="1" t="s">
        <v>34</v>
      </c>
      <c r="P410" s="1" t="s">
        <v>35</v>
      </c>
      <c r="Q410" s="1" t="s">
        <v>49</v>
      </c>
      <c r="R410" s="1" t="s">
        <v>49</v>
      </c>
      <c r="S410" s="1" t="s">
        <v>49</v>
      </c>
      <c r="T410" s="1">
        <v>0</v>
      </c>
      <c r="U410" s="1" t="s">
        <v>4121</v>
      </c>
      <c r="V410" s="1" t="s">
        <v>38</v>
      </c>
      <c r="W410" s="1" t="s">
        <v>4121</v>
      </c>
      <c r="X410" s="1">
        <v>30</v>
      </c>
      <c r="Y410" s="1" t="s">
        <v>35</v>
      </c>
      <c r="Z410" s="1" t="s">
        <v>49</v>
      </c>
      <c r="AA410" s="1" t="s">
        <v>50</v>
      </c>
      <c r="AB410" s="1" t="s">
        <v>37</v>
      </c>
      <c r="AC410" s="1">
        <v>0</v>
      </c>
      <c r="AD410" s="1" t="s">
        <v>4121</v>
      </c>
      <c r="AE410" s="1">
        <v>0.2</v>
      </c>
      <c r="AF410" s="1">
        <v>0.2</v>
      </c>
      <c r="AG410" s="1">
        <v>0.2</v>
      </c>
      <c r="AH410" s="1">
        <v>0.2</v>
      </c>
      <c r="AI410" s="1">
        <v>0.2</v>
      </c>
      <c r="AJ410" s="1">
        <v>0.2</v>
      </c>
      <c r="AK410" s="1">
        <v>0.2</v>
      </c>
      <c r="AL410" s="1">
        <v>0.2</v>
      </c>
      <c r="AM410" s="1">
        <v>0.2</v>
      </c>
      <c r="AN410" s="1" t="s">
        <v>35</v>
      </c>
      <c r="AO410" s="1" t="s">
        <v>35</v>
      </c>
      <c r="AP410" s="1" t="s">
        <v>69</v>
      </c>
      <c r="AQ410" s="1" t="s">
        <v>40</v>
      </c>
      <c r="AR410" s="1" t="s">
        <v>41</v>
      </c>
      <c r="AS410" s="1" t="s">
        <v>68</v>
      </c>
      <c r="AT410" s="1">
        <v>2</v>
      </c>
      <c r="AU410" s="1" t="s">
        <v>39</v>
      </c>
      <c r="AV410" s="1" t="s">
        <v>42</v>
      </c>
      <c r="AW410" s="1">
        <v>20</v>
      </c>
      <c r="AX410" s="1">
        <v>20</v>
      </c>
      <c r="AY410" s="1">
        <v>0</v>
      </c>
      <c r="AZ410" s="1">
        <v>0</v>
      </c>
      <c r="BA410" s="1">
        <v>0</v>
      </c>
      <c r="BB410" s="1">
        <v>0</v>
      </c>
      <c r="BC410" s="1">
        <v>20</v>
      </c>
      <c r="BD410" s="1">
        <v>20</v>
      </c>
      <c r="BE410" s="1">
        <v>0</v>
      </c>
      <c r="BF410" s="1">
        <v>0</v>
      </c>
      <c r="BG410" s="1">
        <v>0</v>
      </c>
      <c r="BH410" s="1">
        <v>0</v>
      </c>
      <c r="BI410" s="1">
        <v>8</v>
      </c>
      <c r="BJ410" s="1">
        <v>8</v>
      </c>
      <c r="BK410" s="1">
        <v>0</v>
      </c>
      <c r="BL410" s="1">
        <v>0</v>
      </c>
      <c r="BM410" s="1">
        <v>0</v>
      </c>
      <c r="BN410" s="1">
        <v>0</v>
      </c>
      <c r="BO410" s="1" t="s">
        <v>35</v>
      </c>
      <c r="BP410" s="1" t="s">
        <v>38</v>
      </c>
      <c r="BQ410" s="5" t="s">
        <v>1612</v>
      </c>
      <c r="BR410" s="1" t="s">
        <v>1613</v>
      </c>
      <c r="BS410" s="1" t="s">
        <v>1614</v>
      </c>
      <c r="BT410" s="1" t="s">
        <v>4121</v>
      </c>
      <c r="BU410" s="1" t="s">
        <v>1615</v>
      </c>
      <c r="BV410" s="8"/>
    </row>
    <row r="411" spans="1:74" ht="60" x14ac:dyDescent="0.25">
      <c r="A411" s="1" t="s">
        <v>26</v>
      </c>
      <c r="B411" s="1" t="s">
        <v>391</v>
      </c>
      <c r="C411" s="1" t="s">
        <v>28</v>
      </c>
      <c r="D411" s="1" t="s">
        <v>65</v>
      </c>
      <c r="E411" s="1">
        <v>1963102</v>
      </c>
      <c r="F411" s="1" t="s">
        <v>1616</v>
      </c>
      <c r="G411" s="1" t="s">
        <v>1617</v>
      </c>
      <c r="H411" s="1" t="s">
        <v>144</v>
      </c>
      <c r="I411" s="1" t="s">
        <v>145</v>
      </c>
      <c r="J411" s="2">
        <v>43819</v>
      </c>
      <c r="K411" s="2" t="s">
        <v>4121</v>
      </c>
      <c r="L411" s="1">
        <v>0</v>
      </c>
      <c r="M411" s="1">
        <v>111</v>
      </c>
      <c r="N411" s="1">
        <v>30</v>
      </c>
      <c r="O411" s="1" t="s">
        <v>34</v>
      </c>
      <c r="P411" s="1" t="s">
        <v>35</v>
      </c>
      <c r="Q411" s="1" t="s">
        <v>49</v>
      </c>
      <c r="R411" s="1" t="s">
        <v>50</v>
      </c>
      <c r="S411" s="1" t="s">
        <v>37</v>
      </c>
      <c r="T411" s="1">
        <v>0</v>
      </c>
      <c r="U411" s="1" t="s">
        <v>37</v>
      </c>
      <c r="V411" s="1" t="s">
        <v>38</v>
      </c>
      <c r="W411" s="1" t="s">
        <v>4121</v>
      </c>
      <c r="X411" s="1">
        <v>30</v>
      </c>
      <c r="Y411" s="1" t="s">
        <v>35</v>
      </c>
      <c r="Z411" s="1" t="s">
        <v>49</v>
      </c>
      <c r="AA411" s="1" t="s">
        <v>37</v>
      </c>
      <c r="AB411" s="1" t="s">
        <v>37</v>
      </c>
      <c r="AC411" s="1">
        <v>0</v>
      </c>
      <c r="AD411" s="1" t="s">
        <v>4121</v>
      </c>
      <c r="AE411" s="1">
        <v>0.2</v>
      </c>
      <c r="AF411" s="1">
        <v>0.2</v>
      </c>
      <c r="AG411" s="1">
        <v>0.2</v>
      </c>
      <c r="AH411" s="1">
        <v>0.2</v>
      </c>
      <c r="AI411" s="1">
        <v>0.2</v>
      </c>
      <c r="AJ411" s="1">
        <v>0.2</v>
      </c>
      <c r="AK411" s="1">
        <v>0.2</v>
      </c>
      <c r="AL411" s="1">
        <v>0.2</v>
      </c>
      <c r="AM411" s="1">
        <v>0.2</v>
      </c>
      <c r="AN411" s="1" t="s">
        <v>35</v>
      </c>
      <c r="AO411" s="1" t="s">
        <v>35</v>
      </c>
      <c r="AP411" s="1" t="s">
        <v>39</v>
      </c>
      <c r="AQ411" s="1" t="s">
        <v>40</v>
      </c>
      <c r="AR411" s="1" t="s">
        <v>41</v>
      </c>
      <c r="AS411" s="1" t="s">
        <v>68</v>
      </c>
      <c r="AT411" s="1">
        <v>2</v>
      </c>
      <c r="AU411" s="1" t="s">
        <v>69</v>
      </c>
      <c r="AV411" s="1" t="s">
        <v>42</v>
      </c>
      <c r="AW411" s="1">
        <v>0</v>
      </c>
      <c r="AX411" s="1">
        <v>0</v>
      </c>
      <c r="AY411" s="1">
        <v>0</v>
      </c>
      <c r="AZ411" s="1">
        <v>0</v>
      </c>
      <c r="BA411" s="1">
        <v>0</v>
      </c>
      <c r="BB411" s="1">
        <v>0</v>
      </c>
      <c r="BC411" s="1">
        <v>11</v>
      </c>
      <c r="BD411" s="1">
        <v>11</v>
      </c>
      <c r="BE411" s="1">
        <v>0</v>
      </c>
      <c r="BF411" s="1">
        <v>0</v>
      </c>
      <c r="BG411" s="1">
        <v>0</v>
      </c>
      <c r="BH411" s="1">
        <v>0</v>
      </c>
      <c r="BI411" s="1">
        <v>0</v>
      </c>
      <c r="BJ411" s="1">
        <v>0</v>
      </c>
      <c r="BK411" s="1">
        <v>0</v>
      </c>
      <c r="BL411" s="1">
        <v>0</v>
      </c>
      <c r="BM411" s="1">
        <v>0</v>
      </c>
      <c r="BN411" s="1">
        <v>0</v>
      </c>
      <c r="BO411" s="1" t="s">
        <v>35</v>
      </c>
      <c r="BP411" s="1" t="s">
        <v>38</v>
      </c>
      <c r="BQ411" s="5" t="s">
        <v>1618</v>
      </c>
      <c r="BR411" s="1" t="s">
        <v>1619</v>
      </c>
      <c r="BS411" s="1" t="s">
        <v>1620</v>
      </c>
      <c r="BT411" s="1" t="s">
        <v>4121</v>
      </c>
      <c r="BU411" s="1" t="s">
        <v>1615</v>
      </c>
      <c r="BV411" s="8"/>
    </row>
    <row r="412" spans="1:74" ht="45" x14ac:dyDescent="0.25">
      <c r="A412" s="1" t="s">
        <v>26</v>
      </c>
      <c r="B412" s="1" t="s">
        <v>27</v>
      </c>
      <c r="C412" s="1" t="s">
        <v>28</v>
      </c>
      <c r="D412" s="1" t="s">
        <v>29</v>
      </c>
      <c r="E412" s="1">
        <v>1938111</v>
      </c>
      <c r="F412" s="1" t="s">
        <v>1621</v>
      </c>
      <c r="G412" s="1" t="s">
        <v>1622</v>
      </c>
      <c r="H412" s="1" t="s">
        <v>32</v>
      </c>
      <c r="I412" s="1" t="s">
        <v>33</v>
      </c>
      <c r="J412" s="2">
        <v>43816</v>
      </c>
      <c r="K412" s="2" t="s">
        <v>4121</v>
      </c>
      <c r="L412" s="1">
        <v>0</v>
      </c>
      <c r="M412" s="1">
        <v>24</v>
      </c>
      <c r="N412" s="1">
        <v>0</v>
      </c>
      <c r="O412" s="1" t="s">
        <v>83</v>
      </c>
      <c r="P412" s="1" t="s">
        <v>37</v>
      </c>
      <c r="Q412" s="1" t="s">
        <v>4121</v>
      </c>
      <c r="R412" s="1" t="s">
        <v>4121</v>
      </c>
      <c r="S412" s="1" t="s">
        <v>4121</v>
      </c>
      <c r="T412" s="1">
        <v>0</v>
      </c>
      <c r="U412" s="1" t="s">
        <v>4121</v>
      </c>
      <c r="V412" s="1" t="s">
        <v>38</v>
      </c>
      <c r="W412" s="1" t="s">
        <v>4121</v>
      </c>
      <c r="X412" s="1">
        <v>0</v>
      </c>
      <c r="Y412" s="1" t="s">
        <v>37</v>
      </c>
      <c r="Z412" s="1" t="s">
        <v>4121</v>
      </c>
      <c r="AA412" s="1" t="s">
        <v>4121</v>
      </c>
      <c r="AB412" s="1" t="s">
        <v>4121</v>
      </c>
      <c r="AC412" s="1">
        <v>0</v>
      </c>
      <c r="AD412" s="1" t="s">
        <v>4121</v>
      </c>
      <c r="AE412" s="1">
        <v>0</v>
      </c>
      <c r="AF412" s="1">
        <v>0</v>
      </c>
      <c r="AG412" s="1">
        <v>0</v>
      </c>
      <c r="AH412" s="1">
        <v>0</v>
      </c>
      <c r="AI412" s="1">
        <v>0</v>
      </c>
      <c r="AJ412" s="1">
        <v>0</v>
      </c>
      <c r="AK412" s="1">
        <v>0</v>
      </c>
      <c r="AL412" s="1">
        <v>0</v>
      </c>
      <c r="AM412" s="1">
        <v>0</v>
      </c>
      <c r="AN412" s="1" t="s">
        <v>4121</v>
      </c>
      <c r="AO412" s="1" t="s">
        <v>4121</v>
      </c>
      <c r="AP412" s="1" t="s">
        <v>39</v>
      </c>
      <c r="AQ412" s="1" t="s">
        <v>40</v>
      </c>
      <c r="AR412" s="1" t="s">
        <v>41</v>
      </c>
      <c r="AS412" s="1" t="s">
        <v>38</v>
      </c>
      <c r="AT412" s="1" t="s">
        <v>4121</v>
      </c>
      <c r="AU412" s="1" t="s">
        <v>4121</v>
      </c>
      <c r="AV412" s="1" t="s">
        <v>42</v>
      </c>
      <c r="AW412" s="1">
        <v>0</v>
      </c>
      <c r="AX412" s="1">
        <v>0</v>
      </c>
      <c r="AY412" s="1">
        <v>0</v>
      </c>
      <c r="AZ412" s="1">
        <v>0</v>
      </c>
      <c r="BA412" s="1">
        <v>0</v>
      </c>
      <c r="BB412" s="1">
        <v>0</v>
      </c>
      <c r="BC412" s="1">
        <v>0</v>
      </c>
      <c r="BD412" s="1">
        <v>0</v>
      </c>
      <c r="BE412" s="1">
        <v>0</v>
      </c>
      <c r="BF412" s="1">
        <v>0</v>
      </c>
      <c r="BG412" s="1">
        <v>0</v>
      </c>
      <c r="BH412" s="1">
        <v>0</v>
      </c>
      <c r="BI412" s="1">
        <v>0</v>
      </c>
      <c r="BJ412" s="1">
        <v>0</v>
      </c>
      <c r="BK412" s="1">
        <v>0</v>
      </c>
      <c r="BL412" s="1">
        <v>0</v>
      </c>
      <c r="BM412" s="1">
        <v>0</v>
      </c>
      <c r="BN412" s="1">
        <v>0</v>
      </c>
      <c r="BO412" s="1" t="s">
        <v>37</v>
      </c>
      <c r="BP412" s="1" t="s">
        <v>38</v>
      </c>
      <c r="BQ412" s="5" t="s">
        <v>1623</v>
      </c>
      <c r="BR412" s="1" t="s">
        <v>1624</v>
      </c>
      <c r="BS412" s="1" t="s">
        <v>1625</v>
      </c>
      <c r="BT412" s="1" t="s">
        <v>4121</v>
      </c>
      <c r="BU412" s="1" t="s">
        <v>4121</v>
      </c>
      <c r="BV412" s="1" t="s">
        <v>4121</v>
      </c>
    </row>
    <row r="413" spans="1:74" ht="45" x14ac:dyDescent="0.25">
      <c r="A413" s="1" t="s">
        <v>26</v>
      </c>
      <c r="B413" s="1" t="s">
        <v>242</v>
      </c>
      <c r="C413" s="1" t="s">
        <v>28</v>
      </c>
      <c r="D413" s="1" t="s">
        <v>29</v>
      </c>
      <c r="E413" s="1">
        <v>1916115</v>
      </c>
      <c r="F413" s="1" t="s">
        <v>1626</v>
      </c>
      <c r="G413" s="1" t="s">
        <v>1627</v>
      </c>
      <c r="H413" s="1" t="s">
        <v>32</v>
      </c>
      <c r="I413" s="1" t="s">
        <v>33</v>
      </c>
      <c r="J413" s="2">
        <v>43818</v>
      </c>
      <c r="K413" s="2" t="s">
        <v>4121</v>
      </c>
      <c r="L413" s="1">
        <v>0</v>
      </c>
      <c r="M413" s="1">
        <v>20</v>
      </c>
      <c r="N413" s="1">
        <v>0</v>
      </c>
      <c r="O413" s="1" t="s">
        <v>109</v>
      </c>
      <c r="P413" s="1" t="s">
        <v>35</v>
      </c>
      <c r="Q413" s="1" t="s">
        <v>37</v>
      </c>
      <c r="R413" s="1" t="s">
        <v>37</v>
      </c>
      <c r="S413" s="1" t="s">
        <v>37</v>
      </c>
      <c r="T413" s="1">
        <v>0</v>
      </c>
      <c r="U413" s="1" t="s">
        <v>39</v>
      </c>
      <c r="V413" s="1" t="s">
        <v>38</v>
      </c>
      <c r="W413" s="1" t="s">
        <v>4121</v>
      </c>
      <c r="X413" s="1">
        <v>1</v>
      </c>
      <c r="Y413" s="1" t="s">
        <v>37</v>
      </c>
      <c r="Z413" s="1" t="s">
        <v>4121</v>
      </c>
      <c r="AA413" s="1" t="s">
        <v>4121</v>
      </c>
      <c r="AB413" s="1" t="s">
        <v>4121</v>
      </c>
      <c r="AC413" s="1">
        <v>0</v>
      </c>
      <c r="AD413" s="1" t="s">
        <v>4121</v>
      </c>
      <c r="AE413" s="1">
        <v>0.55000000000000004</v>
      </c>
      <c r="AF413" s="1">
        <v>0.55000000000000004</v>
      </c>
      <c r="AG413" s="1">
        <v>0.55000000000000004</v>
      </c>
      <c r="AH413" s="1">
        <v>0.55000000000000004</v>
      </c>
      <c r="AI413" s="1">
        <v>0.3</v>
      </c>
      <c r="AJ413" s="1">
        <v>0.25</v>
      </c>
      <c r="AK413" s="1">
        <v>0.35</v>
      </c>
      <c r="AL413" s="1">
        <v>0.25</v>
      </c>
      <c r="AM413" s="1">
        <v>0.5</v>
      </c>
      <c r="AN413" s="1" t="s">
        <v>110</v>
      </c>
      <c r="AO413" s="1" t="s">
        <v>110</v>
      </c>
      <c r="AP413" s="1" t="s">
        <v>69</v>
      </c>
      <c r="AQ413" s="1" t="s">
        <v>40</v>
      </c>
      <c r="AR413" s="1" t="s">
        <v>4121</v>
      </c>
      <c r="AS413" s="1" t="s">
        <v>38</v>
      </c>
      <c r="AT413" s="1" t="s">
        <v>4121</v>
      </c>
      <c r="AU413" s="1" t="s">
        <v>4121</v>
      </c>
      <c r="AV413" s="1" t="s">
        <v>42</v>
      </c>
      <c r="AW413" s="1">
        <v>0</v>
      </c>
      <c r="AX413" s="1">
        <v>0</v>
      </c>
      <c r="AY413" s="1">
        <v>0</v>
      </c>
      <c r="AZ413" s="1">
        <v>0</v>
      </c>
      <c r="BA413" s="1">
        <v>0</v>
      </c>
      <c r="BB413" s="1">
        <v>0</v>
      </c>
      <c r="BC413" s="1">
        <v>0</v>
      </c>
      <c r="BD413" s="1">
        <v>0</v>
      </c>
      <c r="BE413" s="1">
        <v>0</v>
      </c>
      <c r="BF413" s="1">
        <v>0</v>
      </c>
      <c r="BG413" s="1">
        <v>0</v>
      </c>
      <c r="BH413" s="1">
        <v>0</v>
      </c>
      <c r="BI413" s="1">
        <v>0</v>
      </c>
      <c r="BJ413" s="1">
        <v>0</v>
      </c>
      <c r="BK413" s="1">
        <v>0</v>
      </c>
      <c r="BL413" s="1">
        <v>0</v>
      </c>
      <c r="BM413" s="1">
        <v>0</v>
      </c>
      <c r="BN413" s="1">
        <v>0</v>
      </c>
      <c r="BO413" s="1" t="s">
        <v>37</v>
      </c>
      <c r="BP413" s="1" t="s">
        <v>38</v>
      </c>
      <c r="BQ413" s="5" t="s">
        <v>1628</v>
      </c>
      <c r="BR413" s="1" t="s">
        <v>255</v>
      </c>
      <c r="BS413" s="1" t="s">
        <v>1629</v>
      </c>
      <c r="BT413" s="1" t="s">
        <v>4121</v>
      </c>
      <c r="BU413" s="1" t="s">
        <v>4121</v>
      </c>
      <c r="BV413" s="1" t="s">
        <v>4121</v>
      </c>
    </row>
    <row r="414" spans="1:74" ht="60" x14ac:dyDescent="0.25">
      <c r="A414" s="1" t="s">
        <v>26</v>
      </c>
      <c r="B414" s="1" t="s">
        <v>242</v>
      </c>
      <c r="C414" s="1" t="s">
        <v>28</v>
      </c>
      <c r="D414" s="1" t="s">
        <v>29</v>
      </c>
      <c r="E414" s="1">
        <v>1916116</v>
      </c>
      <c r="F414" s="1" t="s">
        <v>1630</v>
      </c>
      <c r="G414" s="1" t="s">
        <v>1630</v>
      </c>
      <c r="H414" s="1" t="s">
        <v>32</v>
      </c>
      <c r="I414" s="1" t="s">
        <v>33</v>
      </c>
      <c r="J414" s="2">
        <v>43818</v>
      </c>
      <c r="K414" s="2" t="s">
        <v>4121</v>
      </c>
      <c r="L414" s="1">
        <v>0</v>
      </c>
      <c r="M414" s="1">
        <v>30</v>
      </c>
      <c r="N414" s="1">
        <v>0</v>
      </c>
      <c r="O414" s="1" t="s">
        <v>109</v>
      </c>
      <c r="P414" s="1" t="s">
        <v>35</v>
      </c>
      <c r="Q414" s="1" t="s">
        <v>37</v>
      </c>
      <c r="R414" s="1" t="s">
        <v>37</v>
      </c>
      <c r="S414" s="1" t="s">
        <v>37</v>
      </c>
      <c r="T414" s="1">
        <v>0</v>
      </c>
      <c r="U414" s="1" t="s">
        <v>39</v>
      </c>
      <c r="V414" s="1" t="s">
        <v>38</v>
      </c>
      <c r="W414" s="1" t="s">
        <v>4121</v>
      </c>
      <c r="X414" s="1">
        <v>1</v>
      </c>
      <c r="Y414" s="1" t="s">
        <v>37</v>
      </c>
      <c r="Z414" s="1" t="s">
        <v>4121</v>
      </c>
      <c r="AA414" s="1" t="s">
        <v>4121</v>
      </c>
      <c r="AB414" s="1" t="s">
        <v>4121</v>
      </c>
      <c r="AC414" s="1">
        <v>0</v>
      </c>
      <c r="AD414" s="1" t="s">
        <v>4121</v>
      </c>
      <c r="AE414" s="1">
        <v>0.55000000000000004</v>
      </c>
      <c r="AF414" s="1">
        <v>0.55000000000000004</v>
      </c>
      <c r="AG414" s="1">
        <v>0.55000000000000004</v>
      </c>
      <c r="AH414" s="1">
        <v>0.55000000000000004</v>
      </c>
      <c r="AI414" s="1">
        <v>0.3</v>
      </c>
      <c r="AJ414" s="1">
        <v>0.25</v>
      </c>
      <c r="AK414" s="1">
        <v>0.35</v>
      </c>
      <c r="AL414" s="1">
        <v>0.25</v>
      </c>
      <c r="AM414" s="1">
        <v>0.5</v>
      </c>
      <c r="AN414" s="1" t="s">
        <v>110</v>
      </c>
      <c r="AO414" s="1" t="s">
        <v>110</v>
      </c>
      <c r="AP414" s="1" t="s">
        <v>69</v>
      </c>
      <c r="AQ414" s="1" t="s">
        <v>40</v>
      </c>
      <c r="AR414" s="1" t="s">
        <v>4121</v>
      </c>
      <c r="AS414" s="1" t="s">
        <v>38</v>
      </c>
      <c r="AT414" s="1" t="s">
        <v>4121</v>
      </c>
      <c r="AU414" s="1" t="s">
        <v>4121</v>
      </c>
      <c r="AV414" s="1" t="s">
        <v>42</v>
      </c>
      <c r="AW414" s="1">
        <v>0</v>
      </c>
      <c r="AX414" s="1">
        <v>0</v>
      </c>
      <c r="AY414" s="1">
        <v>0</v>
      </c>
      <c r="AZ414" s="1">
        <v>0</v>
      </c>
      <c r="BA414" s="1">
        <v>0</v>
      </c>
      <c r="BB414" s="1">
        <v>0</v>
      </c>
      <c r="BC414" s="1">
        <v>0</v>
      </c>
      <c r="BD414" s="1">
        <v>0</v>
      </c>
      <c r="BE414" s="1">
        <v>0</v>
      </c>
      <c r="BF414" s="1">
        <v>0</v>
      </c>
      <c r="BG414" s="1">
        <v>0</v>
      </c>
      <c r="BH414" s="1">
        <v>0</v>
      </c>
      <c r="BI414" s="1">
        <v>0</v>
      </c>
      <c r="BJ414" s="1">
        <v>0</v>
      </c>
      <c r="BK414" s="1">
        <v>0</v>
      </c>
      <c r="BL414" s="1">
        <v>0</v>
      </c>
      <c r="BM414" s="1">
        <v>0</v>
      </c>
      <c r="BN414" s="1">
        <v>0</v>
      </c>
      <c r="BO414" s="1" t="s">
        <v>37</v>
      </c>
      <c r="BP414" s="1" t="s">
        <v>38</v>
      </c>
      <c r="BQ414" s="5" t="s">
        <v>1631</v>
      </c>
      <c r="BR414" s="1" t="s">
        <v>255</v>
      </c>
      <c r="BS414" s="1" t="s">
        <v>1632</v>
      </c>
      <c r="BT414" s="1" t="s">
        <v>4121</v>
      </c>
      <c r="BU414" s="1" t="s">
        <v>4121</v>
      </c>
      <c r="BV414" s="1" t="s">
        <v>4121</v>
      </c>
    </row>
    <row r="415" spans="1:74" ht="45" x14ac:dyDescent="0.25">
      <c r="A415" s="1" t="s">
        <v>26</v>
      </c>
      <c r="B415" s="1" t="s">
        <v>242</v>
      </c>
      <c r="C415" s="1" t="s">
        <v>28</v>
      </c>
      <c r="D415" s="1" t="s">
        <v>29</v>
      </c>
      <c r="E415" s="1">
        <v>1916117</v>
      </c>
      <c r="F415" s="1" t="s">
        <v>1633</v>
      </c>
      <c r="G415" s="1" t="s">
        <v>1634</v>
      </c>
      <c r="H415" s="1" t="s">
        <v>32</v>
      </c>
      <c r="I415" s="1" t="s">
        <v>33</v>
      </c>
      <c r="J415" s="2">
        <v>43818</v>
      </c>
      <c r="K415" s="2" t="s">
        <v>4121</v>
      </c>
      <c r="L415" s="1">
        <v>0</v>
      </c>
      <c r="M415" s="1">
        <v>30</v>
      </c>
      <c r="N415" s="1">
        <v>0</v>
      </c>
      <c r="O415" s="1" t="s">
        <v>109</v>
      </c>
      <c r="P415" s="1" t="s">
        <v>35</v>
      </c>
      <c r="Q415" s="1" t="s">
        <v>37</v>
      </c>
      <c r="R415" s="1" t="s">
        <v>37</v>
      </c>
      <c r="S415" s="1" t="s">
        <v>37</v>
      </c>
      <c r="T415" s="1">
        <v>0</v>
      </c>
      <c r="U415" s="1" t="s">
        <v>39</v>
      </c>
      <c r="V415" s="1" t="s">
        <v>38</v>
      </c>
      <c r="W415" s="1" t="s">
        <v>4121</v>
      </c>
      <c r="X415" s="1">
        <v>1</v>
      </c>
      <c r="Y415" s="1" t="s">
        <v>37</v>
      </c>
      <c r="Z415" s="1" t="s">
        <v>4121</v>
      </c>
      <c r="AA415" s="1" t="s">
        <v>4121</v>
      </c>
      <c r="AB415" s="1" t="s">
        <v>4121</v>
      </c>
      <c r="AC415" s="1">
        <v>0</v>
      </c>
      <c r="AD415" s="1" t="s">
        <v>4121</v>
      </c>
      <c r="AE415" s="1">
        <v>0.55000000000000004</v>
      </c>
      <c r="AF415" s="1">
        <v>0.55000000000000004</v>
      </c>
      <c r="AG415" s="1">
        <v>0.55000000000000004</v>
      </c>
      <c r="AH415" s="1">
        <v>0.55000000000000004</v>
      </c>
      <c r="AI415" s="1">
        <v>0.8</v>
      </c>
      <c r="AJ415" s="1">
        <v>0.25</v>
      </c>
      <c r="AK415" s="1">
        <v>0.35</v>
      </c>
      <c r="AL415" s="1">
        <v>0.25</v>
      </c>
      <c r="AM415" s="1">
        <v>0.5</v>
      </c>
      <c r="AN415" s="1" t="s">
        <v>110</v>
      </c>
      <c r="AO415" s="1" t="s">
        <v>110</v>
      </c>
      <c r="AP415" s="1" t="s">
        <v>69</v>
      </c>
      <c r="AQ415" s="1" t="s">
        <v>40</v>
      </c>
      <c r="AR415" s="1" t="s">
        <v>4121</v>
      </c>
      <c r="AS415" s="1" t="s">
        <v>38</v>
      </c>
      <c r="AT415" s="1" t="s">
        <v>4121</v>
      </c>
      <c r="AU415" s="1" t="s">
        <v>4121</v>
      </c>
      <c r="AV415" s="1" t="s">
        <v>42</v>
      </c>
      <c r="AW415" s="1">
        <v>0</v>
      </c>
      <c r="AX415" s="1">
        <v>0</v>
      </c>
      <c r="AY415" s="1">
        <v>0</v>
      </c>
      <c r="AZ415" s="1">
        <v>0</v>
      </c>
      <c r="BA415" s="1">
        <v>0</v>
      </c>
      <c r="BB415" s="1">
        <v>0</v>
      </c>
      <c r="BC415" s="1">
        <v>0</v>
      </c>
      <c r="BD415" s="1">
        <v>0</v>
      </c>
      <c r="BE415" s="1">
        <v>0</v>
      </c>
      <c r="BF415" s="1">
        <v>0</v>
      </c>
      <c r="BG415" s="1">
        <v>0</v>
      </c>
      <c r="BH415" s="1">
        <v>0</v>
      </c>
      <c r="BI415" s="1">
        <v>0</v>
      </c>
      <c r="BJ415" s="1">
        <v>0</v>
      </c>
      <c r="BK415" s="1">
        <v>0</v>
      </c>
      <c r="BL415" s="1">
        <v>0</v>
      </c>
      <c r="BM415" s="1">
        <v>0</v>
      </c>
      <c r="BN415" s="1">
        <v>0</v>
      </c>
      <c r="BO415" s="1" t="s">
        <v>37</v>
      </c>
      <c r="BP415" s="1" t="s">
        <v>38</v>
      </c>
      <c r="BQ415" s="5" t="s">
        <v>1635</v>
      </c>
      <c r="BR415" s="1" t="s">
        <v>255</v>
      </c>
      <c r="BS415" s="1" t="s">
        <v>1636</v>
      </c>
      <c r="BT415" s="1" t="s">
        <v>4121</v>
      </c>
      <c r="BU415" s="1" t="s">
        <v>4121</v>
      </c>
      <c r="BV415" s="1" t="s">
        <v>4121</v>
      </c>
    </row>
    <row r="416" spans="1:74" ht="105" x14ac:dyDescent="0.25">
      <c r="A416" s="1" t="s">
        <v>26</v>
      </c>
      <c r="B416" s="1" t="s">
        <v>179</v>
      </c>
      <c r="C416" s="1" t="s">
        <v>28</v>
      </c>
      <c r="D416" s="1" t="s">
        <v>29</v>
      </c>
      <c r="E416" s="1">
        <v>1921110</v>
      </c>
      <c r="F416" s="1" t="s">
        <v>1637</v>
      </c>
      <c r="G416" s="1" t="s">
        <v>1638</v>
      </c>
      <c r="H416" s="1" t="s">
        <v>32</v>
      </c>
      <c r="I416" s="1" t="s">
        <v>145</v>
      </c>
      <c r="J416" s="2">
        <v>43822</v>
      </c>
      <c r="K416" s="2" t="s">
        <v>4121</v>
      </c>
      <c r="L416" s="1">
        <v>0</v>
      </c>
      <c r="M416" s="1">
        <v>47.62</v>
      </c>
      <c r="N416" s="1">
        <v>0</v>
      </c>
      <c r="O416" s="1" t="s">
        <v>34</v>
      </c>
      <c r="P416" s="1" t="s">
        <v>35</v>
      </c>
      <c r="Q416" s="1" t="s">
        <v>50</v>
      </c>
      <c r="R416" s="1" t="s">
        <v>50</v>
      </c>
      <c r="S416" s="1" t="s">
        <v>37</v>
      </c>
      <c r="T416" s="1">
        <v>0</v>
      </c>
      <c r="U416" s="1" t="s">
        <v>37</v>
      </c>
      <c r="V416" s="1" t="s">
        <v>38</v>
      </c>
      <c r="W416" s="1" t="s">
        <v>4121</v>
      </c>
      <c r="X416" s="1">
        <v>30</v>
      </c>
      <c r="Y416" s="1" t="s">
        <v>37</v>
      </c>
      <c r="Z416" s="1" t="s">
        <v>4121</v>
      </c>
      <c r="AA416" s="1" t="s">
        <v>4121</v>
      </c>
      <c r="AB416" s="1" t="s">
        <v>4121</v>
      </c>
      <c r="AC416" s="1">
        <v>0</v>
      </c>
      <c r="AD416" s="1" t="s">
        <v>4121</v>
      </c>
      <c r="AE416" s="1">
        <v>0.5</v>
      </c>
      <c r="AF416" s="1">
        <v>0.5</v>
      </c>
      <c r="AG416" s="1">
        <v>0.5</v>
      </c>
      <c r="AH416" s="1">
        <v>0.5</v>
      </c>
      <c r="AI416" s="1">
        <v>1</v>
      </c>
      <c r="AJ416" s="1">
        <v>0.25</v>
      </c>
      <c r="AK416" s="1">
        <v>0.25</v>
      </c>
      <c r="AL416" s="1">
        <v>0.25</v>
      </c>
      <c r="AM416" s="1">
        <v>0.4</v>
      </c>
      <c r="AN416" s="1" t="s">
        <v>35</v>
      </c>
      <c r="AO416" s="1" t="s">
        <v>35</v>
      </c>
      <c r="AP416" s="1" t="s">
        <v>39</v>
      </c>
      <c r="AQ416" s="1" t="s">
        <v>40</v>
      </c>
      <c r="AR416" s="1" t="s">
        <v>41</v>
      </c>
      <c r="AS416" s="1" t="s">
        <v>38</v>
      </c>
      <c r="AT416" s="1" t="s">
        <v>4121</v>
      </c>
      <c r="AU416" s="1" t="s">
        <v>4121</v>
      </c>
      <c r="AV416" s="1" t="s">
        <v>42</v>
      </c>
      <c r="AW416" s="1">
        <v>0</v>
      </c>
      <c r="AX416" s="1">
        <v>0</v>
      </c>
      <c r="AY416" s="1">
        <v>0</v>
      </c>
      <c r="AZ416" s="1">
        <v>0</v>
      </c>
      <c r="BA416" s="1">
        <v>0</v>
      </c>
      <c r="BB416" s="1">
        <v>0</v>
      </c>
      <c r="BC416" s="1">
        <v>0</v>
      </c>
      <c r="BD416" s="1">
        <v>0</v>
      </c>
      <c r="BE416" s="1">
        <v>0</v>
      </c>
      <c r="BF416" s="1">
        <v>0</v>
      </c>
      <c r="BG416" s="1">
        <v>0</v>
      </c>
      <c r="BH416" s="1">
        <v>0</v>
      </c>
      <c r="BI416" s="1">
        <v>0</v>
      </c>
      <c r="BJ416" s="1">
        <v>0</v>
      </c>
      <c r="BK416" s="1">
        <v>0</v>
      </c>
      <c r="BL416" s="1">
        <v>0</v>
      </c>
      <c r="BM416" s="1">
        <v>0</v>
      </c>
      <c r="BN416" s="1">
        <v>0</v>
      </c>
      <c r="BO416" s="1" t="s">
        <v>37</v>
      </c>
      <c r="BP416" s="1" t="s">
        <v>38</v>
      </c>
      <c r="BQ416" s="5" t="s">
        <v>1639</v>
      </c>
      <c r="BR416" s="1" t="s">
        <v>1640</v>
      </c>
      <c r="BS416" s="1" t="e">
        <f>- لا يمكن تحويل المزايا المضمنة في الباقة.  - لن يتم ترحيل المميزات المتبقية من الباقة إلى الشهر التالي.  - المميزات المتاحة في الباقة تقدم فقط عند تأسيس الرقم وفي حال رغب العميل في الاشتراك يمكنة ذلك من خلال الباقات او الخدمات المتاحة لعملاء مسبق الدفع.  - الفئة المخولة للاستفادة من الباقة جميع العملاء للزوار المملكة.  - سعر الباقة لا يشمل ضريبة القيمة المضافة.</f>
        <v>#NAME?</v>
      </c>
      <c r="BT416" s="1" t="s">
        <v>4121</v>
      </c>
      <c r="BU416" s="1" t="s">
        <v>4121</v>
      </c>
      <c r="BV416" s="1" t="s">
        <v>4121</v>
      </c>
    </row>
    <row r="417" spans="1:74" ht="75" x14ac:dyDescent="0.25">
      <c r="A417" s="1" t="s">
        <v>26</v>
      </c>
      <c r="B417" s="1" t="s">
        <v>179</v>
      </c>
      <c r="C417" s="1" t="s">
        <v>28</v>
      </c>
      <c r="D417" s="1" t="s">
        <v>65</v>
      </c>
      <c r="E417" s="1">
        <v>1923177</v>
      </c>
      <c r="F417" s="1" t="s">
        <v>1641</v>
      </c>
      <c r="G417" s="1" t="s">
        <v>255</v>
      </c>
      <c r="H417" s="1" t="s">
        <v>32</v>
      </c>
      <c r="I417" s="1" t="s">
        <v>33</v>
      </c>
      <c r="J417" s="2">
        <v>43818</v>
      </c>
      <c r="K417" s="2" t="s">
        <v>4121</v>
      </c>
      <c r="L417" s="1">
        <v>0</v>
      </c>
      <c r="M417" s="1">
        <v>0</v>
      </c>
      <c r="N417" s="1">
        <v>0</v>
      </c>
      <c r="O417" s="1" t="s">
        <v>34</v>
      </c>
      <c r="P417" s="1" t="s">
        <v>37</v>
      </c>
      <c r="Q417" s="1" t="s">
        <v>4121</v>
      </c>
      <c r="R417" s="1" t="s">
        <v>4121</v>
      </c>
      <c r="S417" s="1" t="s">
        <v>4121</v>
      </c>
      <c r="T417" s="1">
        <v>0</v>
      </c>
      <c r="U417" s="1" t="s">
        <v>4121</v>
      </c>
      <c r="V417" s="1" t="s">
        <v>38</v>
      </c>
      <c r="W417" s="1" t="s">
        <v>4121</v>
      </c>
      <c r="X417" s="1">
        <v>0</v>
      </c>
      <c r="Y417" s="1" t="s">
        <v>37</v>
      </c>
      <c r="Z417" s="1" t="s">
        <v>4121</v>
      </c>
      <c r="AA417" s="1" t="s">
        <v>4121</v>
      </c>
      <c r="AB417" s="1" t="s">
        <v>4121</v>
      </c>
      <c r="AC417" s="1">
        <v>0</v>
      </c>
      <c r="AD417" s="1" t="s">
        <v>4121</v>
      </c>
      <c r="AE417" s="1">
        <v>0</v>
      </c>
      <c r="AF417" s="1">
        <v>0</v>
      </c>
      <c r="AG417" s="1">
        <v>0</v>
      </c>
      <c r="AH417" s="1">
        <v>0</v>
      </c>
      <c r="AI417" s="1">
        <v>0</v>
      </c>
      <c r="AJ417" s="1">
        <v>0</v>
      </c>
      <c r="AK417" s="1">
        <v>0</v>
      </c>
      <c r="AL417" s="1">
        <v>0</v>
      </c>
      <c r="AM417" s="1">
        <v>0</v>
      </c>
      <c r="AN417" s="1" t="s">
        <v>4121</v>
      </c>
      <c r="AO417" s="1" t="s">
        <v>4121</v>
      </c>
      <c r="AP417" s="1" t="s">
        <v>69</v>
      </c>
      <c r="AQ417" s="1" t="s">
        <v>40</v>
      </c>
      <c r="AR417" s="1" t="s">
        <v>4121</v>
      </c>
      <c r="AS417" s="1" t="s">
        <v>38</v>
      </c>
      <c r="AT417" s="1" t="s">
        <v>4121</v>
      </c>
      <c r="AU417" s="1" t="s">
        <v>4121</v>
      </c>
      <c r="AV417" s="1" t="s">
        <v>42</v>
      </c>
      <c r="AW417" s="1">
        <v>0</v>
      </c>
      <c r="AX417" s="1">
        <v>0</v>
      </c>
      <c r="AY417" s="1">
        <v>0</v>
      </c>
      <c r="AZ417" s="1">
        <v>0</v>
      </c>
      <c r="BA417" s="1">
        <v>0</v>
      </c>
      <c r="BB417" s="1">
        <v>0</v>
      </c>
      <c r="BC417" s="1">
        <v>0</v>
      </c>
      <c r="BD417" s="1">
        <v>0</v>
      </c>
      <c r="BE417" s="1">
        <v>0</v>
      </c>
      <c r="BF417" s="1">
        <v>0</v>
      </c>
      <c r="BG417" s="1">
        <v>0</v>
      </c>
      <c r="BH417" s="1">
        <v>0</v>
      </c>
      <c r="BI417" s="1">
        <v>0</v>
      </c>
      <c r="BJ417" s="1">
        <v>0</v>
      </c>
      <c r="BK417" s="1">
        <v>0</v>
      </c>
      <c r="BL417" s="1">
        <v>0</v>
      </c>
      <c r="BM417" s="1">
        <v>0</v>
      </c>
      <c r="BN417" s="1">
        <v>0</v>
      </c>
      <c r="BO417" s="1" t="s">
        <v>37</v>
      </c>
      <c r="BP417" s="1" t="s">
        <v>38</v>
      </c>
      <c r="BQ417" s="5" t="s">
        <v>1642</v>
      </c>
      <c r="BR417" s="1" t="s">
        <v>255</v>
      </c>
      <c r="BS417" s="1" t="s">
        <v>1643</v>
      </c>
      <c r="BT417" s="1" t="s">
        <v>4121</v>
      </c>
      <c r="BU417" s="1" t="s">
        <v>4121</v>
      </c>
      <c r="BV417" s="1" t="s">
        <v>4121</v>
      </c>
    </row>
    <row r="418" spans="1:74" ht="60" x14ac:dyDescent="0.25">
      <c r="A418" s="9" t="s">
        <v>26</v>
      </c>
      <c r="B418" s="9" t="s">
        <v>424</v>
      </c>
      <c r="C418" s="9" t="s">
        <v>342</v>
      </c>
      <c r="D418" s="9" t="s">
        <v>65</v>
      </c>
      <c r="E418" s="9">
        <v>1977102</v>
      </c>
      <c r="F418" s="9" t="s">
        <v>1644</v>
      </c>
      <c r="G418" s="9" t="s">
        <v>1645</v>
      </c>
      <c r="H418" s="9" t="s">
        <v>32</v>
      </c>
      <c r="I418" s="9" t="s">
        <v>145</v>
      </c>
      <c r="J418" s="10">
        <v>43825</v>
      </c>
      <c r="K418" s="10" t="s">
        <v>4121</v>
      </c>
      <c r="L418" s="9">
        <v>500</v>
      </c>
      <c r="M418" s="9">
        <v>185</v>
      </c>
      <c r="N418" s="9">
        <v>12</v>
      </c>
      <c r="O418" s="9" t="s">
        <v>83</v>
      </c>
      <c r="P418" s="9" t="s">
        <v>37</v>
      </c>
      <c r="Q418" s="9" t="s">
        <v>4121</v>
      </c>
      <c r="R418" s="9" t="s">
        <v>4121</v>
      </c>
      <c r="S418" s="9" t="s">
        <v>4121</v>
      </c>
      <c r="T418" s="9">
        <v>0</v>
      </c>
      <c r="U418" s="9" t="s">
        <v>4121</v>
      </c>
      <c r="V418" s="9" t="s">
        <v>38</v>
      </c>
      <c r="W418" s="9" t="s">
        <v>4121</v>
      </c>
      <c r="X418" s="9">
        <v>0</v>
      </c>
      <c r="Y418" s="9" t="s">
        <v>37</v>
      </c>
      <c r="Z418" s="9" t="s">
        <v>4121</v>
      </c>
      <c r="AA418" s="9" t="s">
        <v>4121</v>
      </c>
      <c r="AB418" s="9" t="s">
        <v>4121</v>
      </c>
      <c r="AC418" s="9">
        <v>0</v>
      </c>
      <c r="AD418" s="9" t="s">
        <v>4121</v>
      </c>
      <c r="AE418" s="9">
        <v>0</v>
      </c>
      <c r="AF418" s="9">
        <v>0</v>
      </c>
      <c r="AG418" s="9">
        <v>0</v>
      </c>
      <c r="AH418" s="9">
        <v>0</v>
      </c>
      <c r="AI418" s="9">
        <v>0</v>
      </c>
      <c r="AJ418" s="9">
        <v>0</v>
      </c>
      <c r="AK418" s="9">
        <v>0</v>
      </c>
      <c r="AL418" s="9">
        <v>0</v>
      </c>
      <c r="AM418" s="9">
        <v>0</v>
      </c>
      <c r="AN418" s="9" t="s">
        <v>4121</v>
      </c>
      <c r="AO418" s="9" t="s">
        <v>4121</v>
      </c>
      <c r="AP418" s="9" t="s">
        <v>69</v>
      </c>
      <c r="AQ418" s="9" t="s">
        <v>40</v>
      </c>
      <c r="AR418" s="9" t="s">
        <v>41</v>
      </c>
      <c r="AS418" s="9" t="s">
        <v>38</v>
      </c>
      <c r="AT418" s="9" t="s">
        <v>4121</v>
      </c>
      <c r="AU418" s="9" t="s">
        <v>4121</v>
      </c>
      <c r="AV418" s="9" t="s">
        <v>42</v>
      </c>
      <c r="AW418" s="9">
        <v>0</v>
      </c>
      <c r="AX418" s="9">
        <v>0</v>
      </c>
      <c r="AY418" s="9">
        <v>0</v>
      </c>
      <c r="AZ418" s="9">
        <v>0</v>
      </c>
      <c r="BA418" s="9">
        <v>0</v>
      </c>
      <c r="BB418" s="9">
        <v>0</v>
      </c>
      <c r="BC418" s="9">
        <v>0</v>
      </c>
      <c r="BD418" s="9">
        <v>0</v>
      </c>
      <c r="BE418" s="9">
        <v>0</v>
      </c>
      <c r="BF418" s="9">
        <v>0</v>
      </c>
      <c r="BG418" s="9">
        <v>0</v>
      </c>
      <c r="BH418" s="9">
        <v>0</v>
      </c>
      <c r="BI418" s="9">
        <v>0</v>
      </c>
      <c r="BJ418" s="9">
        <v>0</v>
      </c>
      <c r="BK418" s="9">
        <v>0</v>
      </c>
      <c r="BL418" s="9">
        <v>0</v>
      </c>
      <c r="BM418" s="9">
        <v>0</v>
      </c>
      <c r="BN418" s="9">
        <v>0</v>
      </c>
      <c r="BO418" s="9" t="s">
        <v>35</v>
      </c>
      <c r="BP418" s="9" t="s">
        <v>38</v>
      </c>
      <c r="BQ418" s="11" t="s">
        <v>1644</v>
      </c>
      <c r="BR418" s="9" t="s">
        <v>1645</v>
      </c>
      <c r="BS418" s="9" t="s">
        <v>1646</v>
      </c>
      <c r="BT418" s="9" t="s">
        <v>4121</v>
      </c>
      <c r="BU418" s="9" t="s">
        <v>1647</v>
      </c>
      <c r="BV418" s="12"/>
    </row>
    <row r="419" spans="1:74" ht="45" x14ac:dyDescent="0.25">
      <c r="A419" s="1" t="s">
        <v>26</v>
      </c>
      <c r="B419" s="1" t="s">
        <v>27</v>
      </c>
      <c r="C419" s="1" t="s">
        <v>28</v>
      </c>
      <c r="D419" s="1" t="s">
        <v>29</v>
      </c>
      <c r="E419" s="1">
        <v>1938112</v>
      </c>
      <c r="F419" s="1" t="s">
        <v>1648</v>
      </c>
      <c r="G419" s="1" t="s">
        <v>1649</v>
      </c>
      <c r="H419" s="1" t="s">
        <v>32</v>
      </c>
      <c r="I419" s="1" t="s">
        <v>33</v>
      </c>
      <c r="J419" s="2">
        <v>43816</v>
      </c>
      <c r="K419" s="2" t="s">
        <v>4121</v>
      </c>
      <c r="L419" s="1">
        <v>0</v>
      </c>
      <c r="M419" s="1">
        <v>40</v>
      </c>
      <c r="N419" s="1">
        <v>0</v>
      </c>
      <c r="O419" s="1" t="s">
        <v>83</v>
      </c>
      <c r="P419" s="1" t="s">
        <v>37</v>
      </c>
      <c r="Q419" s="1" t="s">
        <v>4121</v>
      </c>
      <c r="R419" s="1" t="s">
        <v>4121</v>
      </c>
      <c r="S419" s="1" t="s">
        <v>4121</v>
      </c>
      <c r="T419" s="1">
        <v>0</v>
      </c>
      <c r="U419" s="1" t="s">
        <v>4121</v>
      </c>
      <c r="V419" s="1" t="s">
        <v>38</v>
      </c>
      <c r="W419" s="1" t="s">
        <v>4121</v>
      </c>
      <c r="X419" s="1">
        <v>0</v>
      </c>
      <c r="Y419" s="1" t="s">
        <v>37</v>
      </c>
      <c r="Z419" s="1" t="s">
        <v>4121</v>
      </c>
      <c r="AA419" s="1" t="s">
        <v>4121</v>
      </c>
      <c r="AB419" s="1" t="s">
        <v>4121</v>
      </c>
      <c r="AC419" s="1">
        <v>0</v>
      </c>
      <c r="AD419" s="1" t="s">
        <v>4121</v>
      </c>
      <c r="AE419" s="1">
        <v>0</v>
      </c>
      <c r="AF419" s="1">
        <v>0</v>
      </c>
      <c r="AG419" s="1">
        <v>0</v>
      </c>
      <c r="AH419" s="1">
        <v>0</v>
      </c>
      <c r="AI419" s="1">
        <v>0</v>
      </c>
      <c r="AJ419" s="1">
        <v>0</v>
      </c>
      <c r="AK419" s="1">
        <v>0</v>
      </c>
      <c r="AL419" s="1">
        <v>0</v>
      </c>
      <c r="AM419" s="1">
        <v>0</v>
      </c>
      <c r="AN419" s="1" t="s">
        <v>4121</v>
      </c>
      <c r="AO419" s="1" t="s">
        <v>4121</v>
      </c>
      <c r="AP419" s="1" t="s">
        <v>39</v>
      </c>
      <c r="AQ419" s="1" t="s">
        <v>40</v>
      </c>
      <c r="AR419" s="1" t="s">
        <v>41</v>
      </c>
      <c r="AS419" s="1" t="s">
        <v>38</v>
      </c>
      <c r="AT419" s="1" t="s">
        <v>4121</v>
      </c>
      <c r="AU419" s="1" t="s">
        <v>4121</v>
      </c>
      <c r="AV419" s="1" t="s">
        <v>42</v>
      </c>
      <c r="AW419" s="1">
        <v>0</v>
      </c>
      <c r="AX419" s="1">
        <v>0</v>
      </c>
      <c r="AY419" s="1">
        <v>0</v>
      </c>
      <c r="AZ419" s="1">
        <v>0</v>
      </c>
      <c r="BA419" s="1">
        <v>0</v>
      </c>
      <c r="BB419" s="1">
        <v>0</v>
      </c>
      <c r="BC419" s="1">
        <v>0</v>
      </c>
      <c r="BD419" s="1">
        <v>0</v>
      </c>
      <c r="BE419" s="1">
        <v>0</v>
      </c>
      <c r="BF419" s="1">
        <v>0</v>
      </c>
      <c r="BG419" s="1">
        <v>0</v>
      </c>
      <c r="BH419" s="1">
        <v>0</v>
      </c>
      <c r="BI419" s="1">
        <v>0</v>
      </c>
      <c r="BJ419" s="1">
        <v>0</v>
      </c>
      <c r="BK419" s="1">
        <v>0</v>
      </c>
      <c r="BL419" s="1">
        <v>0</v>
      </c>
      <c r="BM419" s="1">
        <v>0</v>
      </c>
      <c r="BN419" s="1">
        <v>0</v>
      </c>
      <c r="BO419" s="1" t="s">
        <v>37</v>
      </c>
      <c r="BP419" s="1" t="s">
        <v>38</v>
      </c>
      <c r="BQ419" s="5" t="s">
        <v>1650</v>
      </c>
      <c r="BR419" s="1" t="s">
        <v>1651</v>
      </c>
      <c r="BS419" s="1" t="s">
        <v>1652</v>
      </c>
      <c r="BT419" s="1" t="s">
        <v>4121</v>
      </c>
      <c r="BU419" s="1" t="s">
        <v>4121</v>
      </c>
      <c r="BV419" s="1" t="s">
        <v>4121</v>
      </c>
    </row>
    <row r="420" spans="1:74" ht="75" x14ac:dyDescent="0.25">
      <c r="A420" s="9" t="s">
        <v>26</v>
      </c>
      <c r="B420" s="9" t="s">
        <v>424</v>
      </c>
      <c r="C420" s="9" t="s">
        <v>342</v>
      </c>
      <c r="D420" s="9" t="s">
        <v>65</v>
      </c>
      <c r="E420" s="9">
        <v>1977103</v>
      </c>
      <c r="F420" s="9" t="s">
        <v>1653</v>
      </c>
      <c r="G420" s="9" t="s">
        <v>1654</v>
      </c>
      <c r="H420" s="9" t="s">
        <v>32</v>
      </c>
      <c r="I420" s="9" t="s">
        <v>145</v>
      </c>
      <c r="J420" s="10">
        <v>43825</v>
      </c>
      <c r="K420" s="10" t="s">
        <v>4121</v>
      </c>
      <c r="L420" s="9">
        <v>500</v>
      </c>
      <c r="M420" s="9">
        <v>249</v>
      </c>
      <c r="N420" s="9">
        <v>12</v>
      </c>
      <c r="O420" s="9" t="s">
        <v>83</v>
      </c>
      <c r="P420" s="9" t="s">
        <v>37</v>
      </c>
      <c r="Q420" s="9" t="s">
        <v>4121</v>
      </c>
      <c r="R420" s="9" t="s">
        <v>4121</v>
      </c>
      <c r="S420" s="9" t="s">
        <v>4121</v>
      </c>
      <c r="T420" s="9">
        <v>0</v>
      </c>
      <c r="U420" s="9" t="s">
        <v>4121</v>
      </c>
      <c r="V420" s="9" t="s">
        <v>38</v>
      </c>
      <c r="W420" s="9" t="s">
        <v>4121</v>
      </c>
      <c r="X420" s="9">
        <v>0</v>
      </c>
      <c r="Y420" s="9" t="s">
        <v>37</v>
      </c>
      <c r="Z420" s="9" t="s">
        <v>4121</v>
      </c>
      <c r="AA420" s="9" t="s">
        <v>4121</v>
      </c>
      <c r="AB420" s="9" t="s">
        <v>4121</v>
      </c>
      <c r="AC420" s="9">
        <v>0</v>
      </c>
      <c r="AD420" s="9" t="s">
        <v>4121</v>
      </c>
      <c r="AE420" s="9">
        <v>0</v>
      </c>
      <c r="AF420" s="9">
        <v>0</v>
      </c>
      <c r="AG420" s="9">
        <v>0</v>
      </c>
      <c r="AH420" s="9">
        <v>0</v>
      </c>
      <c r="AI420" s="9">
        <v>0</v>
      </c>
      <c r="AJ420" s="9">
        <v>0</v>
      </c>
      <c r="AK420" s="9">
        <v>0</v>
      </c>
      <c r="AL420" s="9">
        <v>0</v>
      </c>
      <c r="AM420" s="9">
        <v>0</v>
      </c>
      <c r="AN420" s="9" t="s">
        <v>4121</v>
      </c>
      <c r="AO420" s="9" t="s">
        <v>4121</v>
      </c>
      <c r="AP420" s="9" t="s">
        <v>69</v>
      </c>
      <c r="AQ420" s="9" t="s">
        <v>40</v>
      </c>
      <c r="AR420" s="9" t="s">
        <v>41</v>
      </c>
      <c r="AS420" s="9" t="s">
        <v>38</v>
      </c>
      <c r="AT420" s="9" t="s">
        <v>4121</v>
      </c>
      <c r="AU420" s="9" t="s">
        <v>4121</v>
      </c>
      <c r="AV420" s="9" t="s">
        <v>42</v>
      </c>
      <c r="AW420" s="9">
        <v>0</v>
      </c>
      <c r="AX420" s="9">
        <v>0</v>
      </c>
      <c r="AY420" s="9">
        <v>0</v>
      </c>
      <c r="AZ420" s="9">
        <v>0</v>
      </c>
      <c r="BA420" s="9">
        <v>0</v>
      </c>
      <c r="BB420" s="9">
        <v>0</v>
      </c>
      <c r="BC420" s="9">
        <v>0</v>
      </c>
      <c r="BD420" s="9">
        <v>0</v>
      </c>
      <c r="BE420" s="9">
        <v>0</v>
      </c>
      <c r="BF420" s="9">
        <v>0</v>
      </c>
      <c r="BG420" s="9">
        <v>0</v>
      </c>
      <c r="BH420" s="9">
        <v>0</v>
      </c>
      <c r="BI420" s="9">
        <v>0</v>
      </c>
      <c r="BJ420" s="9">
        <v>0</v>
      </c>
      <c r="BK420" s="9">
        <v>0</v>
      </c>
      <c r="BL420" s="9">
        <v>0</v>
      </c>
      <c r="BM420" s="9">
        <v>0</v>
      </c>
      <c r="BN420" s="9">
        <v>0</v>
      </c>
      <c r="BO420" s="9" t="s">
        <v>35</v>
      </c>
      <c r="BP420" s="9" t="s">
        <v>38</v>
      </c>
      <c r="BQ420" s="11" t="s">
        <v>1653</v>
      </c>
      <c r="BR420" s="9" t="s">
        <v>1654</v>
      </c>
      <c r="BS420" s="9" t="s">
        <v>1646</v>
      </c>
      <c r="BT420" s="9" t="s">
        <v>4121</v>
      </c>
      <c r="BU420" s="9" t="s">
        <v>1655</v>
      </c>
      <c r="BV420" s="12"/>
    </row>
    <row r="421" spans="1:74" ht="45" x14ac:dyDescent="0.25">
      <c r="A421" s="1" t="s">
        <v>26</v>
      </c>
      <c r="B421" s="1" t="s">
        <v>27</v>
      </c>
      <c r="C421" s="1" t="s">
        <v>28</v>
      </c>
      <c r="D421" s="1" t="s">
        <v>29</v>
      </c>
      <c r="E421" s="1">
        <v>1938113</v>
      </c>
      <c r="F421" s="1" t="s">
        <v>1656</v>
      </c>
      <c r="G421" s="1" t="s">
        <v>1657</v>
      </c>
      <c r="H421" s="1" t="s">
        <v>32</v>
      </c>
      <c r="I421" s="1" t="s">
        <v>33</v>
      </c>
      <c r="J421" s="2">
        <v>43816</v>
      </c>
      <c r="K421" s="2" t="s">
        <v>4121</v>
      </c>
      <c r="L421" s="1">
        <v>0</v>
      </c>
      <c r="M421" s="1">
        <v>260</v>
      </c>
      <c r="N421" s="1">
        <v>0</v>
      </c>
      <c r="O421" s="1" t="s">
        <v>83</v>
      </c>
      <c r="P421" s="1" t="s">
        <v>37</v>
      </c>
      <c r="Q421" s="1" t="s">
        <v>4121</v>
      </c>
      <c r="R421" s="1" t="s">
        <v>4121</v>
      </c>
      <c r="S421" s="1" t="s">
        <v>4121</v>
      </c>
      <c r="T421" s="1">
        <v>0</v>
      </c>
      <c r="U421" s="1" t="s">
        <v>4121</v>
      </c>
      <c r="V421" s="1" t="s">
        <v>38</v>
      </c>
      <c r="W421" s="1" t="s">
        <v>4121</v>
      </c>
      <c r="X421" s="1">
        <v>0</v>
      </c>
      <c r="Y421" s="1" t="s">
        <v>37</v>
      </c>
      <c r="Z421" s="1" t="s">
        <v>4121</v>
      </c>
      <c r="AA421" s="1" t="s">
        <v>4121</v>
      </c>
      <c r="AB421" s="1" t="s">
        <v>4121</v>
      </c>
      <c r="AC421" s="1">
        <v>0</v>
      </c>
      <c r="AD421" s="1" t="s">
        <v>4121</v>
      </c>
      <c r="AE421" s="1">
        <v>0</v>
      </c>
      <c r="AF421" s="1">
        <v>0</v>
      </c>
      <c r="AG421" s="1">
        <v>0</v>
      </c>
      <c r="AH421" s="1">
        <v>0</v>
      </c>
      <c r="AI421" s="1">
        <v>0</v>
      </c>
      <c r="AJ421" s="1">
        <v>0</v>
      </c>
      <c r="AK421" s="1">
        <v>0</v>
      </c>
      <c r="AL421" s="1">
        <v>0</v>
      </c>
      <c r="AM421" s="1">
        <v>0</v>
      </c>
      <c r="AN421" s="1" t="s">
        <v>4121</v>
      </c>
      <c r="AO421" s="1" t="s">
        <v>4121</v>
      </c>
      <c r="AP421" s="1" t="s">
        <v>39</v>
      </c>
      <c r="AQ421" s="1" t="s">
        <v>40</v>
      </c>
      <c r="AR421" s="1" t="s">
        <v>41</v>
      </c>
      <c r="AS421" s="1" t="s">
        <v>38</v>
      </c>
      <c r="AT421" s="1" t="s">
        <v>4121</v>
      </c>
      <c r="AU421" s="1" t="s">
        <v>4121</v>
      </c>
      <c r="AV421" s="1" t="s">
        <v>42</v>
      </c>
      <c r="AW421" s="1">
        <v>0</v>
      </c>
      <c r="AX421" s="1">
        <v>0</v>
      </c>
      <c r="AY421" s="1">
        <v>0</v>
      </c>
      <c r="AZ421" s="1">
        <v>0</v>
      </c>
      <c r="BA421" s="1">
        <v>0</v>
      </c>
      <c r="BB421" s="1">
        <v>0</v>
      </c>
      <c r="BC421" s="1">
        <v>0</v>
      </c>
      <c r="BD421" s="1">
        <v>0</v>
      </c>
      <c r="BE421" s="1">
        <v>0</v>
      </c>
      <c r="BF421" s="1">
        <v>0</v>
      </c>
      <c r="BG421" s="1">
        <v>0</v>
      </c>
      <c r="BH421" s="1">
        <v>0</v>
      </c>
      <c r="BI421" s="1">
        <v>0</v>
      </c>
      <c r="BJ421" s="1">
        <v>0</v>
      </c>
      <c r="BK421" s="1">
        <v>0</v>
      </c>
      <c r="BL421" s="1">
        <v>0</v>
      </c>
      <c r="BM421" s="1">
        <v>0</v>
      </c>
      <c r="BN421" s="1">
        <v>0</v>
      </c>
      <c r="BO421" s="1" t="s">
        <v>37</v>
      </c>
      <c r="BP421" s="1" t="s">
        <v>38</v>
      </c>
      <c r="BQ421" s="5" t="s">
        <v>1658</v>
      </c>
      <c r="BR421" s="1" t="s">
        <v>1659</v>
      </c>
      <c r="BS421" s="1" t="s">
        <v>1652</v>
      </c>
      <c r="BT421" s="1" t="s">
        <v>4121</v>
      </c>
      <c r="BU421" s="1" t="s">
        <v>4121</v>
      </c>
      <c r="BV421" s="1" t="s">
        <v>4121</v>
      </c>
    </row>
    <row r="422" spans="1:74" ht="45" x14ac:dyDescent="0.25">
      <c r="A422" s="1" t="s">
        <v>26</v>
      </c>
      <c r="B422" s="1" t="s">
        <v>27</v>
      </c>
      <c r="C422" s="1" t="s">
        <v>28</v>
      </c>
      <c r="D422" s="1" t="s">
        <v>29</v>
      </c>
      <c r="E422" s="1">
        <v>1938114</v>
      </c>
      <c r="F422" s="1" t="s">
        <v>1660</v>
      </c>
      <c r="G422" s="1" t="s">
        <v>1661</v>
      </c>
      <c r="H422" s="1" t="s">
        <v>32</v>
      </c>
      <c r="I422" s="1" t="s">
        <v>33</v>
      </c>
      <c r="J422" s="2">
        <v>43816</v>
      </c>
      <c r="K422" s="2" t="s">
        <v>4121</v>
      </c>
      <c r="L422" s="1">
        <v>0</v>
      </c>
      <c r="M422" s="1">
        <v>140</v>
      </c>
      <c r="N422" s="1">
        <v>0</v>
      </c>
      <c r="O422" s="1" t="s">
        <v>83</v>
      </c>
      <c r="P422" s="1" t="s">
        <v>37</v>
      </c>
      <c r="Q422" s="1" t="s">
        <v>4121</v>
      </c>
      <c r="R422" s="1" t="s">
        <v>4121</v>
      </c>
      <c r="S422" s="1" t="s">
        <v>4121</v>
      </c>
      <c r="T422" s="1">
        <v>0</v>
      </c>
      <c r="U422" s="1" t="s">
        <v>4121</v>
      </c>
      <c r="V422" s="1" t="s">
        <v>38</v>
      </c>
      <c r="W422" s="1" t="s">
        <v>4121</v>
      </c>
      <c r="X422" s="1">
        <v>0</v>
      </c>
      <c r="Y422" s="1" t="s">
        <v>37</v>
      </c>
      <c r="Z422" s="1" t="s">
        <v>4121</v>
      </c>
      <c r="AA422" s="1" t="s">
        <v>4121</v>
      </c>
      <c r="AB422" s="1" t="s">
        <v>4121</v>
      </c>
      <c r="AC422" s="1">
        <v>0</v>
      </c>
      <c r="AD422" s="1" t="s">
        <v>4121</v>
      </c>
      <c r="AE422" s="1">
        <v>0</v>
      </c>
      <c r="AF422" s="1">
        <v>0</v>
      </c>
      <c r="AG422" s="1">
        <v>0</v>
      </c>
      <c r="AH422" s="1">
        <v>0</v>
      </c>
      <c r="AI422" s="1">
        <v>0</v>
      </c>
      <c r="AJ422" s="1">
        <v>0</v>
      </c>
      <c r="AK422" s="1">
        <v>0</v>
      </c>
      <c r="AL422" s="1">
        <v>0</v>
      </c>
      <c r="AM422" s="1">
        <v>0</v>
      </c>
      <c r="AN422" s="1" t="s">
        <v>4121</v>
      </c>
      <c r="AO422" s="1" t="s">
        <v>4121</v>
      </c>
      <c r="AP422" s="1" t="s">
        <v>39</v>
      </c>
      <c r="AQ422" s="1" t="s">
        <v>40</v>
      </c>
      <c r="AR422" s="1" t="s">
        <v>41</v>
      </c>
      <c r="AS422" s="1" t="s">
        <v>38</v>
      </c>
      <c r="AT422" s="1" t="s">
        <v>4121</v>
      </c>
      <c r="AU422" s="1" t="s">
        <v>4121</v>
      </c>
      <c r="AV422" s="1" t="s">
        <v>42</v>
      </c>
      <c r="AW422" s="1">
        <v>0</v>
      </c>
      <c r="AX422" s="1">
        <v>0</v>
      </c>
      <c r="AY422" s="1">
        <v>0</v>
      </c>
      <c r="AZ422" s="1">
        <v>0</v>
      </c>
      <c r="BA422" s="1">
        <v>0</v>
      </c>
      <c r="BB422" s="1">
        <v>0</v>
      </c>
      <c r="BC422" s="1">
        <v>0</v>
      </c>
      <c r="BD422" s="1">
        <v>0</v>
      </c>
      <c r="BE422" s="1">
        <v>0</v>
      </c>
      <c r="BF422" s="1">
        <v>0</v>
      </c>
      <c r="BG422" s="1">
        <v>0</v>
      </c>
      <c r="BH422" s="1">
        <v>0</v>
      </c>
      <c r="BI422" s="1">
        <v>0</v>
      </c>
      <c r="BJ422" s="1">
        <v>0</v>
      </c>
      <c r="BK422" s="1">
        <v>0</v>
      </c>
      <c r="BL422" s="1">
        <v>0</v>
      </c>
      <c r="BM422" s="1">
        <v>0</v>
      </c>
      <c r="BN422" s="1">
        <v>0</v>
      </c>
      <c r="BO422" s="1" t="s">
        <v>37</v>
      </c>
      <c r="BP422" s="1" t="s">
        <v>38</v>
      </c>
      <c r="BQ422" s="5" t="s">
        <v>1662</v>
      </c>
      <c r="BR422" s="1" t="s">
        <v>1663</v>
      </c>
      <c r="BS422" s="1" t="s">
        <v>1652</v>
      </c>
      <c r="BT422" s="1" t="s">
        <v>4121</v>
      </c>
      <c r="BU422" s="1" t="s">
        <v>4121</v>
      </c>
      <c r="BV422" s="1" t="s">
        <v>4121</v>
      </c>
    </row>
    <row r="423" spans="1:74" ht="45" x14ac:dyDescent="0.25">
      <c r="A423" s="1" t="s">
        <v>26</v>
      </c>
      <c r="B423" s="1" t="s">
        <v>27</v>
      </c>
      <c r="C423" s="1" t="s">
        <v>28</v>
      </c>
      <c r="D423" s="1" t="s">
        <v>29</v>
      </c>
      <c r="E423" s="1">
        <v>1938115</v>
      </c>
      <c r="F423" s="1" t="s">
        <v>1664</v>
      </c>
      <c r="G423" s="1" t="s">
        <v>1665</v>
      </c>
      <c r="H423" s="1" t="s">
        <v>32</v>
      </c>
      <c r="I423" s="1" t="s">
        <v>33</v>
      </c>
      <c r="J423" s="2">
        <v>43816</v>
      </c>
      <c r="K423" s="2" t="s">
        <v>4121</v>
      </c>
      <c r="L423" s="1">
        <v>0</v>
      </c>
      <c r="M423" s="1">
        <v>120</v>
      </c>
      <c r="N423" s="1">
        <v>0</v>
      </c>
      <c r="O423" s="1" t="s">
        <v>83</v>
      </c>
      <c r="P423" s="1" t="s">
        <v>37</v>
      </c>
      <c r="Q423" s="1" t="s">
        <v>4121</v>
      </c>
      <c r="R423" s="1" t="s">
        <v>4121</v>
      </c>
      <c r="S423" s="1" t="s">
        <v>4121</v>
      </c>
      <c r="T423" s="1">
        <v>0</v>
      </c>
      <c r="U423" s="1" t="s">
        <v>4121</v>
      </c>
      <c r="V423" s="1" t="s">
        <v>38</v>
      </c>
      <c r="W423" s="1" t="s">
        <v>4121</v>
      </c>
      <c r="X423" s="1">
        <v>0</v>
      </c>
      <c r="Y423" s="1" t="s">
        <v>37</v>
      </c>
      <c r="Z423" s="1" t="s">
        <v>4121</v>
      </c>
      <c r="AA423" s="1" t="s">
        <v>4121</v>
      </c>
      <c r="AB423" s="1" t="s">
        <v>4121</v>
      </c>
      <c r="AC423" s="1">
        <v>0</v>
      </c>
      <c r="AD423" s="1" t="s">
        <v>4121</v>
      </c>
      <c r="AE423" s="1">
        <v>0</v>
      </c>
      <c r="AF423" s="1">
        <v>0</v>
      </c>
      <c r="AG423" s="1">
        <v>0</v>
      </c>
      <c r="AH423" s="1">
        <v>0</v>
      </c>
      <c r="AI423" s="1">
        <v>0</v>
      </c>
      <c r="AJ423" s="1">
        <v>0</v>
      </c>
      <c r="AK423" s="1">
        <v>0</v>
      </c>
      <c r="AL423" s="1">
        <v>0</v>
      </c>
      <c r="AM423" s="1">
        <v>0</v>
      </c>
      <c r="AN423" s="1" t="s">
        <v>4121</v>
      </c>
      <c r="AO423" s="1" t="s">
        <v>4121</v>
      </c>
      <c r="AP423" s="1" t="s">
        <v>39</v>
      </c>
      <c r="AQ423" s="1" t="s">
        <v>40</v>
      </c>
      <c r="AR423" s="1" t="s">
        <v>41</v>
      </c>
      <c r="AS423" s="1" t="s">
        <v>38</v>
      </c>
      <c r="AT423" s="1" t="s">
        <v>4121</v>
      </c>
      <c r="AU423" s="1" t="s">
        <v>4121</v>
      </c>
      <c r="AV423" s="1" t="s">
        <v>42</v>
      </c>
      <c r="AW423" s="1">
        <v>0</v>
      </c>
      <c r="AX423" s="1">
        <v>0</v>
      </c>
      <c r="AY423" s="1">
        <v>0</v>
      </c>
      <c r="AZ423" s="1">
        <v>0</v>
      </c>
      <c r="BA423" s="1">
        <v>0</v>
      </c>
      <c r="BB423" s="1">
        <v>0</v>
      </c>
      <c r="BC423" s="1">
        <v>0</v>
      </c>
      <c r="BD423" s="1">
        <v>0</v>
      </c>
      <c r="BE423" s="1">
        <v>0</v>
      </c>
      <c r="BF423" s="1">
        <v>0</v>
      </c>
      <c r="BG423" s="1">
        <v>0</v>
      </c>
      <c r="BH423" s="1">
        <v>0</v>
      </c>
      <c r="BI423" s="1">
        <v>0</v>
      </c>
      <c r="BJ423" s="1">
        <v>0</v>
      </c>
      <c r="BK423" s="1">
        <v>0</v>
      </c>
      <c r="BL423" s="1">
        <v>0</v>
      </c>
      <c r="BM423" s="1">
        <v>0</v>
      </c>
      <c r="BN423" s="1">
        <v>0</v>
      </c>
      <c r="BO423" s="1" t="s">
        <v>37</v>
      </c>
      <c r="BP423" s="1" t="s">
        <v>38</v>
      </c>
      <c r="BQ423" s="5" t="s">
        <v>1666</v>
      </c>
      <c r="BR423" s="1" t="s">
        <v>1667</v>
      </c>
      <c r="BS423" s="1" t="s">
        <v>1652</v>
      </c>
      <c r="BT423" s="1" t="s">
        <v>4121</v>
      </c>
      <c r="BU423" s="1" t="s">
        <v>4121</v>
      </c>
      <c r="BV423" s="1" t="s">
        <v>4121</v>
      </c>
    </row>
    <row r="424" spans="1:74" ht="45" x14ac:dyDescent="0.25">
      <c r="A424" s="1" t="s">
        <v>26</v>
      </c>
      <c r="B424" s="1" t="s">
        <v>27</v>
      </c>
      <c r="C424" s="1" t="s">
        <v>28</v>
      </c>
      <c r="D424" s="1" t="s">
        <v>29</v>
      </c>
      <c r="E424" s="1">
        <v>1938116</v>
      </c>
      <c r="F424" s="1" t="s">
        <v>1668</v>
      </c>
      <c r="G424" s="1" t="s">
        <v>1669</v>
      </c>
      <c r="H424" s="1" t="s">
        <v>32</v>
      </c>
      <c r="I424" s="1" t="s">
        <v>33</v>
      </c>
      <c r="J424" s="2">
        <v>43816</v>
      </c>
      <c r="K424" s="2" t="s">
        <v>4121</v>
      </c>
      <c r="L424" s="1">
        <v>0</v>
      </c>
      <c r="M424" s="1">
        <v>60</v>
      </c>
      <c r="N424" s="1">
        <v>0</v>
      </c>
      <c r="O424" s="1" t="s">
        <v>83</v>
      </c>
      <c r="P424" s="1" t="s">
        <v>37</v>
      </c>
      <c r="Q424" s="1" t="s">
        <v>4121</v>
      </c>
      <c r="R424" s="1" t="s">
        <v>4121</v>
      </c>
      <c r="S424" s="1" t="s">
        <v>4121</v>
      </c>
      <c r="T424" s="1">
        <v>0</v>
      </c>
      <c r="U424" s="1" t="s">
        <v>4121</v>
      </c>
      <c r="V424" s="1" t="s">
        <v>38</v>
      </c>
      <c r="W424" s="1" t="s">
        <v>4121</v>
      </c>
      <c r="X424" s="1">
        <v>0</v>
      </c>
      <c r="Y424" s="1" t="s">
        <v>37</v>
      </c>
      <c r="Z424" s="1" t="s">
        <v>4121</v>
      </c>
      <c r="AA424" s="1" t="s">
        <v>4121</v>
      </c>
      <c r="AB424" s="1" t="s">
        <v>4121</v>
      </c>
      <c r="AC424" s="1">
        <v>0</v>
      </c>
      <c r="AD424" s="1" t="s">
        <v>4121</v>
      </c>
      <c r="AE424" s="1">
        <v>0</v>
      </c>
      <c r="AF424" s="1">
        <v>0</v>
      </c>
      <c r="AG424" s="1">
        <v>0</v>
      </c>
      <c r="AH424" s="1">
        <v>0</v>
      </c>
      <c r="AI424" s="1">
        <v>0</v>
      </c>
      <c r="AJ424" s="1">
        <v>0</v>
      </c>
      <c r="AK424" s="1">
        <v>0</v>
      </c>
      <c r="AL424" s="1">
        <v>0</v>
      </c>
      <c r="AM424" s="1">
        <v>0</v>
      </c>
      <c r="AN424" s="1" t="s">
        <v>4121</v>
      </c>
      <c r="AO424" s="1" t="s">
        <v>4121</v>
      </c>
      <c r="AP424" s="1" t="s">
        <v>39</v>
      </c>
      <c r="AQ424" s="1" t="s">
        <v>40</v>
      </c>
      <c r="AR424" s="1" t="s">
        <v>41</v>
      </c>
      <c r="AS424" s="1" t="s">
        <v>38</v>
      </c>
      <c r="AT424" s="1" t="s">
        <v>4121</v>
      </c>
      <c r="AU424" s="1" t="s">
        <v>4121</v>
      </c>
      <c r="AV424" s="1" t="s">
        <v>42</v>
      </c>
      <c r="AW424" s="1">
        <v>0</v>
      </c>
      <c r="AX424" s="1">
        <v>0</v>
      </c>
      <c r="AY424" s="1">
        <v>0</v>
      </c>
      <c r="AZ424" s="1">
        <v>0</v>
      </c>
      <c r="BA424" s="1">
        <v>0</v>
      </c>
      <c r="BB424" s="1">
        <v>0</v>
      </c>
      <c r="BC424" s="1">
        <v>0</v>
      </c>
      <c r="BD424" s="1">
        <v>0</v>
      </c>
      <c r="BE424" s="1">
        <v>0</v>
      </c>
      <c r="BF424" s="1">
        <v>0</v>
      </c>
      <c r="BG424" s="1">
        <v>0</v>
      </c>
      <c r="BH424" s="1">
        <v>0</v>
      </c>
      <c r="BI424" s="1">
        <v>0</v>
      </c>
      <c r="BJ424" s="1">
        <v>0</v>
      </c>
      <c r="BK424" s="1">
        <v>0</v>
      </c>
      <c r="BL424" s="1">
        <v>0</v>
      </c>
      <c r="BM424" s="1">
        <v>0</v>
      </c>
      <c r="BN424" s="1">
        <v>0</v>
      </c>
      <c r="BO424" s="1" t="s">
        <v>37</v>
      </c>
      <c r="BP424" s="1" t="s">
        <v>38</v>
      </c>
      <c r="BQ424" s="5" t="s">
        <v>1670</v>
      </c>
      <c r="BR424" s="1" t="s">
        <v>1671</v>
      </c>
      <c r="BS424" s="1" t="s">
        <v>1672</v>
      </c>
      <c r="BT424" s="1" t="s">
        <v>4121</v>
      </c>
      <c r="BU424" s="1" t="s">
        <v>4121</v>
      </c>
      <c r="BV424" s="1" t="s">
        <v>4121</v>
      </c>
    </row>
    <row r="425" spans="1:74" ht="60" x14ac:dyDescent="0.25">
      <c r="A425" s="1" t="s">
        <v>26</v>
      </c>
      <c r="B425" s="1" t="s">
        <v>27</v>
      </c>
      <c r="C425" s="1" t="s">
        <v>28</v>
      </c>
      <c r="D425" s="1" t="s">
        <v>29</v>
      </c>
      <c r="E425" s="1">
        <v>1938117</v>
      </c>
      <c r="F425" s="1" t="s">
        <v>1673</v>
      </c>
      <c r="G425" s="1" t="s">
        <v>1665</v>
      </c>
      <c r="H425" s="1" t="s">
        <v>32</v>
      </c>
      <c r="I425" s="1" t="s">
        <v>33</v>
      </c>
      <c r="J425" s="2">
        <v>43816</v>
      </c>
      <c r="K425" s="2" t="s">
        <v>4121</v>
      </c>
      <c r="L425" s="1">
        <v>0</v>
      </c>
      <c r="M425" s="1">
        <v>189</v>
      </c>
      <c r="N425" s="1">
        <v>0</v>
      </c>
      <c r="O425" s="1" t="s">
        <v>83</v>
      </c>
      <c r="P425" s="1" t="s">
        <v>37</v>
      </c>
      <c r="Q425" s="1" t="s">
        <v>4121</v>
      </c>
      <c r="R425" s="1" t="s">
        <v>4121</v>
      </c>
      <c r="S425" s="1" t="s">
        <v>4121</v>
      </c>
      <c r="T425" s="1">
        <v>0</v>
      </c>
      <c r="U425" s="1" t="s">
        <v>4121</v>
      </c>
      <c r="V425" s="1" t="s">
        <v>38</v>
      </c>
      <c r="W425" s="1" t="s">
        <v>4121</v>
      </c>
      <c r="X425" s="1">
        <v>0</v>
      </c>
      <c r="Y425" s="1" t="s">
        <v>37</v>
      </c>
      <c r="Z425" s="1" t="s">
        <v>4121</v>
      </c>
      <c r="AA425" s="1" t="s">
        <v>4121</v>
      </c>
      <c r="AB425" s="1" t="s">
        <v>4121</v>
      </c>
      <c r="AC425" s="1">
        <v>0</v>
      </c>
      <c r="AD425" s="1" t="s">
        <v>4121</v>
      </c>
      <c r="AE425" s="1">
        <v>0</v>
      </c>
      <c r="AF425" s="1">
        <v>0</v>
      </c>
      <c r="AG425" s="1">
        <v>0</v>
      </c>
      <c r="AH425" s="1">
        <v>0</v>
      </c>
      <c r="AI425" s="1">
        <v>0</v>
      </c>
      <c r="AJ425" s="1">
        <v>0</v>
      </c>
      <c r="AK425" s="1">
        <v>0</v>
      </c>
      <c r="AL425" s="1">
        <v>0</v>
      </c>
      <c r="AM425" s="1">
        <v>0</v>
      </c>
      <c r="AN425" s="1" t="s">
        <v>4121</v>
      </c>
      <c r="AO425" s="1" t="s">
        <v>4121</v>
      </c>
      <c r="AP425" s="1" t="s">
        <v>39</v>
      </c>
      <c r="AQ425" s="1" t="s">
        <v>40</v>
      </c>
      <c r="AR425" s="1" t="s">
        <v>41</v>
      </c>
      <c r="AS425" s="1" t="s">
        <v>38</v>
      </c>
      <c r="AT425" s="1" t="s">
        <v>4121</v>
      </c>
      <c r="AU425" s="1" t="s">
        <v>4121</v>
      </c>
      <c r="AV425" s="1" t="s">
        <v>42</v>
      </c>
      <c r="AW425" s="1">
        <v>0</v>
      </c>
      <c r="AX425" s="1">
        <v>0</v>
      </c>
      <c r="AY425" s="1">
        <v>0</v>
      </c>
      <c r="AZ425" s="1">
        <v>0</v>
      </c>
      <c r="BA425" s="1">
        <v>0</v>
      </c>
      <c r="BB425" s="1">
        <v>0</v>
      </c>
      <c r="BC425" s="1">
        <v>0</v>
      </c>
      <c r="BD425" s="1">
        <v>0</v>
      </c>
      <c r="BE425" s="1">
        <v>0</v>
      </c>
      <c r="BF425" s="1">
        <v>0</v>
      </c>
      <c r="BG425" s="1">
        <v>0</v>
      </c>
      <c r="BH425" s="1">
        <v>0</v>
      </c>
      <c r="BI425" s="1">
        <v>0</v>
      </c>
      <c r="BJ425" s="1">
        <v>0</v>
      </c>
      <c r="BK425" s="1">
        <v>0</v>
      </c>
      <c r="BL425" s="1">
        <v>0</v>
      </c>
      <c r="BM425" s="1">
        <v>0</v>
      </c>
      <c r="BN425" s="1">
        <v>0</v>
      </c>
      <c r="BO425" s="1" t="s">
        <v>37</v>
      </c>
      <c r="BP425" s="1" t="s">
        <v>38</v>
      </c>
      <c r="BQ425" s="5" t="s">
        <v>1674</v>
      </c>
      <c r="BR425" s="1" t="s">
        <v>1675</v>
      </c>
      <c r="BS425" s="1" t="s">
        <v>1652</v>
      </c>
      <c r="BT425" s="1" t="s">
        <v>4121</v>
      </c>
      <c r="BU425" s="1" t="s">
        <v>4121</v>
      </c>
      <c r="BV425" s="1" t="s">
        <v>4121</v>
      </c>
    </row>
    <row r="426" spans="1:74" ht="90" x14ac:dyDescent="0.25">
      <c r="A426" s="1" t="s">
        <v>26</v>
      </c>
      <c r="B426" s="1" t="s">
        <v>179</v>
      </c>
      <c r="C426" s="1" t="s">
        <v>28</v>
      </c>
      <c r="D426" s="1" t="s">
        <v>65</v>
      </c>
      <c r="E426" s="1">
        <v>1924115</v>
      </c>
      <c r="F426" s="8" t="s">
        <v>1676</v>
      </c>
      <c r="G426" s="1" t="s">
        <v>1677</v>
      </c>
      <c r="H426" s="1" t="s">
        <v>32</v>
      </c>
      <c r="I426" s="1" t="s">
        <v>33</v>
      </c>
      <c r="J426" s="2">
        <v>43833</v>
      </c>
      <c r="K426" s="2" t="s">
        <v>4121</v>
      </c>
      <c r="L426" s="1">
        <v>0</v>
      </c>
      <c r="M426" s="1">
        <v>60</v>
      </c>
      <c r="N426" s="1">
        <v>30</v>
      </c>
      <c r="O426" s="1" t="s">
        <v>109</v>
      </c>
      <c r="P426" s="1" t="s">
        <v>35</v>
      </c>
      <c r="Q426" s="1" t="s">
        <v>4121</v>
      </c>
      <c r="R426" s="1" t="s">
        <v>4121</v>
      </c>
      <c r="S426" s="1" t="s">
        <v>4121</v>
      </c>
      <c r="T426" s="1">
        <v>0</v>
      </c>
      <c r="U426" s="1" t="s">
        <v>39</v>
      </c>
      <c r="V426" s="1" t="s">
        <v>38</v>
      </c>
      <c r="W426" s="1" t="s">
        <v>4121</v>
      </c>
      <c r="X426" s="1">
        <v>60</v>
      </c>
      <c r="Y426" s="1" t="s">
        <v>37</v>
      </c>
      <c r="Z426" s="1" t="s">
        <v>4121</v>
      </c>
      <c r="AA426" s="1" t="s">
        <v>4121</v>
      </c>
      <c r="AB426" s="1" t="s">
        <v>4121</v>
      </c>
      <c r="AC426" s="1">
        <v>0</v>
      </c>
      <c r="AD426" s="1" t="s">
        <v>4121</v>
      </c>
      <c r="AE426" s="1">
        <v>0</v>
      </c>
      <c r="AF426" s="1">
        <v>0</v>
      </c>
      <c r="AG426" s="1">
        <v>0</v>
      </c>
      <c r="AH426" s="1">
        <v>0</v>
      </c>
      <c r="AI426" s="1">
        <v>0</v>
      </c>
      <c r="AJ426" s="1">
        <v>0</v>
      </c>
      <c r="AK426" s="1">
        <v>0</v>
      </c>
      <c r="AL426" s="1">
        <v>0</v>
      </c>
      <c r="AM426" s="1">
        <v>0</v>
      </c>
      <c r="AN426" s="1" t="s">
        <v>35</v>
      </c>
      <c r="AO426" s="1" t="s">
        <v>35</v>
      </c>
      <c r="AP426" s="1" t="s">
        <v>69</v>
      </c>
      <c r="AQ426" s="1" t="s">
        <v>40</v>
      </c>
      <c r="AR426" s="1" t="s">
        <v>4121</v>
      </c>
      <c r="AS426" s="1" t="s">
        <v>38</v>
      </c>
      <c r="AT426" s="1" t="s">
        <v>4121</v>
      </c>
      <c r="AU426" s="1" t="s">
        <v>4121</v>
      </c>
      <c r="AV426" s="1" t="s">
        <v>42</v>
      </c>
      <c r="AW426" s="1">
        <v>0</v>
      </c>
      <c r="AX426" s="1">
        <v>0</v>
      </c>
      <c r="AY426" s="1">
        <v>0</v>
      </c>
      <c r="AZ426" s="1">
        <v>0</v>
      </c>
      <c r="BA426" s="1">
        <v>0</v>
      </c>
      <c r="BB426" s="1">
        <v>0</v>
      </c>
      <c r="BC426" s="1">
        <v>0</v>
      </c>
      <c r="BD426" s="1">
        <v>0</v>
      </c>
      <c r="BE426" s="1">
        <v>0</v>
      </c>
      <c r="BF426" s="1">
        <v>0</v>
      </c>
      <c r="BG426" s="1">
        <v>0</v>
      </c>
      <c r="BH426" s="1">
        <v>0</v>
      </c>
      <c r="BI426" s="1">
        <v>0</v>
      </c>
      <c r="BJ426" s="1">
        <v>0</v>
      </c>
      <c r="BK426" s="1">
        <v>0</v>
      </c>
      <c r="BL426" s="1">
        <v>0</v>
      </c>
      <c r="BM426" s="1">
        <v>0</v>
      </c>
      <c r="BN426" s="1">
        <v>0</v>
      </c>
      <c r="BO426" s="1" t="s">
        <v>37</v>
      </c>
      <c r="BP426" s="1" t="s">
        <v>38</v>
      </c>
      <c r="BQ426" s="5" t="s">
        <v>1678</v>
      </c>
      <c r="BR426" s="1" t="s">
        <v>92</v>
      </c>
      <c r="BS426" s="1" t="s">
        <v>1679</v>
      </c>
      <c r="BT426" s="1" t="s">
        <v>4121</v>
      </c>
      <c r="BU426" s="1" t="s">
        <v>4121</v>
      </c>
      <c r="BV426" s="8"/>
    </row>
    <row r="427" spans="1:74" ht="90" x14ac:dyDescent="0.25">
      <c r="A427" s="1" t="s">
        <v>26</v>
      </c>
      <c r="B427" s="1" t="s">
        <v>179</v>
      </c>
      <c r="C427" s="1" t="s">
        <v>28</v>
      </c>
      <c r="D427" s="1" t="s">
        <v>65</v>
      </c>
      <c r="E427" s="1">
        <v>1924116</v>
      </c>
      <c r="F427" s="8" t="s">
        <v>1680</v>
      </c>
      <c r="G427" s="1" t="s">
        <v>1681</v>
      </c>
      <c r="H427" s="1" t="s">
        <v>32</v>
      </c>
      <c r="I427" s="1" t="s">
        <v>33</v>
      </c>
      <c r="J427" s="2">
        <v>43833</v>
      </c>
      <c r="K427" s="2" t="s">
        <v>4121</v>
      </c>
      <c r="L427" s="1">
        <v>0</v>
      </c>
      <c r="M427" s="1">
        <v>30</v>
      </c>
      <c r="N427" s="1">
        <v>7</v>
      </c>
      <c r="O427" s="1" t="s">
        <v>109</v>
      </c>
      <c r="P427" s="1" t="s">
        <v>35</v>
      </c>
      <c r="Q427" s="1" t="s">
        <v>4121</v>
      </c>
      <c r="R427" s="1" t="s">
        <v>4121</v>
      </c>
      <c r="S427" s="1" t="s">
        <v>4121</v>
      </c>
      <c r="T427" s="1">
        <v>0</v>
      </c>
      <c r="U427" s="1" t="s">
        <v>39</v>
      </c>
      <c r="V427" s="1" t="s">
        <v>68</v>
      </c>
      <c r="W427" s="1" t="s">
        <v>566</v>
      </c>
      <c r="X427" s="1">
        <v>60</v>
      </c>
      <c r="Y427" s="1" t="s">
        <v>37</v>
      </c>
      <c r="Z427" s="1" t="s">
        <v>4121</v>
      </c>
      <c r="AA427" s="1" t="s">
        <v>4121</v>
      </c>
      <c r="AB427" s="1" t="s">
        <v>4121</v>
      </c>
      <c r="AC427" s="1">
        <v>0</v>
      </c>
      <c r="AD427" s="1" t="s">
        <v>4121</v>
      </c>
      <c r="AE427" s="1">
        <v>0</v>
      </c>
      <c r="AF427" s="1">
        <v>0</v>
      </c>
      <c r="AG427" s="1">
        <v>0</v>
      </c>
      <c r="AH427" s="1">
        <v>0</v>
      </c>
      <c r="AI427" s="1">
        <v>0</v>
      </c>
      <c r="AJ427" s="1">
        <v>0</v>
      </c>
      <c r="AK427" s="1">
        <v>0</v>
      </c>
      <c r="AL427" s="1">
        <v>0</v>
      </c>
      <c r="AM427" s="1">
        <v>0</v>
      </c>
      <c r="AN427" s="1" t="s">
        <v>35</v>
      </c>
      <c r="AO427" s="1" t="s">
        <v>35</v>
      </c>
      <c r="AP427" s="1" t="s">
        <v>69</v>
      </c>
      <c r="AQ427" s="1" t="s">
        <v>40</v>
      </c>
      <c r="AR427" s="1" t="s">
        <v>4121</v>
      </c>
      <c r="AS427" s="1" t="s">
        <v>38</v>
      </c>
      <c r="AT427" s="1" t="s">
        <v>4121</v>
      </c>
      <c r="AU427" s="1" t="s">
        <v>4121</v>
      </c>
      <c r="AV427" s="1" t="s">
        <v>42</v>
      </c>
      <c r="AW427" s="1">
        <v>0</v>
      </c>
      <c r="AX427" s="1">
        <v>0</v>
      </c>
      <c r="AY427" s="1">
        <v>0</v>
      </c>
      <c r="AZ427" s="1">
        <v>0</v>
      </c>
      <c r="BA427" s="1">
        <v>0</v>
      </c>
      <c r="BB427" s="1">
        <v>0</v>
      </c>
      <c r="BC427" s="1">
        <v>0</v>
      </c>
      <c r="BD427" s="1">
        <v>0</v>
      </c>
      <c r="BE427" s="1">
        <v>0</v>
      </c>
      <c r="BF427" s="1">
        <v>0</v>
      </c>
      <c r="BG427" s="1">
        <v>0</v>
      </c>
      <c r="BH427" s="1">
        <v>0</v>
      </c>
      <c r="BI427" s="1">
        <v>0</v>
      </c>
      <c r="BJ427" s="1">
        <v>0</v>
      </c>
      <c r="BK427" s="1">
        <v>0</v>
      </c>
      <c r="BL427" s="1">
        <v>0</v>
      </c>
      <c r="BM427" s="1">
        <v>0</v>
      </c>
      <c r="BN427" s="1">
        <v>0</v>
      </c>
      <c r="BO427" s="1" t="s">
        <v>37</v>
      </c>
      <c r="BP427" s="1" t="s">
        <v>38</v>
      </c>
      <c r="BQ427" s="5" t="s">
        <v>1682</v>
      </c>
      <c r="BR427" s="1" t="s">
        <v>92</v>
      </c>
      <c r="BS427" s="1" t="s">
        <v>1683</v>
      </c>
      <c r="BT427" s="1" t="s">
        <v>4121</v>
      </c>
      <c r="BU427" s="1" t="s">
        <v>4121</v>
      </c>
      <c r="BV427" s="8"/>
    </row>
    <row r="428" spans="1:74" ht="90" x14ac:dyDescent="0.25">
      <c r="A428" s="1" t="s">
        <v>26</v>
      </c>
      <c r="B428" s="1" t="s">
        <v>179</v>
      </c>
      <c r="C428" s="1" t="s">
        <v>28</v>
      </c>
      <c r="D428" s="1" t="s">
        <v>29</v>
      </c>
      <c r="E428" s="1">
        <v>1926114</v>
      </c>
      <c r="F428" s="1" t="s">
        <v>1684</v>
      </c>
      <c r="G428" s="1" t="s">
        <v>1685</v>
      </c>
      <c r="H428" s="1" t="s">
        <v>32</v>
      </c>
      <c r="I428" s="1" t="s">
        <v>33</v>
      </c>
      <c r="J428" s="2">
        <v>43833</v>
      </c>
      <c r="K428" s="2" t="s">
        <v>4121</v>
      </c>
      <c r="L428" s="1">
        <v>0</v>
      </c>
      <c r="M428" s="1">
        <v>60</v>
      </c>
      <c r="N428" s="1">
        <v>0</v>
      </c>
      <c r="O428" s="1" t="s">
        <v>109</v>
      </c>
      <c r="P428" s="1" t="s">
        <v>35</v>
      </c>
      <c r="Q428" s="1" t="s">
        <v>4121</v>
      </c>
      <c r="R428" s="1" t="s">
        <v>4121</v>
      </c>
      <c r="S428" s="1" t="s">
        <v>4121</v>
      </c>
      <c r="T428" s="1">
        <v>0</v>
      </c>
      <c r="U428" s="1" t="s">
        <v>39</v>
      </c>
      <c r="V428" s="1" t="s">
        <v>68</v>
      </c>
      <c r="W428" s="1" t="s">
        <v>1686</v>
      </c>
      <c r="X428" s="1">
        <v>60</v>
      </c>
      <c r="Y428" s="1" t="s">
        <v>37</v>
      </c>
      <c r="Z428" s="1" t="s">
        <v>4121</v>
      </c>
      <c r="AA428" s="1" t="s">
        <v>4121</v>
      </c>
      <c r="AB428" s="1" t="s">
        <v>4121</v>
      </c>
      <c r="AC428" s="1">
        <v>0</v>
      </c>
      <c r="AD428" s="1" t="s">
        <v>4121</v>
      </c>
      <c r="AE428" s="1">
        <v>0</v>
      </c>
      <c r="AF428" s="1">
        <v>0</v>
      </c>
      <c r="AG428" s="1">
        <v>0</v>
      </c>
      <c r="AH428" s="1">
        <v>0</v>
      </c>
      <c r="AI428" s="1">
        <v>0</v>
      </c>
      <c r="AJ428" s="1">
        <v>0</v>
      </c>
      <c r="AK428" s="1">
        <v>0</v>
      </c>
      <c r="AL428" s="1">
        <v>0</v>
      </c>
      <c r="AM428" s="1">
        <v>0</v>
      </c>
      <c r="AN428" s="1" t="s">
        <v>35</v>
      </c>
      <c r="AO428" s="1" t="s">
        <v>35</v>
      </c>
      <c r="AP428" s="1" t="s">
        <v>69</v>
      </c>
      <c r="AQ428" s="1" t="s">
        <v>40</v>
      </c>
      <c r="AR428" s="1" t="s">
        <v>4121</v>
      </c>
      <c r="AS428" s="1" t="s">
        <v>38</v>
      </c>
      <c r="AT428" s="1" t="s">
        <v>4121</v>
      </c>
      <c r="AU428" s="1" t="s">
        <v>4121</v>
      </c>
      <c r="AV428" s="1" t="s">
        <v>42</v>
      </c>
      <c r="AW428" s="1">
        <v>0</v>
      </c>
      <c r="AX428" s="1">
        <v>0</v>
      </c>
      <c r="AY428" s="1">
        <v>0</v>
      </c>
      <c r="AZ428" s="1">
        <v>0</v>
      </c>
      <c r="BA428" s="1">
        <v>0</v>
      </c>
      <c r="BB428" s="1">
        <v>0</v>
      </c>
      <c r="BC428" s="1">
        <v>0</v>
      </c>
      <c r="BD428" s="1">
        <v>0</v>
      </c>
      <c r="BE428" s="1">
        <v>0</v>
      </c>
      <c r="BF428" s="1">
        <v>0</v>
      </c>
      <c r="BG428" s="1">
        <v>0</v>
      </c>
      <c r="BH428" s="1">
        <v>0</v>
      </c>
      <c r="BI428" s="1">
        <v>0</v>
      </c>
      <c r="BJ428" s="1">
        <v>0</v>
      </c>
      <c r="BK428" s="1">
        <v>0</v>
      </c>
      <c r="BL428" s="1">
        <v>0</v>
      </c>
      <c r="BM428" s="1">
        <v>0</v>
      </c>
      <c r="BN428" s="1">
        <v>0</v>
      </c>
      <c r="BO428" s="1" t="s">
        <v>37</v>
      </c>
      <c r="BP428" s="1" t="s">
        <v>38</v>
      </c>
      <c r="BQ428" s="5" t="s">
        <v>1687</v>
      </c>
      <c r="BR428" s="1" t="s">
        <v>92</v>
      </c>
      <c r="BS428" s="1" t="s">
        <v>1688</v>
      </c>
      <c r="BT428" s="1" t="s">
        <v>4121</v>
      </c>
      <c r="BU428" s="1" t="s">
        <v>4121</v>
      </c>
      <c r="BV428" s="8"/>
    </row>
    <row r="429" spans="1:74" ht="90" x14ac:dyDescent="0.25">
      <c r="A429" s="1" t="s">
        <v>26</v>
      </c>
      <c r="B429" s="1" t="s">
        <v>179</v>
      </c>
      <c r="C429" s="1" t="s">
        <v>28</v>
      </c>
      <c r="D429" s="1" t="s">
        <v>29</v>
      </c>
      <c r="E429" s="1">
        <v>1926115</v>
      </c>
      <c r="F429" s="1" t="s">
        <v>1689</v>
      </c>
      <c r="G429" s="1" t="s">
        <v>1690</v>
      </c>
      <c r="H429" s="1" t="s">
        <v>32</v>
      </c>
      <c r="I429" s="1" t="s">
        <v>33</v>
      </c>
      <c r="J429" s="2">
        <v>43833</v>
      </c>
      <c r="K429" s="2" t="s">
        <v>4121</v>
      </c>
      <c r="L429" s="1">
        <v>0</v>
      </c>
      <c r="M429" s="1">
        <v>30</v>
      </c>
      <c r="N429" s="1">
        <v>0</v>
      </c>
      <c r="O429" s="1" t="s">
        <v>109</v>
      </c>
      <c r="P429" s="1" t="s">
        <v>35</v>
      </c>
      <c r="Q429" s="1" t="s">
        <v>4121</v>
      </c>
      <c r="R429" s="1" t="s">
        <v>4121</v>
      </c>
      <c r="S429" s="1" t="s">
        <v>4121</v>
      </c>
      <c r="T429" s="1">
        <v>0</v>
      </c>
      <c r="U429" s="1" t="s">
        <v>39</v>
      </c>
      <c r="V429" s="1" t="s">
        <v>38</v>
      </c>
      <c r="W429" s="1" t="s">
        <v>4121</v>
      </c>
      <c r="X429" s="1">
        <v>60</v>
      </c>
      <c r="Y429" s="1" t="s">
        <v>37</v>
      </c>
      <c r="Z429" s="1" t="s">
        <v>4121</v>
      </c>
      <c r="AA429" s="1" t="s">
        <v>4121</v>
      </c>
      <c r="AB429" s="1" t="s">
        <v>4121</v>
      </c>
      <c r="AC429" s="1">
        <v>0</v>
      </c>
      <c r="AD429" s="1" t="s">
        <v>4121</v>
      </c>
      <c r="AE429" s="1">
        <v>0</v>
      </c>
      <c r="AF429" s="1">
        <v>0</v>
      </c>
      <c r="AG429" s="1">
        <v>0</v>
      </c>
      <c r="AH429" s="1">
        <v>0</v>
      </c>
      <c r="AI429" s="1">
        <v>0</v>
      </c>
      <c r="AJ429" s="1">
        <v>0</v>
      </c>
      <c r="AK429" s="1">
        <v>0</v>
      </c>
      <c r="AL429" s="1">
        <v>0</v>
      </c>
      <c r="AM429" s="1">
        <v>0</v>
      </c>
      <c r="AN429" s="1" t="s">
        <v>35</v>
      </c>
      <c r="AO429" s="1" t="s">
        <v>35</v>
      </c>
      <c r="AP429" s="1" t="s">
        <v>69</v>
      </c>
      <c r="AQ429" s="1" t="s">
        <v>40</v>
      </c>
      <c r="AR429" s="1" t="s">
        <v>4121</v>
      </c>
      <c r="AS429" s="1" t="s">
        <v>38</v>
      </c>
      <c r="AT429" s="1" t="s">
        <v>4121</v>
      </c>
      <c r="AU429" s="1" t="s">
        <v>4121</v>
      </c>
      <c r="AV429" s="1" t="s">
        <v>42</v>
      </c>
      <c r="AW429" s="1">
        <v>0</v>
      </c>
      <c r="AX429" s="1">
        <v>0</v>
      </c>
      <c r="AY429" s="1">
        <v>0</v>
      </c>
      <c r="AZ429" s="1">
        <v>0</v>
      </c>
      <c r="BA429" s="1">
        <v>0</v>
      </c>
      <c r="BB429" s="1">
        <v>0</v>
      </c>
      <c r="BC429" s="1">
        <v>0</v>
      </c>
      <c r="BD429" s="1">
        <v>0</v>
      </c>
      <c r="BE429" s="1">
        <v>0</v>
      </c>
      <c r="BF429" s="1">
        <v>0</v>
      </c>
      <c r="BG429" s="1">
        <v>0</v>
      </c>
      <c r="BH429" s="1">
        <v>0</v>
      </c>
      <c r="BI429" s="1">
        <v>0</v>
      </c>
      <c r="BJ429" s="1">
        <v>0</v>
      </c>
      <c r="BK429" s="1">
        <v>0</v>
      </c>
      <c r="BL429" s="1">
        <v>0</v>
      </c>
      <c r="BM429" s="1">
        <v>0</v>
      </c>
      <c r="BN429" s="1">
        <v>0</v>
      </c>
      <c r="BO429" s="1" t="s">
        <v>37</v>
      </c>
      <c r="BP429" s="1" t="s">
        <v>38</v>
      </c>
      <c r="BQ429" s="5" t="s">
        <v>1691</v>
      </c>
      <c r="BR429" s="1" t="s">
        <v>92</v>
      </c>
      <c r="BS429" s="1" t="s">
        <v>1692</v>
      </c>
      <c r="BT429" s="1" t="s">
        <v>4121</v>
      </c>
      <c r="BU429" s="1" t="s">
        <v>4121</v>
      </c>
      <c r="BV429" s="8"/>
    </row>
    <row r="430" spans="1:74" ht="75" x14ac:dyDescent="0.25">
      <c r="A430" s="1" t="s">
        <v>26</v>
      </c>
      <c r="B430" s="1" t="s">
        <v>179</v>
      </c>
      <c r="C430" s="1" t="s">
        <v>28</v>
      </c>
      <c r="D430" s="1" t="s">
        <v>65</v>
      </c>
      <c r="E430" s="1">
        <v>1924117</v>
      </c>
      <c r="F430" s="8" t="s">
        <v>1693</v>
      </c>
      <c r="G430" s="1" t="s">
        <v>1694</v>
      </c>
      <c r="H430" s="1" t="s">
        <v>32</v>
      </c>
      <c r="I430" s="1" t="s">
        <v>33</v>
      </c>
      <c r="J430" s="2">
        <v>43833</v>
      </c>
      <c r="K430" s="2" t="s">
        <v>4121</v>
      </c>
      <c r="L430" s="1">
        <v>0</v>
      </c>
      <c r="M430" s="1">
        <v>6</v>
      </c>
      <c r="N430" s="1">
        <v>1</v>
      </c>
      <c r="O430" s="1" t="s">
        <v>109</v>
      </c>
      <c r="P430" s="1" t="s">
        <v>35</v>
      </c>
      <c r="Q430" s="1" t="s">
        <v>4121</v>
      </c>
      <c r="R430" s="1" t="s">
        <v>4121</v>
      </c>
      <c r="S430" s="1" t="s">
        <v>4121</v>
      </c>
      <c r="T430" s="1">
        <v>0</v>
      </c>
      <c r="U430" s="1" t="s">
        <v>39</v>
      </c>
      <c r="V430" s="1" t="s">
        <v>38</v>
      </c>
      <c r="W430" s="1" t="s">
        <v>4121</v>
      </c>
      <c r="X430" s="1">
        <v>60</v>
      </c>
      <c r="Y430" s="1" t="s">
        <v>37</v>
      </c>
      <c r="Z430" s="1" t="s">
        <v>4121</v>
      </c>
      <c r="AA430" s="1" t="s">
        <v>4121</v>
      </c>
      <c r="AB430" s="1" t="s">
        <v>4121</v>
      </c>
      <c r="AC430" s="1">
        <v>0</v>
      </c>
      <c r="AD430" s="1" t="s">
        <v>4121</v>
      </c>
      <c r="AE430" s="1">
        <v>0</v>
      </c>
      <c r="AF430" s="1">
        <v>0</v>
      </c>
      <c r="AG430" s="1">
        <v>0</v>
      </c>
      <c r="AH430" s="1">
        <v>0</v>
      </c>
      <c r="AI430" s="1">
        <v>0</v>
      </c>
      <c r="AJ430" s="1">
        <v>0</v>
      </c>
      <c r="AK430" s="1">
        <v>0</v>
      </c>
      <c r="AL430" s="1">
        <v>0</v>
      </c>
      <c r="AM430" s="1">
        <v>0</v>
      </c>
      <c r="AN430" s="1" t="s">
        <v>35</v>
      </c>
      <c r="AO430" s="1" t="s">
        <v>35</v>
      </c>
      <c r="AP430" s="1" t="s">
        <v>69</v>
      </c>
      <c r="AQ430" s="1" t="s">
        <v>40</v>
      </c>
      <c r="AR430" s="1" t="s">
        <v>4121</v>
      </c>
      <c r="AS430" s="1" t="s">
        <v>38</v>
      </c>
      <c r="AT430" s="1" t="s">
        <v>4121</v>
      </c>
      <c r="AU430" s="1" t="s">
        <v>4121</v>
      </c>
      <c r="AV430" s="1" t="s">
        <v>42</v>
      </c>
      <c r="AW430" s="1">
        <v>0</v>
      </c>
      <c r="AX430" s="1">
        <v>0</v>
      </c>
      <c r="AY430" s="1">
        <v>0</v>
      </c>
      <c r="AZ430" s="1">
        <v>0</v>
      </c>
      <c r="BA430" s="1">
        <v>0</v>
      </c>
      <c r="BB430" s="1">
        <v>0</v>
      </c>
      <c r="BC430" s="1">
        <v>0</v>
      </c>
      <c r="BD430" s="1">
        <v>0</v>
      </c>
      <c r="BE430" s="1">
        <v>0</v>
      </c>
      <c r="BF430" s="1">
        <v>0</v>
      </c>
      <c r="BG430" s="1">
        <v>0</v>
      </c>
      <c r="BH430" s="1">
        <v>0</v>
      </c>
      <c r="BI430" s="1">
        <v>0</v>
      </c>
      <c r="BJ430" s="1">
        <v>0</v>
      </c>
      <c r="BK430" s="1">
        <v>0</v>
      </c>
      <c r="BL430" s="1">
        <v>0</v>
      </c>
      <c r="BM430" s="1">
        <v>0</v>
      </c>
      <c r="BN430" s="1">
        <v>0</v>
      </c>
      <c r="BO430" s="1" t="s">
        <v>37</v>
      </c>
      <c r="BP430" s="1" t="s">
        <v>38</v>
      </c>
      <c r="BQ430" s="5" t="s">
        <v>1695</v>
      </c>
      <c r="BR430" s="1" t="s">
        <v>92</v>
      </c>
      <c r="BS430" s="1" t="s">
        <v>1696</v>
      </c>
      <c r="BT430" s="1" t="s">
        <v>4121</v>
      </c>
      <c r="BU430" s="1" t="s">
        <v>4121</v>
      </c>
      <c r="BV430" s="8"/>
    </row>
    <row r="431" spans="1:74" ht="75" x14ac:dyDescent="0.25">
      <c r="A431" s="1" t="s">
        <v>26</v>
      </c>
      <c r="B431" s="1" t="s">
        <v>179</v>
      </c>
      <c r="C431" s="1" t="s">
        <v>28</v>
      </c>
      <c r="D431" s="1" t="s">
        <v>29</v>
      </c>
      <c r="E431" s="1">
        <v>1926116</v>
      </c>
      <c r="F431" s="1" t="s">
        <v>1697</v>
      </c>
      <c r="G431" s="1" t="s">
        <v>1698</v>
      </c>
      <c r="H431" s="1" t="s">
        <v>32</v>
      </c>
      <c r="I431" s="1" t="s">
        <v>33</v>
      </c>
      <c r="J431" s="2">
        <v>43833</v>
      </c>
      <c r="K431" s="2" t="s">
        <v>4121</v>
      </c>
      <c r="L431" s="1">
        <v>0</v>
      </c>
      <c r="M431" s="1">
        <v>6</v>
      </c>
      <c r="N431" s="1">
        <v>0</v>
      </c>
      <c r="O431" s="1" t="s">
        <v>109</v>
      </c>
      <c r="P431" s="1" t="s">
        <v>35</v>
      </c>
      <c r="Q431" s="1" t="s">
        <v>4121</v>
      </c>
      <c r="R431" s="1" t="s">
        <v>4121</v>
      </c>
      <c r="S431" s="1" t="s">
        <v>4121</v>
      </c>
      <c r="T431" s="1">
        <v>0</v>
      </c>
      <c r="U431" s="1" t="s">
        <v>39</v>
      </c>
      <c r="V431" s="1" t="s">
        <v>38</v>
      </c>
      <c r="W431" s="1" t="s">
        <v>4121</v>
      </c>
      <c r="X431" s="1">
        <v>60</v>
      </c>
      <c r="Y431" s="1" t="s">
        <v>37</v>
      </c>
      <c r="Z431" s="1" t="s">
        <v>4121</v>
      </c>
      <c r="AA431" s="1" t="s">
        <v>4121</v>
      </c>
      <c r="AB431" s="1" t="s">
        <v>4121</v>
      </c>
      <c r="AC431" s="1">
        <v>0</v>
      </c>
      <c r="AD431" s="1" t="s">
        <v>4121</v>
      </c>
      <c r="AE431" s="1">
        <v>0</v>
      </c>
      <c r="AF431" s="1">
        <v>0</v>
      </c>
      <c r="AG431" s="1">
        <v>0</v>
      </c>
      <c r="AH431" s="1">
        <v>0</v>
      </c>
      <c r="AI431" s="1">
        <v>0</v>
      </c>
      <c r="AJ431" s="1">
        <v>0</v>
      </c>
      <c r="AK431" s="1">
        <v>0</v>
      </c>
      <c r="AL431" s="1">
        <v>0</v>
      </c>
      <c r="AM431" s="1">
        <v>0</v>
      </c>
      <c r="AN431" s="1" t="s">
        <v>35</v>
      </c>
      <c r="AO431" s="1" t="s">
        <v>35</v>
      </c>
      <c r="AP431" s="1" t="s">
        <v>69</v>
      </c>
      <c r="AQ431" s="1" t="s">
        <v>40</v>
      </c>
      <c r="AR431" s="1" t="s">
        <v>4121</v>
      </c>
      <c r="AS431" s="1" t="s">
        <v>38</v>
      </c>
      <c r="AT431" s="1" t="s">
        <v>4121</v>
      </c>
      <c r="AU431" s="1" t="s">
        <v>4121</v>
      </c>
      <c r="AV431" s="1" t="s">
        <v>42</v>
      </c>
      <c r="AW431" s="1">
        <v>0</v>
      </c>
      <c r="AX431" s="1">
        <v>0</v>
      </c>
      <c r="AY431" s="1">
        <v>0</v>
      </c>
      <c r="AZ431" s="1">
        <v>0</v>
      </c>
      <c r="BA431" s="1">
        <v>0</v>
      </c>
      <c r="BB431" s="1">
        <v>0</v>
      </c>
      <c r="BC431" s="1">
        <v>0</v>
      </c>
      <c r="BD431" s="1">
        <v>0</v>
      </c>
      <c r="BE431" s="1">
        <v>0</v>
      </c>
      <c r="BF431" s="1">
        <v>0</v>
      </c>
      <c r="BG431" s="1">
        <v>0</v>
      </c>
      <c r="BH431" s="1">
        <v>0</v>
      </c>
      <c r="BI431" s="1">
        <v>0</v>
      </c>
      <c r="BJ431" s="1">
        <v>0</v>
      </c>
      <c r="BK431" s="1">
        <v>0</v>
      </c>
      <c r="BL431" s="1">
        <v>0</v>
      </c>
      <c r="BM431" s="1">
        <v>0</v>
      </c>
      <c r="BN431" s="1">
        <v>0</v>
      </c>
      <c r="BO431" s="1" t="s">
        <v>37</v>
      </c>
      <c r="BP431" s="1" t="s">
        <v>38</v>
      </c>
      <c r="BQ431" s="5" t="s">
        <v>1699</v>
      </c>
      <c r="BR431" s="1" t="s">
        <v>92</v>
      </c>
      <c r="BS431" s="1" t="s">
        <v>1700</v>
      </c>
      <c r="BT431" s="1" t="s">
        <v>4121</v>
      </c>
      <c r="BU431" s="1" t="s">
        <v>4121</v>
      </c>
      <c r="BV431" s="8"/>
    </row>
    <row r="432" spans="1:74" ht="90" x14ac:dyDescent="0.25">
      <c r="A432" s="1" t="s">
        <v>26</v>
      </c>
      <c r="B432" s="1" t="s">
        <v>424</v>
      </c>
      <c r="C432" s="1" t="s">
        <v>342</v>
      </c>
      <c r="D432" s="1" t="s">
        <v>29</v>
      </c>
      <c r="E432" s="1">
        <v>1978123</v>
      </c>
      <c r="F432" s="1" t="s">
        <v>1701</v>
      </c>
      <c r="G432" s="1" t="s">
        <v>1702</v>
      </c>
      <c r="H432" s="1" t="s">
        <v>32</v>
      </c>
      <c r="I432" s="1" t="s">
        <v>145</v>
      </c>
      <c r="J432" s="2">
        <v>43861</v>
      </c>
      <c r="K432" s="2" t="s">
        <v>4121</v>
      </c>
      <c r="L432" s="1">
        <v>0</v>
      </c>
      <c r="M432" s="1">
        <v>714.4</v>
      </c>
      <c r="N432" s="1">
        <v>0</v>
      </c>
      <c r="O432" s="1" t="s">
        <v>83</v>
      </c>
      <c r="P432" s="1" t="s">
        <v>37</v>
      </c>
      <c r="Q432" s="1" t="s">
        <v>4121</v>
      </c>
      <c r="R432" s="1" t="s">
        <v>4121</v>
      </c>
      <c r="S432" s="1" t="s">
        <v>4121</v>
      </c>
      <c r="T432" s="1">
        <v>0</v>
      </c>
      <c r="U432" s="1" t="s">
        <v>4121</v>
      </c>
      <c r="V432" s="1" t="s">
        <v>38</v>
      </c>
      <c r="W432" s="1" t="s">
        <v>4121</v>
      </c>
      <c r="X432" s="1">
        <v>0</v>
      </c>
      <c r="Y432" s="1" t="s">
        <v>37</v>
      </c>
      <c r="Z432" s="1" t="s">
        <v>4121</v>
      </c>
      <c r="AA432" s="1" t="s">
        <v>4121</v>
      </c>
      <c r="AB432" s="1" t="s">
        <v>4121</v>
      </c>
      <c r="AC432" s="1">
        <v>0</v>
      </c>
      <c r="AD432" s="1" t="s">
        <v>4121</v>
      </c>
      <c r="AE432" s="1">
        <v>0</v>
      </c>
      <c r="AF432" s="1">
        <v>0</v>
      </c>
      <c r="AG432" s="1">
        <v>0</v>
      </c>
      <c r="AH432" s="1">
        <v>0</v>
      </c>
      <c r="AI432" s="1">
        <v>0</v>
      </c>
      <c r="AJ432" s="1">
        <v>0</v>
      </c>
      <c r="AK432" s="1">
        <v>0</v>
      </c>
      <c r="AL432" s="1">
        <v>0</v>
      </c>
      <c r="AM432" s="1">
        <v>0</v>
      </c>
      <c r="AN432" s="1" t="s">
        <v>4121</v>
      </c>
      <c r="AO432" s="1" t="s">
        <v>4121</v>
      </c>
      <c r="AP432" s="1" t="s">
        <v>69</v>
      </c>
      <c r="AQ432" s="1" t="s">
        <v>40</v>
      </c>
      <c r="AR432" s="1" t="s">
        <v>41</v>
      </c>
      <c r="AS432" s="1" t="s">
        <v>38</v>
      </c>
      <c r="AT432" s="1" t="s">
        <v>4121</v>
      </c>
      <c r="AU432" s="1" t="s">
        <v>4121</v>
      </c>
      <c r="AV432" s="1" t="s">
        <v>42</v>
      </c>
      <c r="AW432" s="1">
        <v>0</v>
      </c>
      <c r="AX432" s="1">
        <v>0</v>
      </c>
      <c r="AY432" s="1">
        <v>0</v>
      </c>
      <c r="AZ432" s="1">
        <v>0</v>
      </c>
      <c r="BA432" s="1">
        <v>0</v>
      </c>
      <c r="BB432" s="1">
        <v>0</v>
      </c>
      <c r="BC432" s="1">
        <v>0</v>
      </c>
      <c r="BD432" s="1">
        <v>0</v>
      </c>
      <c r="BE432" s="1">
        <v>0</v>
      </c>
      <c r="BF432" s="1">
        <v>0</v>
      </c>
      <c r="BG432" s="1">
        <v>0</v>
      </c>
      <c r="BH432" s="1">
        <v>0</v>
      </c>
      <c r="BI432" s="1">
        <v>0</v>
      </c>
      <c r="BJ432" s="1">
        <v>0</v>
      </c>
      <c r="BK432" s="1">
        <v>0</v>
      </c>
      <c r="BL432" s="1">
        <v>0</v>
      </c>
      <c r="BM432" s="1">
        <v>0</v>
      </c>
      <c r="BN432" s="1">
        <v>0</v>
      </c>
      <c r="BO432" s="1" t="s">
        <v>37</v>
      </c>
      <c r="BP432" s="1" t="s">
        <v>38</v>
      </c>
      <c r="BQ432" s="5" t="s">
        <v>1703</v>
      </c>
      <c r="BR432" s="1" t="s">
        <v>1704</v>
      </c>
      <c r="BS432" s="1" t="s">
        <v>1705</v>
      </c>
      <c r="BT432" s="1" t="s">
        <v>1375</v>
      </c>
      <c r="BU432" s="1" t="s">
        <v>4121</v>
      </c>
      <c r="BV432" s="8" t="s">
        <v>1706</v>
      </c>
    </row>
    <row r="433" spans="1:74" ht="75" x14ac:dyDescent="0.25">
      <c r="A433" s="1" t="s">
        <v>26</v>
      </c>
      <c r="B433" s="1" t="s">
        <v>424</v>
      </c>
      <c r="C433" s="1" t="s">
        <v>342</v>
      </c>
      <c r="D433" s="1" t="s">
        <v>65</v>
      </c>
      <c r="E433" s="1">
        <v>2077101</v>
      </c>
      <c r="F433" s="1" t="s">
        <v>1707</v>
      </c>
      <c r="G433" s="1" t="s">
        <v>1708</v>
      </c>
      <c r="H433" s="1" t="s">
        <v>32</v>
      </c>
      <c r="I433" s="1" t="s">
        <v>145</v>
      </c>
      <c r="J433" s="2">
        <v>44286</v>
      </c>
      <c r="K433" s="2" t="s">
        <v>4121</v>
      </c>
      <c r="L433" s="1">
        <v>0</v>
      </c>
      <c r="M433" s="1">
        <v>215</v>
      </c>
      <c r="N433" s="1">
        <v>12</v>
      </c>
      <c r="O433" s="1" t="s">
        <v>83</v>
      </c>
      <c r="P433" s="1" t="s">
        <v>37</v>
      </c>
      <c r="Q433" s="1" t="s">
        <v>4121</v>
      </c>
      <c r="R433" s="1" t="s">
        <v>4121</v>
      </c>
      <c r="S433" s="1" t="s">
        <v>4121</v>
      </c>
      <c r="T433" s="1">
        <v>0</v>
      </c>
      <c r="U433" s="1" t="s">
        <v>4121</v>
      </c>
      <c r="V433" s="1" t="s">
        <v>38</v>
      </c>
      <c r="W433" s="1" t="s">
        <v>4121</v>
      </c>
      <c r="X433" s="1">
        <v>0</v>
      </c>
      <c r="Y433" s="1" t="s">
        <v>37</v>
      </c>
      <c r="Z433" s="1" t="s">
        <v>4121</v>
      </c>
      <c r="AA433" s="1" t="s">
        <v>4121</v>
      </c>
      <c r="AB433" s="1" t="s">
        <v>4121</v>
      </c>
      <c r="AC433" s="1">
        <v>0</v>
      </c>
      <c r="AD433" s="1" t="s">
        <v>4121</v>
      </c>
      <c r="AE433" s="1">
        <v>0</v>
      </c>
      <c r="AF433" s="1">
        <v>0</v>
      </c>
      <c r="AG433" s="1">
        <v>0</v>
      </c>
      <c r="AH433" s="1">
        <v>0</v>
      </c>
      <c r="AI433" s="1">
        <v>0</v>
      </c>
      <c r="AJ433" s="1">
        <v>0</v>
      </c>
      <c r="AK433" s="1">
        <v>0</v>
      </c>
      <c r="AL433" s="1">
        <v>0</v>
      </c>
      <c r="AM433" s="1">
        <v>0</v>
      </c>
      <c r="AN433" s="1" t="s">
        <v>4121</v>
      </c>
      <c r="AO433" s="1" t="s">
        <v>4121</v>
      </c>
      <c r="AP433" s="1" t="s">
        <v>69</v>
      </c>
      <c r="AQ433" s="1" t="s">
        <v>40</v>
      </c>
      <c r="AR433" s="1" t="s">
        <v>41</v>
      </c>
      <c r="AS433" s="1" t="s">
        <v>38</v>
      </c>
      <c r="AT433" s="1" t="s">
        <v>4121</v>
      </c>
      <c r="AU433" s="1" t="s">
        <v>4121</v>
      </c>
      <c r="AV433" s="1" t="s">
        <v>42</v>
      </c>
      <c r="AW433" s="1">
        <v>0</v>
      </c>
      <c r="AX433" s="1">
        <v>0</v>
      </c>
      <c r="AY433" s="1">
        <v>0</v>
      </c>
      <c r="AZ433" s="1">
        <v>0</v>
      </c>
      <c r="BA433" s="1">
        <v>0</v>
      </c>
      <c r="BB433" s="1">
        <v>0</v>
      </c>
      <c r="BC433" s="1">
        <v>0</v>
      </c>
      <c r="BD433" s="1">
        <v>0</v>
      </c>
      <c r="BE433" s="1">
        <v>0</v>
      </c>
      <c r="BF433" s="1">
        <v>0</v>
      </c>
      <c r="BG433" s="1">
        <v>0</v>
      </c>
      <c r="BH433" s="1">
        <v>0</v>
      </c>
      <c r="BI433" s="1">
        <v>0</v>
      </c>
      <c r="BJ433" s="1">
        <v>0</v>
      </c>
      <c r="BK433" s="1">
        <v>0</v>
      </c>
      <c r="BL433" s="1">
        <v>0</v>
      </c>
      <c r="BM433" s="1">
        <v>0</v>
      </c>
      <c r="BN433" s="1">
        <v>0</v>
      </c>
      <c r="BO433" s="1" t="s">
        <v>35</v>
      </c>
      <c r="BP433" s="1" t="s">
        <v>38</v>
      </c>
      <c r="BQ433" s="5" t="s">
        <v>1707</v>
      </c>
      <c r="BR433" s="1" t="s">
        <v>1708</v>
      </c>
      <c r="BS433" s="1" t="s">
        <v>1709</v>
      </c>
      <c r="BT433" s="1" t="s">
        <v>4121</v>
      </c>
      <c r="BU433" s="1" t="s">
        <v>1710</v>
      </c>
      <c r="BV433" s="1" t="s">
        <v>4121</v>
      </c>
    </row>
    <row r="434" spans="1:74" ht="60" x14ac:dyDescent="0.25">
      <c r="A434" s="1" t="s">
        <v>26</v>
      </c>
      <c r="B434" s="1" t="s">
        <v>391</v>
      </c>
      <c r="C434" s="1" t="s">
        <v>28</v>
      </c>
      <c r="D434" s="1" t="s">
        <v>65</v>
      </c>
      <c r="E434" s="1">
        <v>2063101</v>
      </c>
      <c r="F434" s="1" t="s">
        <v>1711</v>
      </c>
      <c r="G434" s="1" t="s">
        <v>1712</v>
      </c>
      <c r="H434" s="1" t="s">
        <v>144</v>
      </c>
      <c r="I434" s="1" t="s">
        <v>145</v>
      </c>
      <c r="J434" s="2">
        <v>43830</v>
      </c>
      <c r="K434" s="2" t="s">
        <v>4121</v>
      </c>
      <c r="L434" s="1">
        <v>0</v>
      </c>
      <c r="M434" s="1">
        <v>35</v>
      </c>
      <c r="N434" s="1">
        <v>30</v>
      </c>
      <c r="O434" s="1" t="s">
        <v>34</v>
      </c>
      <c r="P434" s="1" t="s">
        <v>35</v>
      </c>
      <c r="Q434" s="1" t="s">
        <v>36</v>
      </c>
      <c r="R434" s="1" t="s">
        <v>36</v>
      </c>
      <c r="S434" s="1" t="s">
        <v>36</v>
      </c>
      <c r="T434" s="1">
        <v>250</v>
      </c>
      <c r="U434" s="1" t="s">
        <v>37</v>
      </c>
      <c r="V434" s="1" t="s">
        <v>38</v>
      </c>
      <c r="W434" s="1" t="s">
        <v>4121</v>
      </c>
      <c r="X434" s="1">
        <v>30</v>
      </c>
      <c r="Y434" s="1" t="s">
        <v>35</v>
      </c>
      <c r="Z434" s="1" t="s">
        <v>36</v>
      </c>
      <c r="AA434" s="1" t="s">
        <v>36</v>
      </c>
      <c r="AB434" s="1" t="s">
        <v>36</v>
      </c>
      <c r="AC434" s="1">
        <v>250</v>
      </c>
      <c r="AD434" s="1" t="s">
        <v>4121</v>
      </c>
      <c r="AE434" s="1">
        <v>0.2</v>
      </c>
      <c r="AF434" s="1">
        <v>0.2</v>
      </c>
      <c r="AG434" s="1">
        <v>0.2</v>
      </c>
      <c r="AH434" s="1">
        <v>0.2</v>
      </c>
      <c r="AI434" s="1">
        <v>0.2</v>
      </c>
      <c r="AJ434" s="1">
        <v>0.2</v>
      </c>
      <c r="AK434" s="1">
        <v>0.2</v>
      </c>
      <c r="AL434" s="1">
        <v>0.2</v>
      </c>
      <c r="AM434" s="1">
        <v>0.2</v>
      </c>
      <c r="AN434" s="1" t="s">
        <v>35</v>
      </c>
      <c r="AO434" s="1" t="s">
        <v>35</v>
      </c>
      <c r="AP434" s="1" t="s">
        <v>39</v>
      </c>
      <c r="AQ434" s="1" t="s">
        <v>40</v>
      </c>
      <c r="AR434" s="1" t="s">
        <v>41</v>
      </c>
      <c r="AS434" s="1" t="s">
        <v>38</v>
      </c>
      <c r="AT434" s="1" t="s">
        <v>4121</v>
      </c>
      <c r="AU434" s="1" t="s">
        <v>4121</v>
      </c>
      <c r="AV434" s="1" t="s">
        <v>42</v>
      </c>
      <c r="AW434" s="1">
        <v>0</v>
      </c>
      <c r="AX434" s="1">
        <v>0</v>
      </c>
      <c r="AY434" s="1">
        <v>0</v>
      </c>
      <c r="AZ434" s="1">
        <v>0</v>
      </c>
      <c r="BA434" s="1">
        <v>0</v>
      </c>
      <c r="BB434" s="1">
        <v>0</v>
      </c>
      <c r="BC434" s="1">
        <v>0</v>
      </c>
      <c r="BD434" s="1">
        <v>0</v>
      </c>
      <c r="BE434" s="1">
        <v>0</v>
      </c>
      <c r="BF434" s="1">
        <v>0</v>
      </c>
      <c r="BG434" s="1">
        <v>0</v>
      </c>
      <c r="BH434" s="1">
        <v>0</v>
      </c>
      <c r="BI434" s="1">
        <v>0</v>
      </c>
      <c r="BJ434" s="1">
        <v>0</v>
      </c>
      <c r="BK434" s="1">
        <v>0</v>
      </c>
      <c r="BL434" s="1">
        <v>0</v>
      </c>
      <c r="BM434" s="1">
        <v>0</v>
      </c>
      <c r="BN434" s="1">
        <v>0</v>
      </c>
      <c r="BO434" s="1" t="s">
        <v>35</v>
      </c>
      <c r="BP434" s="1" t="s">
        <v>38</v>
      </c>
      <c r="BQ434" s="5" t="s">
        <v>1713</v>
      </c>
      <c r="BR434" s="1" t="s">
        <v>1714</v>
      </c>
      <c r="BS434" s="1" t="s">
        <v>1715</v>
      </c>
      <c r="BT434" s="1" t="s">
        <v>4121</v>
      </c>
      <c r="BU434" s="1" t="s">
        <v>1716</v>
      </c>
      <c r="BV434" s="8"/>
    </row>
    <row r="435" spans="1:74" ht="45" x14ac:dyDescent="0.25">
      <c r="A435" s="1" t="s">
        <v>26</v>
      </c>
      <c r="B435" s="1" t="s">
        <v>242</v>
      </c>
      <c r="C435" s="1" t="s">
        <v>28</v>
      </c>
      <c r="D435" s="1" t="s">
        <v>65</v>
      </c>
      <c r="E435" s="1">
        <v>2017101</v>
      </c>
      <c r="F435" s="1" t="s">
        <v>1717</v>
      </c>
      <c r="G435" s="1" t="s">
        <v>1718</v>
      </c>
      <c r="H435" s="1" t="s">
        <v>32</v>
      </c>
      <c r="I435" s="1" t="s">
        <v>33</v>
      </c>
      <c r="J435" s="2">
        <v>43828</v>
      </c>
      <c r="K435" s="2" t="s">
        <v>4121</v>
      </c>
      <c r="L435" s="1">
        <v>0</v>
      </c>
      <c r="M435" s="1">
        <v>350</v>
      </c>
      <c r="N435" s="1">
        <v>12</v>
      </c>
      <c r="O435" s="1" t="s">
        <v>83</v>
      </c>
      <c r="P435" s="1" t="s">
        <v>37</v>
      </c>
      <c r="Q435" s="1" t="s">
        <v>4121</v>
      </c>
      <c r="R435" s="1" t="s">
        <v>4121</v>
      </c>
      <c r="S435" s="1" t="s">
        <v>4121</v>
      </c>
      <c r="T435" s="1">
        <v>0</v>
      </c>
      <c r="U435" s="1" t="s">
        <v>4121</v>
      </c>
      <c r="V435" s="1" t="s">
        <v>38</v>
      </c>
      <c r="W435" s="1" t="s">
        <v>4121</v>
      </c>
      <c r="X435" s="1">
        <v>0</v>
      </c>
      <c r="Y435" s="1" t="s">
        <v>37</v>
      </c>
      <c r="Z435" s="1" t="s">
        <v>4121</v>
      </c>
      <c r="AA435" s="1" t="s">
        <v>4121</v>
      </c>
      <c r="AB435" s="1" t="s">
        <v>4121</v>
      </c>
      <c r="AC435" s="1">
        <v>0</v>
      </c>
      <c r="AD435" s="1" t="s">
        <v>4121</v>
      </c>
      <c r="AE435" s="1">
        <v>0</v>
      </c>
      <c r="AF435" s="1">
        <v>0</v>
      </c>
      <c r="AG435" s="1">
        <v>0</v>
      </c>
      <c r="AH435" s="1">
        <v>0</v>
      </c>
      <c r="AI435" s="1">
        <v>0</v>
      </c>
      <c r="AJ435" s="1">
        <v>0</v>
      </c>
      <c r="AK435" s="1">
        <v>0</v>
      </c>
      <c r="AL435" s="1">
        <v>0</v>
      </c>
      <c r="AM435" s="1">
        <v>0</v>
      </c>
      <c r="AN435" s="1" t="s">
        <v>4121</v>
      </c>
      <c r="AO435" s="1" t="s">
        <v>4121</v>
      </c>
      <c r="AP435" s="1" t="s">
        <v>69</v>
      </c>
      <c r="AQ435" s="1" t="s">
        <v>40</v>
      </c>
      <c r="AR435" s="1" t="s">
        <v>41</v>
      </c>
      <c r="AS435" s="1" t="s">
        <v>38</v>
      </c>
      <c r="AT435" s="1" t="s">
        <v>4121</v>
      </c>
      <c r="AU435" s="1" t="s">
        <v>4121</v>
      </c>
      <c r="AV435" s="1" t="s">
        <v>42</v>
      </c>
      <c r="AW435" s="1">
        <v>0</v>
      </c>
      <c r="AX435" s="1">
        <v>0</v>
      </c>
      <c r="AY435" s="1">
        <v>0</v>
      </c>
      <c r="AZ435" s="1">
        <v>0</v>
      </c>
      <c r="BA435" s="1">
        <v>0</v>
      </c>
      <c r="BB435" s="1">
        <v>0</v>
      </c>
      <c r="BC435" s="1">
        <v>0</v>
      </c>
      <c r="BD435" s="1">
        <v>0</v>
      </c>
      <c r="BE435" s="1">
        <v>0</v>
      </c>
      <c r="BF435" s="1">
        <v>0</v>
      </c>
      <c r="BG435" s="1">
        <v>0</v>
      </c>
      <c r="BH435" s="1">
        <v>0</v>
      </c>
      <c r="BI435" s="1">
        <v>0</v>
      </c>
      <c r="BJ435" s="1">
        <v>0</v>
      </c>
      <c r="BK435" s="1">
        <v>0</v>
      </c>
      <c r="BL435" s="1">
        <v>0</v>
      </c>
      <c r="BM435" s="1">
        <v>0</v>
      </c>
      <c r="BN435" s="1">
        <v>0</v>
      </c>
      <c r="BO435" s="1" t="s">
        <v>35</v>
      </c>
      <c r="BP435" s="1" t="s">
        <v>68</v>
      </c>
      <c r="BQ435" s="5" t="s">
        <v>1719</v>
      </c>
      <c r="BR435" s="1" t="s">
        <v>92</v>
      </c>
      <c r="BS435" s="1" t="e">
        <f>- السعر غير شامل ضريبة القيمة المضافة.</f>
        <v>#NAME?</v>
      </c>
      <c r="BT435" s="1" t="s">
        <v>4121</v>
      </c>
      <c r="BU435" s="1" t="s">
        <v>1720</v>
      </c>
      <c r="BV435" s="8" t="s">
        <v>1721</v>
      </c>
    </row>
    <row r="436" spans="1:74" ht="195" x14ac:dyDescent="0.25">
      <c r="A436" s="1" t="s">
        <v>26</v>
      </c>
      <c r="B436" s="1" t="s">
        <v>424</v>
      </c>
      <c r="C436" s="1" t="s">
        <v>342</v>
      </c>
      <c r="D436" s="1" t="s">
        <v>65</v>
      </c>
      <c r="E436" s="1">
        <v>2077102</v>
      </c>
      <c r="F436" s="1" t="s">
        <v>1722</v>
      </c>
      <c r="G436" s="1" t="s">
        <v>1723</v>
      </c>
      <c r="H436" s="1" t="s">
        <v>144</v>
      </c>
      <c r="I436" s="1" t="s">
        <v>33</v>
      </c>
      <c r="J436" s="2">
        <v>43830</v>
      </c>
      <c r="K436" s="2" t="s">
        <v>4121</v>
      </c>
      <c r="L436" s="1">
        <v>2500</v>
      </c>
      <c r="M436" s="1">
        <v>1350</v>
      </c>
      <c r="N436" s="1">
        <v>12</v>
      </c>
      <c r="O436" s="1" t="s">
        <v>83</v>
      </c>
      <c r="P436" s="1" t="s">
        <v>37</v>
      </c>
      <c r="Q436" s="1" t="s">
        <v>4121</v>
      </c>
      <c r="R436" s="1" t="s">
        <v>4121</v>
      </c>
      <c r="S436" s="1" t="s">
        <v>4121</v>
      </c>
      <c r="T436" s="1">
        <v>0</v>
      </c>
      <c r="U436" s="1" t="s">
        <v>4121</v>
      </c>
      <c r="V436" s="1" t="s">
        <v>38</v>
      </c>
      <c r="W436" s="1" t="s">
        <v>4121</v>
      </c>
      <c r="X436" s="1">
        <v>0</v>
      </c>
      <c r="Y436" s="1" t="s">
        <v>37</v>
      </c>
      <c r="Z436" s="1" t="s">
        <v>4121</v>
      </c>
      <c r="AA436" s="1" t="s">
        <v>4121</v>
      </c>
      <c r="AB436" s="1" t="s">
        <v>4121</v>
      </c>
      <c r="AC436" s="1">
        <v>0</v>
      </c>
      <c r="AD436" s="1" t="s">
        <v>4121</v>
      </c>
      <c r="AE436" s="1">
        <v>0</v>
      </c>
      <c r="AF436" s="1">
        <v>0</v>
      </c>
      <c r="AG436" s="1">
        <v>0</v>
      </c>
      <c r="AH436" s="1">
        <v>0</v>
      </c>
      <c r="AI436" s="1">
        <v>0</v>
      </c>
      <c r="AJ436" s="1">
        <v>0</v>
      </c>
      <c r="AK436" s="1">
        <v>0</v>
      </c>
      <c r="AL436" s="1">
        <v>0</v>
      </c>
      <c r="AM436" s="1">
        <v>0</v>
      </c>
      <c r="AN436" s="1" t="s">
        <v>4121</v>
      </c>
      <c r="AO436" s="1" t="s">
        <v>4121</v>
      </c>
      <c r="AP436" s="1" t="s">
        <v>69</v>
      </c>
      <c r="AQ436" s="1" t="s">
        <v>40</v>
      </c>
      <c r="AR436" s="1" t="s">
        <v>41</v>
      </c>
      <c r="AS436" s="1" t="s">
        <v>38</v>
      </c>
      <c r="AT436" s="1" t="s">
        <v>4121</v>
      </c>
      <c r="AU436" s="1" t="s">
        <v>4121</v>
      </c>
      <c r="AV436" s="1" t="s">
        <v>42</v>
      </c>
      <c r="AW436" s="1">
        <v>0</v>
      </c>
      <c r="AX436" s="1">
        <v>0</v>
      </c>
      <c r="AY436" s="1">
        <v>0</v>
      </c>
      <c r="AZ436" s="1">
        <v>0</v>
      </c>
      <c r="BA436" s="1">
        <v>0</v>
      </c>
      <c r="BB436" s="1">
        <v>0</v>
      </c>
      <c r="BC436" s="1">
        <v>0</v>
      </c>
      <c r="BD436" s="1">
        <v>0</v>
      </c>
      <c r="BE436" s="1">
        <v>0</v>
      </c>
      <c r="BF436" s="1">
        <v>0</v>
      </c>
      <c r="BG436" s="1">
        <v>0</v>
      </c>
      <c r="BH436" s="1">
        <v>0</v>
      </c>
      <c r="BI436" s="1">
        <v>0</v>
      </c>
      <c r="BJ436" s="1">
        <v>0</v>
      </c>
      <c r="BK436" s="1">
        <v>0</v>
      </c>
      <c r="BL436" s="1">
        <v>0</v>
      </c>
      <c r="BM436" s="1">
        <v>0</v>
      </c>
      <c r="BN436" s="1">
        <v>0</v>
      </c>
      <c r="BO436" s="1" t="s">
        <v>35</v>
      </c>
      <c r="BP436" s="1" t="s">
        <v>38</v>
      </c>
      <c r="BQ436" s="5" t="s">
        <v>1724</v>
      </c>
      <c r="BR436" s="1" t="s">
        <v>1723</v>
      </c>
      <c r="BS436" s="1" t="s">
        <v>1725</v>
      </c>
      <c r="BT436" s="1" t="s">
        <v>4121</v>
      </c>
      <c r="BU436" s="1" t="s">
        <v>1726</v>
      </c>
      <c r="BV436" s="1" t="s">
        <v>4121</v>
      </c>
    </row>
    <row r="437" spans="1:74" ht="60" x14ac:dyDescent="0.25">
      <c r="A437" s="1" t="s">
        <v>26</v>
      </c>
      <c r="B437" s="1" t="s">
        <v>391</v>
      </c>
      <c r="C437" s="1" t="s">
        <v>28</v>
      </c>
      <c r="D437" s="1" t="s">
        <v>65</v>
      </c>
      <c r="E437" s="1">
        <v>2063102</v>
      </c>
      <c r="F437" s="1" t="s">
        <v>1727</v>
      </c>
      <c r="G437" s="1" t="s">
        <v>1728</v>
      </c>
      <c r="H437" s="1" t="s">
        <v>144</v>
      </c>
      <c r="I437" s="1" t="s">
        <v>145</v>
      </c>
      <c r="J437" s="2">
        <v>43871</v>
      </c>
      <c r="K437" s="2" t="s">
        <v>4121</v>
      </c>
      <c r="L437" s="1">
        <v>0</v>
      </c>
      <c r="M437" s="1">
        <v>80</v>
      </c>
      <c r="N437" s="1">
        <v>30</v>
      </c>
      <c r="O437" s="1" t="s">
        <v>34</v>
      </c>
      <c r="P437" s="1" t="s">
        <v>35</v>
      </c>
      <c r="Q437" s="1" t="s">
        <v>50</v>
      </c>
      <c r="R437" s="1" t="s">
        <v>50</v>
      </c>
      <c r="S437" s="1" t="s">
        <v>49</v>
      </c>
      <c r="T437" s="1">
        <v>0</v>
      </c>
      <c r="U437" s="1" t="s">
        <v>37</v>
      </c>
      <c r="V437" s="1" t="s">
        <v>38</v>
      </c>
      <c r="W437" s="1" t="s">
        <v>4121</v>
      </c>
      <c r="X437" s="1">
        <v>30</v>
      </c>
      <c r="Y437" s="1" t="s">
        <v>35</v>
      </c>
      <c r="Z437" s="1" t="s">
        <v>36</v>
      </c>
      <c r="AA437" s="1" t="s">
        <v>36</v>
      </c>
      <c r="AB437" s="1" t="s">
        <v>36</v>
      </c>
      <c r="AC437" s="1">
        <v>1000</v>
      </c>
      <c r="AD437" s="1" t="s">
        <v>4121</v>
      </c>
      <c r="AE437" s="1">
        <v>0.2</v>
      </c>
      <c r="AF437" s="1">
        <v>0.2</v>
      </c>
      <c r="AG437" s="1">
        <v>0.2</v>
      </c>
      <c r="AH437" s="1">
        <v>0.2</v>
      </c>
      <c r="AI437" s="1">
        <v>0.2</v>
      </c>
      <c r="AJ437" s="1">
        <v>0.2</v>
      </c>
      <c r="AK437" s="1">
        <v>0.2</v>
      </c>
      <c r="AL437" s="1">
        <v>0.2</v>
      </c>
      <c r="AM437" s="1">
        <v>0.2</v>
      </c>
      <c r="AN437" s="1" t="s">
        <v>35</v>
      </c>
      <c r="AO437" s="1" t="s">
        <v>35</v>
      </c>
      <c r="AP437" s="1" t="s">
        <v>39</v>
      </c>
      <c r="AQ437" s="1" t="s">
        <v>40</v>
      </c>
      <c r="AR437" s="1" t="s">
        <v>41</v>
      </c>
      <c r="AS437" s="1" t="s">
        <v>38</v>
      </c>
      <c r="AT437" s="1" t="s">
        <v>4121</v>
      </c>
      <c r="AU437" s="1" t="s">
        <v>4121</v>
      </c>
      <c r="AV437" s="1" t="s">
        <v>42</v>
      </c>
      <c r="AW437" s="1">
        <v>0</v>
      </c>
      <c r="AX437" s="1">
        <v>0</v>
      </c>
      <c r="AY437" s="1">
        <v>0</v>
      </c>
      <c r="AZ437" s="1">
        <v>0</v>
      </c>
      <c r="BA437" s="1">
        <v>0</v>
      </c>
      <c r="BB437" s="1">
        <v>0</v>
      </c>
      <c r="BC437" s="1">
        <v>0</v>
      </c>
      <c r="BD437" s="1">
        <v>0</v>
      </c>
      <c r="BE437" s="1">
        <v>0</v>
      </c>
      <c r="BF437" s="1">
        <v>0</v>
      </c>
      <c r="BG437" s="1">
        <v>0</v>
      </c>
      <c r="BH437" s="1">
        <v>0</v>
      </c>
      <c r="BI437" s="1">
        <v>0</v>
      </c>
      <c r="BJ437" s="1">
        <v>0</v>
      </c>
      <c r="BK437" s="1">
        <v>0</v>
      </c>
      <c r="BL437" s="1">
        <v>0</v>
      </c>
      <c r="BM437" s="1">
        <v>0</v>
      </c>
      <c r="BN437" s="1">
        <v>0</v>
      </c>
      <c r="BO437" s="1" t="s">
        <v>35</v>
      </c>
      <c r="BP437" s="1" t="s">
        <v>38</v>
      </c>
      <c r="BQ437" s="5" t="s">
        <v>1729</v>
      </c>
      <c r="BR437" s="1" t="s">
        <v>1730</v>
      </c>
      <c r="BS437" s="1" t="s">
        <v>1620</v>
      </c>
      <c r="BT437" s="1" t="s">
        <v>4121</v>
      </c>
      <c r="BU437" s="1" t="s">
        <v>1615</v>
      </c>
      <c r="BV437" s="8"/>
    </row>
    <row r="438" spans="1:74" ht="75" x14ac:dyDescent="0.25">
      <c r="A438" s="1" t="s">
        <v>26</v>
      </c>
      <c r="B438" s="1" t="s">
        <v>242</v>
      </c>
      <c r="C438" s="1" t="s">
        <v>28</v>
      </c>
      <c r="D438" s="1" t="s">
        <v>29</v>
      </c>
      <c r="E438" s="1">
        <v>2011101</v>
      </c>
      <c r="F438" s="1" t="s">
        <v>1731</v>
      </c>
      <c r="G438" s="1" t="s">
        <v>1732</v>
      </c>
      <c r="H438" s="1" t="s">
        <v>32</v>
      </c>
      <c r="I438" s="1" t="s">
        <v>33</v>
      </c>
      <c r="J438" s="2">
        <v>43835</v>
      </c>
      <c r="K438" s="2" t="s">
        <v>4121</v>
      </c>
      <c r="L438" s="1">
        <v>0</v>
      </c>
      <c r="M438" s="1">
        <v>200</v>
      </c>
      <c r="N438" s="1">
        <v>0</v>
      </c>
      <c r="O438" s="1" t="s">
        <v>34</v>
      </c>
      <c r="P438" s="1" t="s">
        <v>37</v>
      </c>
      <c r="Q438" s="1" t="s">
        <v>4121</v>
      </c>
      <c r="R438" s="1" t="s">
        <v>4121</v>
      </c>
      <c r="S438" s="1" t="s">
        <v>4121</v>
      </c>
      <c r="T438" s="1">
        <v>0</v>
      </c>
      <c r="U438" s="1" t="s">
        <v>4121</v>
      </c>
      <c r="V438" s="1" t="s">
        <v>38</v>
      </c>
      <c r="W438" s="1" t="s">
        <v>4121</v>
      </c>
      <c r="X438" s="1">
        <v>1</v>
      </c>
      <c r="Y438" s="1" t="s">
        <v>37</v>
      </c>
      <c r="Z438" s="1" t="s">
        <v>4121</v>
      </c>
      <c r="AA438" s="1" t="s">
        <v>4121</v>
      </c>
      <c r="AB438" s="1" t="s">
        <v>4121</v>
      </c>
      <c r="AC438" s="1">
        <v>0</v>
      </c>
      <c r="AD438" s="1" t="s">
        <v>4121</v>
      </c>
      <c r="AE438" s="1">
        <v>0.55000000000000004</v>
      </c>
      <c r="AF438" s="1">
        <v>0.55000000000000004</v>
      </c>
      <c r="AG438" s="1">
        <v>0.55000000000000004</v>
      </c>
      <c r="AH438" s="1">
        <v>0</v>
      </c>
      <c r="AI438" s="1">
        <v>0</v>
      </c>
      <c r="AJ438" s="1">
        <v>0.25</v>
      </c>
      <c r="AK438" s="1">
        <v>0.35</v>
      </c>
      <c r="AL438" s="1">
        <v>0.25</v>
      </c>
      <c r="AM438" s="1">
        <v>0</v>
      </c>
      <c r="AN438" s="1" t="s">
        <v>110</v>
      </c>
      <c r="AO438" s="1" t="s">
        <v>110</v>
      </c>
      <c r="AP438" s="1" t="s">
        <v>69</v>
      </c>
      <c r="AQ438" s="1" t="s">
        <v>40</v>
      </c>
      <c r="AR438" s="1" t="s">
        <v>41</v>
      </c>
      <c r="AS438" s="1" t="s">
        <v>38</v>
      </c>
      <c r="AT438" s="1" t="s">
        <v>4121</v>
      </c>
      <c r="AU438" s="1" t="s">
        <v>4121</v>
      </c>
      <c r="AV438" s="1" t="s">
        <v>42</v>
      </c>
      <c r="AW438" s="1">
        <v>0</v>
      </c>
      <c r="AX438" s="1">
        <v>0</v>
      </c>
      <c r="AY438" s="1">
        <v>0</v>
      </c>
      <c r="AZ438" s="1">
        <v>0</v>
      </c>
      <c r="BA438" s="1">
        <v>0</v>
      </c>
      <c r="BB438" s="1">
        <v>0</v>
      </c>
      <c r="BC438" s="1">
        <v>0</v>
      </c>
      <c r="BD438" s="1">
        <v>0</v>
      </c>
      <c r="BE438" s="1">
        <v>0</v>
      </c>
      <c r="BF438" s="1">
        <v>0</v>
      </c>
      <c r="BG438" s="1">
        <v>0</v>
      </c>
      <c r="BH438" s="1">
        <v>0</v>
      </c>
      <c r="BI438" s="1">
        <v>0</v>
      </c>
      <c r="BJ438" s="1">
        <v>0</v>
      </c>
      <c r="BK438" s="1">
        <v>0</v>
      </c>
      <c r="BL438" s="1">
        <v>0</v>
      </c>
      <c r="BM438" s="1">
        <v>0</v>
      </c>
      <c r="BN438" s="1">
        <v>0</v>
      </c>
      <c r="BO438" s="1" t="s">
        <v>37</v>
      </c>
      <c r="BP438" s="1" t="s">
        <v>38</v>
      </c>
      <c r="BQ438" s="5" t="s">
        <v>1733</v>
      </c>
      <c r="BR438" s="1" t="s">
        <v>255</v>
      </c>
      <c r="BS438" s="1" t="s">
        <v>1734</v>
      </c>
      <c r="BT438" s="1" t="s">
        <v>110</v>
      </c>
      <c r="BU438" s="1" t="s">
        <v>4121</v>
      </c>
      <c r="BV438" s="1" t="s">
        <v>4121</v>
      </c>
    </row>
    <row r="439" spans="1:74" ht="90" x14ac:dyDescent="0.25">
      <c r="A439" s="1" t="s">
        <v>26</v>
      </c>
      <c r="B439" s="1" t="s">
        <v>424</v>
      </c>
      <c r="C439" s="1" t="s">
        <v>342</v>
      </c>
      <c r="D439" s="1" t="s">
        <v>65</v>
      </c>
      <c r="E439" s="1">
        <v>2077103</v>
      </c>
      <c r="F439" s="1" t="s">
        <v>1735</v>
      </c>
      <c r="G439" s="1" t="s">
        <v>1736</v>
      </c>
      <c r="H439" s="1" t="s">
        <v>144</v>
      </c>
      <c r="I439" s="1" t="s">
        <v>33</v>
      </c>
      <c r="J439" s="2">
        <v>43829</v>
      </c>
      <c r="K439" s="2" t="s">
        <v>4121</v>
      </c>
      <c r="L439" s="1">
        <v>2500</v>
      </c>
      <c r="M439" s="1">
        <v>1500</v>
      </c>
      <c r="N439" s="1">
        <v>12</v>
      </c>
      <c r="O439" s="1" t="s">
        <v>83</v>
      </c>
      <c r="P439" s="1" t="s">
        <v>37</v>
      </c>
      <c r="Q439" s="1" t="s">
        <v>4121</v>
      </c>
      <c r="R439" s="1" t="s">
        <v>4121</v>
      </c>
      <c r="S439" s="1" t="s">
        <v>4121</v>
      </c>
      <c r="T439" s="1">
        <v>0</v>
      </c>
      <c r="U439" s="1" t="s">
        <v>4121</v>
      </c>
      <c r="V439" s="1" t="s">
        <v>38</v>
      </c>
      <c r="W439" s="1" t="s">
        <v>4121</v>
      </c>
      <c r="X439" s="1">
        <v>0</v>
      </c>
      <c r="Y439" s="1" t="s">
        <v>37</v>
      </c>
      <c r="Z439" s="1" t="s">
        <v>4121</v>
      </c>
      <c r="AA439" s="1" t="s">
        <v>4121</v>
      </c>
      <c r="AB439" s="1" t="s">
        <v>4121</v>
      </c>
      <c r="AC439" s="1">
        <v>0</v>
      </c>
      <c r="AD439" s="1" t="s">
        <v>4121</v>
      </c>
      <c r="AE439" s="1">
        <v>0</v>
      </c>
      <c r="AF439" s="1">
        <v>0</v>
      </c>
      <c r="AG439" s="1">
        <v>0</v>
      </c>
      <c r="AH439" s="1">
        <v>0</v>
      </c>
      <c r="AI439" s="1">
        <v>0</v>
      </c>
      <c r="AJ439" s="1">
        <v>0</v>
      </c>
      <c r="AK439" s="1">
        <v>0</v>
      </c>
      <c r="AL439" s="1">
        <v>0</v>
      </c>
      <c r="AM439" s="1">
        <v>0</v>
      </c>
      <c r="AN439" s="1" t="s">
        <v>4121</v>
      </c>
      <c r="AO439" s="1" t="s">
        <v>4121</v>
      </c>
      <c r="AP439" s="1" t="s">
        <v>69</v>
      </c>
      <c r="AQ439" s="1" t="s">
        <v>40</v>
      </c>
      <c r="AR439" s="1" t="s">
        <v>41</v>
      </c>
      <c r="AS439" s="1" t="s">
        <v>38</v>
      </c>
      <c r="AT439" s="1" t="s">
        <v>4121</v>
      </c>
      <c r="AU439" s="1" t="s">
        <v>4121</v>
      </c>
      <c r="AV439" s="1" t="s">
        <v>42</v>
      </c>
      <c r="AW439" s="1">
        <v>0</v>
      </c>
      <c r="AX439" s="1">
        <v>0</v>
      </c>
      <c r="AY439" s="1">
        <v>0</v>
      </c>
      <c r="AZ439" s="1">
        <v>0</v>
      </c>
      <c r="BA439" s="1">
        <v>0</v>
      </c>
      <c r="BB439" s="1">
        <v>0</v>
      </c>
      <c r="BC439" s="1">
        <v>0</v>
      </c>
      <c r="BD439" s="1">
        <v>0</v>
      </c>
      <c r="BE439" s="1">
        <v>0</v>
      </c>
      <c r="BF439" s="1">
        <v>0</v>
      </c>
      <c r="BG439" s="1">
        <v>0</v>
      </c>
      <c r="BH439" s="1">
        <v>0</v>
      </c>
      <c r="BI439" s="1">
        <v>0</v>
      </c>
      <c r="BJ439" s="1">
        <v>0</v>
      </c>
      <c r="BK439" s="1">
        <v>0</v>
      </c>
      <c r="BL439" s="1">
        <v>0</v>
      </c>
      <c r="BM439" s="1">
        <v>0</v>
      </c>
      <c r="BN439" s="1">
        <v>0</v>
      </c>
      <c r="BO439" s="1" t="s">
        <v>35</v>
      </c>
      <c r="BP439" s="1" t="s">
        <v>38</v>
      </c>
      <c r="BQ439" s="5" t="s">
        <v>1737</v>
      </c>
      <c r="BR439" s="1" t="s">
        <v>1738</v>
      </c>
      <c r="BS439" s="1" t="s">
        <v>1739</v>
      </c>
      <c r="BT439" s="1" t="s">
        <v>4121</v>
      </c>
      <c r="BU439" s="1" t="s">
        <v>1740</v>
      </c>
      <c r="BV439" s="1" t="s">
        <v>4121</v>
      </c>
    </row>
    <row r="440" spans="1:74" ht="90" x14ac:dyDescent="0.25">
      <c r="A440" s="1" t="s">
        <v>26</v>
      </c>
      <c r="B440" s="1" t="s">
        <v>424</v>
      </c>
      <c r="C440" s="1" t="s">
        <v>342</v>
      </c>
      <c r="D440" s="1" t="s">
        <v>65</v>
      </c>
      <c r="E440" s="1">
        <v>2077104</v>
      </c>
      <c r="F440" s="1" t="s">
        <v>1741</v>
      </c>
      <c r="G440" s="1" t="s">
        <v>1742</v>
      </c>
      <c r="H440" s="1" t="s">
        <v>32</v>
      </c>
      <c r="I440" s="1" t="s">
        <v>33</v>
      </c>
      <c r="J440" s="2">
        <v>43829</v>
      </c>
      <c r="K440" s="2" t="s">
        <v>4121</v>
      </c>
      <c r="L440" s="1">
        <v>2500</v>
      </c>
      <c r="M440" s="1">
        <v>1013</v>
      </c>
      <c r="N440" s="1">
        <v>12</v>
      </c>
      <c r="O440" s="1" t="s">
        <v>83</v>
      </c>
      <c r="P440" s="1" t="s">
        <v>37</v>
      </c>
      <c r="Q440" s="1" t="s">
        <v>4121</v>
      </c>
      <c r="R440" s="1" t="s">
        <v>4121</v>
      </c>
      <c r="S440" s="1" t="s">
        <v>4121</v>
      </c>
      <c r="T440" s="1">
        <v>0</v>
      </c>
      <c r="U440" s="1" t="s">
        <v>4121</v>
      </c>
      <c r="V440" s="1" t="s">
        <v>38</v>
      </c>
      <c r="W440" s="1" t="s">
        <v>4121</v>
      </c>
      <c r="X440" s="1">
        <v>0</v>
      </c>
      <c r="Y440" s="1" t="s">
        <v>37</v>
      </c>
      <c r="Z440" s="1" t="s">
        <v>4121</v>
      </c>
      <c r="AA440" s="1" t="s">
        <v>4121</v>
      </c>
      <c r="AB440" s="1" t="s">
        <v>4121</v>
      </c>
      <c r="AC440" s="1">
        <v>0</v>
      </c>
      <c r="AD440" s="1" t="s">
        <v>4121</v>
      </c>
      <c r="AE440" s="1">
        <v>0</v>
      </c>
      <c r="AF440" s="1">
        <v>0</v>
      </c>
      <c r="AG440" s="1">
        <v>0</v>
      </c>
      <c r="AH440" s="1">
        <v>0</v>
      </c>
      <c r="AI440" s="1">
        <v>0</v>
      </c>
      <c r="AJ440" s="1">
        <v>0</v>
      </c>
      <c r="AK440" s="1">
        <v>0</v>
      </c>
      <c r="AL440" s="1">
        <v>0</v>
      </c>
      <c r="AM440" s="1">
        <v>0</v>
      </c>
      <c r="AN440" s="1" t="s">
        <v>4121</v>
      </c>
      <c r="AO440" s="1" t="s">
        <v>4121</v>
      </c>
      <c r="AP440" s="1" t="s">
        <v>69</v>
      </c>
      <c r="AQ440" s="1" t="s">
        <v>40</v>
      </c>
      <c r="AR440" s="1" t="s">
        <v>41</v>
      </c>
      <c r="AS440" s="1" t="s">
        <v>38</v>
      </c>
      <c r="AT440" s="1" t="s">
        <v>4121</v>
      </c>
      <c r="AU440" s="1" t="s">
        <v>4121</v>
      </c>
      <c r="AV440" s="1" t="s">
        <v>42</v>
      </c>
      <c r="AW440" s="1">
        <v>0</v>
      </c>
      <c r="AX440" s="1">
        <v>0</v>
      </c>
      <c r="AY440" s="1">
        <v>0</v>
      </c>
      <c r="AZ440" s="1">
        <v>0</v>
      </c>
      <c r="BA440" s="1">
        <v>0</v>
      </c>
      <c r="BB440" s="1">
        <v>0</v>
      </c>
      <c r="BC440" s="1">
        <v>0</v>
      </c>
      <c r="BD440" s="1">
        <v>0</v>
      </c>
      <c r="BE440" s="1">
        <v>0</v>
      </c>
      <c r="BF440" s="1">
        <v>0</v>
      </c>
      <c r="BG440" s="1">
        <v>0</v>
      </c>
      <c r="BH440" s="1">
        <v>0</v>
      </c>
      <c r="BI440" s="1">
        <v>0</v>
      </c>
      <c r="BJ440" s="1">
        <v>0</v>
      </c>
      <c r="BK440" s="1">
        <v>0</v>
      </c>
      <c r="BL440" s="1">
        <v>0</v>
      </c>
      <c r="BM440" s="1">
        <v>0</v>
      </c>
      <c r="BN440" s="1">
        <v>0</v>
      </c>
      <c r="BO440" s="1" t="s">
        <v>35</v>
      </c>
      <c r="BP440" s="1" t="s">
        <v>38</v>
      </c>
      <c r="BQ440" s="5" t="s">
        <v>1743</v>
      </c>
      <c r="BR440" s="1" t="s">
        <v>1744</v>
      </c>
      <c r="BS440" s="1" t="s">
        <v>1739</v>
      </c>
      <c r="BT440" s="1" t="s">
        <v>4121</v>
      </c>
      <c r="BU440" s="1" t="s">
        <v>1745</v>
      </c>
      <c r="BV440" s="1" t="s">
        <v>4121</v>
      </c>
    </row>
    <row r="441" spans="1:74" ht="45" x14ac:dyDescent="0.25">
      <c r="A441" s="1" t="s">
        <v>26</v>
      </c>
      <c r="B441" s="1" t="s">
        <v>242</v>
      </c>
      <c r="C441" s="1" t="s">
        <v>28</v>
      </c>
      <c r="D441" s="1" t="s">
        <v>65</v>
      </c>
      <c r="E441" s="1">
        <v>2017102</v>
      </c>
      <c r="F441" s="1" t="s">
        <v>1746</v>
      </c>
      <c r="G441" s="1" t="s">
        <v>1747</v>
      </c>
      <c r="H441" s="1" t="s">
        <v>32</v>
      </c>
      <c r="I441" s="1" t="s">
        <v>33</v>
      </c>
      <c r="J441" s="2">
        <v>43835</v>
      </c>
      <c r="K441" s="2" t="s">
        <v>4121</v>
      </c>
      <c r="L441" s="1">
        <v>0</v>
      </c>
      <c r="M441" s="1">
        <v>180</v>
      </c>
      <c r="N441" s="1">
        <v>12</v>
      </c>
      <c r="O441" s="1" t="s">
        <v>83</v>
      </c>
      <c r="P441" s="1" t="s">
        <v>37</v>
      </c>
      <c r="Q441" s="1" t="s">
        <v>4121</v>
      </c>
      <c r="R441" s="1" t="s">
        <v>4121</v>
      </c>
      <c r="S441" s="1" t="s">
        <v>4121</v>
      </c>
      <c r="T441" s="1">
        <v>0</v>
      </c>
      <c r="U441" s="1" t="s">
        <v>4121</v>
      </c>
      <c r="V441" s="1" t="s">
        <v>38</v>
      </c>
      <c r="W441" s="1" t="s">
        <v>4121</v>
      </c>
      <c r="X441" s="1">
        <v>0</v>
      </c>
      <c r="Y441" s="1" t="s">
        <v>37</v>
      </c>
      <c r="Z441" s="1" t="s">
        <v>4121</v>
      </c>
      <c r="AA441" s="1" t="s">
        <v>4121</v>
      </c>
      <c r="AB441" s="1" t="s">
        <v>4121</v>
      </c>
      <c r="AC441" s="1">
        <v>0</v>
      </c>
      <c r="AD441" s="1" t="s">
        <v>4121</v>
      </c>
      <c r="AE441" s="1">
        <v>0</v>
      </c>
      <c r="AF441" s="1">
        <v>0</v>
      </c>
      <c r="AG441" s="1">
        <v>0</v>
      </c>
      <c r="AH441" s="1">
        <v>0</v>
      </c>
      <c r="AI441" s="1">
        <v>0</v>
      </c>
      <c r="AJ441" s="1">
        <v>0</v>
      </c>
      <c r="AK441" s="1">
        <v>0</v>
      </c>
      <c r="AL441" s="1">
        <v>0</v>
      </c>
      <c r="AM441" s="1">
        <v>0</v>
      </c>
      <c r="AN441" s="1" t="s">
        <v>4121</v>
      </c>
      <c r="AO441" s="1" t="s">
        <v>4121</v>
      </c>
      <c r="AP441" s="1" t="s">
        <v>69</v>
      </c>
      <c r="AQ441" s="1" t="s">
        <v>40</v>
      </c>
      <c r="AR441" s="1" t="s">
        <v>41</v>
      </c>
      <c r="AS441" s="1" t="s">
        <v>38</v>
      </c>
      <c r="AT441" s="1" t="s">
        <v>4121</v>
      </c>
      <c r="AU441" s="1" t="s">
        <v>4121</v>
      </c>
      <c r="AV441" s="1" t="s">
        <v>42</v>
      </c>
      <c r="AW441" s="1">
        <v>0</v>
      </c>
      <c r="AX441" s="1">
        <v>0</v>
      </c>
      <c r="AY441" s="1">
        <v>0</v>
      </c>
      <c r="AZ441" s="1">
        <v>0</v>
      </c>
      <c r="BA441" s="1">
        <v>0</v>
      </c>
      <c r="BB441" s="1">
        <v>0</v>
      </c>
      <c r="BC441" s="1">
        <v>0</v>
      </c>
      <c r="BD441" s="1">
        <v>0</v>
      </c>
      <c r="BE441" s="1">
        <v>0</v>
      </c>
      <c r="BF441" s="1">
        <v>0</v>
      </c>
      <c r="BG441" s="1">
        <v>0</v>
      </c>
      <c r="BH441" s="1">
        <v>0</v>
      </c>
      <c r="BI441" s="1">
        <v>0</v>
      </c>
      <c r="BJ441" s="1">
        <v>0</v>
      </c>
      <c r="BK441" s="1">
        <v>0</v>
      </c>
      <c r="BL441" s="1">
        <v>0</v>
      </c>
      <c r="BM441" s="1">
        <v>0</v>
      </c>
      <c r="BN441" s="1">
        <v>0</v>
      </c>
      <c r="BO441" s="1" t="s">
        <v>35</v>
      </c>
      <c r="BP441" s="1" t="s">
        <v>68</v>
      </c>
      <c r="BQ441" s="5" t="s">
        <v>1748</v>
      </c>
      <c r="BR441" s="1" t="s">
        <v>92</v>
      </c>
      <c r="BS441" s="1" t="s">
        <v>1749</v>
      </c>
      <c r="BT441" s="1" t="s">
        <v>4121</v>
      </c>
      <c r="BU441" s="1" t="s">
        <v>1750</v>
      </c>
      <c r="BV441" s="1" t="s">
        <v>4121</v>
      </c>
    </row>
    <row r="442" spans="1:74" ht="90" x14ac:dyDescent="0.25">
      <c r="A442" s="1" t="s">
        <v>26</v>
      </c>
      <c r="B442" s="1" t="s">
        <v>242</v>
      </c>
      <c r="C442" s="1" t="s">
        <v>28</v>
      </c>
      <c r="D442" s="1" t="s">
        <v>65</v>
      </c>
      <c r="E442" s="1">
        <v>2013102</v>
      </c>
      <c r="F442" s="1" t="s">
        <v>1751</v>
      </c>
      <c r="G442" s="1" t="s">
        <v>1752</v>
      </c>
      <c r="H442" s="1" t="s">
        <v>32</v>
      </c>
      <c r="I442" s="1" t="s">
        <v>33</v>
      </c>
      <c r="J442" s="2">
        <v>44225</v>
      </c>
      <c r="K442" s="2" t="s">
        <v>4121</v>
      </c>
      <c r="L442" s="1">
        <v>0</v>
      </c>
      <c r="M442" s="1">
        <v>50</v>
      </c>
      <c r="N442" s="1">
        <v>0</v>
      </c>
      <c r="O442" s="1" t="s">
        <v>34</v>
      </c>
      <c r="P442" s="1" t="s">
        <v>35</v>
      </c>
      <c r="Q442" s="1" t="s">
        <v>37</v>
      </c>
      <c r="R442" s="1" t="s">
        <v>37</v>
      </c>
      <c r="S442" s="1" t="s">
        <v>37</v>
      </c>
      <c r="T442" s="1">
        <v>0</v>
      </c>
      <c r="U442" s="1" t="s">
        <v>483</v>
      </c>
      <c r="V442" s="1" t="s">
        <v>68</v>
      </c>
      <c r="W442" s="1" t="s">
        <v>775</v>
      </c>
      <c r="X442" s="1">
        <v>1</v>
      </c>
      <c r="Y442" s="1" t="s">
        <v>37</v>
      </c>
      <c r="Z442" s="1" t="s">
        <v>4121</v>
      </c>
      <c r="AA442" s="1" t="s">
        <v>4121</v>
      </c>
      <c r="AB442" s="1" t="s">
        <v>4121</v>
      </c>
      <c r="AC442" s="1">
        <v>0</v>
      </c>
      <c r="AD442" s="1" t="s">
        <v>4121</v>
      </c>
      <c r="AE442" s="1">
        <v>0.3</v>
      </c>
      <c r="AF442" s="1">
        <v>0.3</v>
      </c>
      <c r="AG442" s="1">
        <v>0.3</v>
      </c>
      <c r="AH442" s="1">
        <v>0</v>
      </c>
      <c r="AI442" s="1">
        <v>0</v>
      </c>
      <c r="AJ442" s="1">
        <v>0.25</v>
      </c>
      <c r="AK442" s="1">
        <v>0.25</v>
      </c>
      <c r="AL442" s="1">
        <v>0.25</v>
      </c>
      <c r="AM442" s="1">
        <v>0</v>
      </c>
      <c r="AN442" s="1" t="s">
        <v>110</v>
      </c>
      <c r="AO442" s="1" t="s">
        <v>110</v>
      </c>
      <c r="AP442" s="1" t="s">
        <v>69</v>
      </c>
      <c r="AQ442" s="1" t="s">
        <v>40</v>
      </c>
      <c r="AR442" s="1" t="s">
        <v>440</v>
      </c>
      <c r="AS442" s="1" t="s">
        <v>38</v>
      </c>
      <c r="AT442" s="1" t="s">
        <v>4121</v>
      </c>
      <c r="AU442" s="1" t="s">
        <v>4121</v>
      </c>
      <c r="AV442" s="1" t="s">
        <v>42</v>
      </c>
      <c r="AW442" s="1">
        <v>0</v>
      </c>
      <c r="AX442" s="1">
        <v>0</v>
      </c>
      <c r="AY442" s="1">
        <v>0</v>
      </c>
      <c r="AZ442" s="1">
        <v>0</v>
      </c>
      <c r="BA442" s="1">
        <v>0</v>
      </c>
      <c r="BB442" s="1">
        <v>0</v>
      </c>
      <c r="BC442" s="1">
        <v>0</v>
      </c>
      <c r="BD442" s="1">
        <v>0</v>
      </c>
      <c r="BE442" s="1">
        <v>0</v>
      </c>
      <c r="BF442" s="1">
        <v>0</v>
      </c>
      <c r="BG442" s="1">
        <v>0</v>
      </c>
      <c r="BH442" s="1">
        <v>0</v>
      </c>
      <c r="BI442" s="1">
        <v>0</v>
      </c>
      <c r="BJ442" s="1">
        <v>0</v>
      </c>
      <c r="BK442" s="1">
        <v>0</v>
      </c>
      <c r="BL442" s="1">
        <v>0</v>
      </c>
      <c r="BM442" s="1">
        <v>0</v>
      </c>
      <c r="BN442" s="1">
        <v>0</v>
      </c>
      <c r="BO442" s="1" t="s">
        <v>37</v>
      </c>
      <c r="BP442" s="1" t="s">
        <v>38</v>
      </c>
      <c r="BQ442" s="5" t="s">
        <v>1753</v>
      </c>
      <c r="BR442" s="1" t="s">
        <v>255</v>
      </c>
      <c r="BS442" s="1" t="s">
        <v>777</v>
      </c>
      <c r="BT442" s="1">
        <v>0</v>
      </c>
      <c r="BU442" s="1" t="s">
        <v>4121</v>
      </c>
      <c r="BV442" s="1" t="s">
        <v>4121</v>
      </c>
    </row>
    <row r="443" spans="1:74" ht="90" x14ac:dyDescent="0.25">
      <c r="A443" s="1" t="s">
        <v>26</v>
      </c>
      <c r="B443" s="1" t="s">
        <v>242</v>
      </c>
      <c r="C443" s="1" t="s">
        <v>28</v>
      </c>
      <c r="D443" s="1" t="s">
        <v>29</v>
      </c>
      <c r="E443" s="1">
        <v>2011102</v>
      </c>
      <c r="F443" s="1" t="s">
        <v>1754</v>
      </c>
      <c r="G443" s="1" t="s">
        <v>1755</v>
      </c>
      <c r="H443" s="1" t="s">
        <v>32</v>
      </c>
      <c r="I443" s="1" t="s">
        <v>33</v>
      </c>
      <c r="J443" s="2">
        <v>43849</v>
      </c>
      <c r="K443" s="2" t="s">
        <v>4121</v>
      </c>
      <c r="L443" s="1">
        <v>0</v>
      </c>
      <c r="M443" s="1">
        <v>50</v>
      </c>
      <c r="N443" s="1">
        <v>0</v>
      </c>
      <c r="O443" s="1" t="s">
        <v>34</v>
      </c>
      <c r="P443" s="1" t="s">
        <v>35</v>
      </c>
      <c r="Q443" s="1" t="s">
        <v>37</v>
      </c>
      <c r="R443" s="1" t="s">
        <v>37</v>
      </c>
      <c r="S443" s="1" t="s">
        <v>37</v>
      </c>
      <c r="T443" s="1">
        <v>0</v>
      </c>
      <c r="U443" s="1" t="s">
        <v>483</v>
      </c>
      <c r="V443" s="1" t="s">
        <v>68</v>
      </c>
      <c r="W443" s="1" t="s">
        <v>775</v>
      </c>
      <c r="X443" s="1">
        <v>1</v>
      </c>
      <c r="Y443" s="1" t="s">
        <v>37</v>
      </c>
      <c r="Z443" s="1" t="s">
        <v>4121</v>
      </c>
      <c r="AA443" s="1" t="s">
        <v>4121</v>
      </c>
      <c r="AB443" s="1" t="s">
        <v>4121</v>
      </c>
      <c r="AC443" s="1">
        <v>0</v>
      </c>
      <c r="AD443" s="1" t="s">
        <v>4121</v>
      </c>
      <c r="AE443" s="1">
        <v>0.55000000000000004</v>
      </c>
      <c r="AF443" s="1">
        <v>0.55000000000000004</v>
      </c>
      <c r="AG443" s="1">
        <v>0.55000000000000004</v>
      </c>
      <c r="AH443" s="1">
        <v>0.55000000000000004</v>
      </c>
      <c r="AI443" s="1">
        <v>0.3</v>
      </c>
      <c r="AJ443" s="1">
        <v>0.25</v>
      </c>
      <c r="AK443" s="1">
        <v>0.35</v>
      </c>
      <c r="AL443" s="1">
        <v>0.25</v>
      </c>
      <c r="AM443" s="1">
        <v>0.5</v>
      </c>
      <c r="AN443" s="1" t="s">
        <v>110</v>
      </c>
      <c r="AO443" s="1" t="s">
        <v>110</v>
      </c>
      <c r="AP443" s="1" t="s">
        <v>69</v>
      </c>
      <c r="AQ443" s="1" t="s">
        <v>40</v>
      </c>
      <c r="AR443" s="1" t="s">
        <v>440</v>
      </c>
      <c r="AS443" s="1" t="s">
        <v>38</v>
      </c>
      <c r="AT443" s="1" t="s">
        <v>4121</v>
      </c>
      <c r="AU443" s="1" t="s">
        <v>4121</v>
      </c>
      <c r="AV443" s="1" t="s">
        <v>42</v>
      </c>
      <c r="AW443" s="1">
        <v>0</v>
      </c>
      <c r="AX443" s="1">
        <v>0</v>
      </c>
      <c r="AY443" s="1">
        <v>0</v>
      </c>
      <c r="AZ443" s="1">
        <v>0</v>
      </c>
      <c r="BA443" s="1">
        <v>0</v>
      </c>
      <c r="BB443" s="1">
        <v>0</v>
      </c>
      <c r="BC443" s="1">
        <v>0</v>
      </c>
      <c r="BD443" s="1">
        <v>0</v>
      </c>
      <c r="BE443" s="1">
        <v>0</v>
      </c>
      <c r="BF443" s="1">
        <v>0</v>
      </c>
      <c r="BG443" s="1">
        <v>0</v>
      </c>
      <c r="BH443" s="1">
        <v>0</v>
      </c>
      <c r="BI443" s="1">
        <v>0</v>
      </c>
      <c r="BJ443" s="1">
        <v>0</v>
      </c>
      <c r="BK443" s="1">
        <v>0</v>
      </c>
      <c r="BL443" s="1">
        <v>0</v>
      </c>
      <c r="BM443" s="1">
        <v>0</v>
      </c>
      <c r="BN443" s="1">
        <v>0</v>
      </c>
      <c r="BO443" s="1" t="s">
        <v>37</v>
      </c>
      <c r="BP443" s="1" t="s">
        <v>38</v>
      </c>
      <c r="BQ443" s="5" t="s">
        <v>1756</v>
      </c>
      <c r="BR443" s="1" t="s">
        <v>255</v>
      </c>
      <c r="BS443" s="1" t="s">
        <v>1757</v>
      </c>
      <c r="BT443" s="1">
        <v>0</v>
      </c>
      <c r="BU443" s="1" t="s">
        <v>4121</v>
      </c>
      <c r="BV443" s="1" t="s">
        <v>4121</v>
      </c>
    </row>
    <row r="444" spans="1:74" ht="60" x14ac:dyDescent="0.25">
      <c r="A444" s="1" t="s">
        <v>26</v>
      </c>
      <c r="B444" s="1" t="s">
        <v>242</v>
      </c>
      <c r="C444" s="1" t="s">
        <v>28</v>
      </c>
      <c r="D444" s="1" t="s">
        <v>29</v>
      </c>
      <c r="E444" s="1">
        <v>2018101</v>
      </c>
      <c r="F444" s="1" t="s">
        <v>1758</v>
      </c>
      <c r="G444" s="1" t="s">
        <v>1759</v>
      </c>
      <c r="H444" s="1" t="s">
        <v>32</v>
      </c>
      <c r="I444" s="1" t="s">
        <v>33</v>
      </c>
      <c r="J444" s="2">
        <v>43839</v>
      </c>
      <c r="K444" s="2" t="s">
        <v>4121</v>
      </c>
      <c r="L444" s="1">
        <v>0</v>
      </c>
      <c r="M444" s="1">
        <v>800</v>
      </c>
      <c r="N444" s="1">
        <v>0</v>
      </c>
      <c r="O444" s="1" t="s">
        <v>83</v>
      </c>
      <c r="P444" s="1" t="s">
        <v>37</v>
      </c>
      <c r="Q444" s="1" t="s">
        <v>4121</v>
      </c>
      <c r="R444" s="1" t="s">
        <v>4121</v>
      </c>
      <c r="S444" s="1" t="s">
        <v>4121</v>
      </c>
      <c r="T444" s="1">
        <v>0</v>
      </c>
      <c r="U444" s="1" t="s">
        <v>4121</v>
      </c>
      <c r="V444" s="1" t="s">
        <v>38</v>
      </c>
      <c r="W444" s="1" t="s">
        <v>4121</v>
      </c>
      <c r="X444" s="1">
        <v>0</v>
      </c>
      <c r="Y444" s="1" t="s">
        <v>37</v>
      </c>
      <c r="Z444" s="1" t="s">
        <v>4121</v>
      </c>
      <c r="AA444" s="1" t="s">
        <v>4121</v>
      </c>
      <c r="AB444" s="1" t="s">
        <v>4121</v>
      </c>
      <c r="AC444" s="1">
        <v>0</v>
      </c>
      <c r="AD444" s="1" t="s">
        <v>4121</v>
      </c>
      <c r="AE444" s="1">
        <v>0</v>
      </c>
      <c r="AF444" s="1">
        <v>0</v>
      </c>
      <c r="AG444" s="1">
        <v>0</v>
      </c>
      <c r="AH444" s="1">
        <v>0</v>
      </c>
      <c r="AI444" s="1">
        <v>0</v>
      </c>
      <c r="AJ444" s="1">
        <v>0</v>
      </c>
      <c r="AK444" s="1">
        <v>0</v>
      </c>
      <c r="AL444" s="1">
        <v>0</v>
      </c>
      <c r="AM444" s="1">
        <v>0</v>
      </c>
      <c r="AN444" s="1" t="s">
        <v>4121</v>
      </c>
      <c r="AO444" s="1" t="s">
        <v>4121</v>
      </c>
      <c r="AP444" s="1" t="s">
        <v>39</v>
      </c>
      <c r="AQ444" s="1" t="s">
        <v>40</v>
      </c>
      <c r="AR444" s="1" t="s">
        <v>41</v>
      </c>
      <c r="AS444" s="1" t="s">
        <v>38</v>
      </c>
      <c r="AT444" s="1" t="s">
        <v>4121</v>
      </c>
      <c r="AU444" s="1" t="s">
        <v>4121</v>
      </c>
      <c r="AV444" s="1" t="s">
        <v>42</v>
      </c>
      <c r="AW444" s="1">
        <v>0</v>
      </c>
      <c r="AX444" s="1">
        <v>0</v>
      </c>
      <c r="AY444" s="1">
        <v>0</v>
      </c>
      <c r="AZ444" s="1">
        <v>0</v>
      </c>
      <c r="BA444" s="1">
        <v>0</v>
      </c>
      <c r="BB444" s="1">
        <v>0</v>
      </c>
      <c r="BC444" s="1">
        <v>0</v>
      </c>
      <c r="BD444" s="1">
        <v>0</v>
      </c>
      <c r="BE444" s="1">
        <v>0</v>
      </c>
      <c r="BF444" s="1">
        <v>0</v>
      </c>
      <c r="BG444" s="1">
        <v>0</v>
      </c>
      <c r="BH444" s="1">
        <v>0</v>
      </c>
      <c r="BI444" s="1">
        <v>0</v>
      </c>
      <c r="BJ444" s="1">
        <v>0</v>
      </c>
      <c r="BK444" s="1">
        <v>0</v>
      </c>
      <c r="BL444" s="1">
        <v>0</v>
      </c>
      <c r="BM444" s="1">
        <v>0</v>
      </c>
      <c r="BN444" s="1">
        <v>0</v>
      </c>
      <c r="BO444" s="1" t="s">
        <v>37</v>
      </c>
      <c r="BP444" s="1" t="s">
        <v>38</v>
      </c>
      <c r="BQ444" s="5" t="s">
        <v>1760</v>
      </c>
      <c r="BR444" s="1" t="s">
        <v>255</v>
      </c>
      <c r="BS444" s="1" t="s">
        <v>1761</v>
      </c>
      <c r="BT444" s="1" t="s">
        <v>110</v>
      </c>
      <c r="BU444" s="1" t="s">
        <v>4121</v>
      </c>
      <c r="BV444" s="1" t="s">
        <v>4121</v>
      </c>
    </row>
    <row r="445" spans="1:74" ht="60" x14ac:dyDescent="0.25">
      <c r="A445" s="1" t="s">
        <v>26</v>
      </c>
      <c r="B445" s="1" t="s">
        <v>242</v>
      </c>
      <c r="C445" s="1" t="s">
        <v>28</v>
      </c>
      <c r="D445" s="1" t="s">
        <v>29</v>
      </c>
      <c r="E445" s="1">
        <v>2018102</v>
      </c>
      <c r="F445" s="1" t="s">
        <v>1762</v>
      </c>
      <c r="G445" s="1" t="s">
        <v>1763</v>
      </c>
      <c r="H445" s="1" t="s">
        <v>32</v>
      </c>
      <c r="I445" s="1" t="s">
        <v>33</v>
      </c>
      <c r="J445" s="2">
        <v>43839</v>
      </c>
      <c r="K445" s="2" t="s">
        <v>4121</v>
      </c>
      <c r="L445" s="1">
        <v>0</v>
      </c>
      <c r="M445" s="1">
        <v>360</v>
      </c>
      <c r="N445" s="1">
        <v>0</v>
      </c>
      <c r="O445" s="1" t="s">
        <v>83</v>
      </c>
      <c r="P445" s="1" t="s">
        <v>37</v>
      </c>
      <c r="Q445" s="1" t="s">
        <v>4121</v>
      </c>
      <c r="R445" s="1" t="s">
        <v>4121</v>
      </c>
      <c r="S445" s="1" t="s">
        <v>4121</v>
      </c>
      <c r="T445" s="1">
        <v>0</v>
      </c>
      <c r="U445" s="1" t="s">
        <v>4121</v>
      </c>
      <c r="V445" s="1" t="s">
        <v>38</v>
      </c>
      <c r="W445" s="1" t="s">
        <v>4121</v>
      </c>
      <c r="X445" s="1">
        <v>0</v>
      </c>
      <c r="Y445" s="1" t="s">
        <v>37</v>
      </c>
      <c r="Z445" s="1" t="s">
        <v>4121</v>
      </c>
      <c r="AA445" s="1" t="s">
        <v>4121</v>
      </c>
      <c r="AB445" s="1" t="s">
        <v>4121</v>
      </c>
      <c r="AC445" s="1">
        <v>0</v>
      </c>
      <c r="AD445" s="1" t="s">
        <v>4121</v>
      </c>
      <c r="AE445" s="1">
        <v>0</v>
      </c>
      <c r="AF445" s="1">
        <v>0</v>
      </c>
      <c r="AG445" s="1">
        <v>0</v>
      </c>
      <c r="AH445" s="1">
        <v>0</v>
      </c>
      <c r="AI445" s="1">
        <v>0</v>
      </c>
      <c r="AJ445" s="1">
        <v>0</v>
      </c>
      <c r="AK445" s="1">
        <v>0</v>
      </c>
      <c r="AL445" s="1">
        <v>0</v>
      </c>
      <c r="AM445" s="1">
        <v>0</v>
      </c>
      <c r="AN445" s="1" t="s">
        <v>4121</v>
      </c>
      <c r="AO445" s="1" t="s">
        <v>4121</v>
      </c>
      <c r="AP445" s="1" t="s">
        <v>39</v>
      </c>
      <c r="AQ445" s="1" t="s">
        <v>40</v>
      </c>
      <c r="AR445" s="1" t="s">
        <v>41</v>
      </c>
      <c r="AS445" s="1" t="s">
        <v>38</v>
      </c>
      <c r="AT445" s="1" t="s">
        <v>4121</v>
      </c>
      <c r="AU445" s="1" t="s">
        <v>4121</v>
      </c>
      <c r="AV445" s="1" t="s">
        <v>42</v>
      </c>
      <c r="AW445" s="1">
        <v>0</v>
      </c>
      <c r="AX445" s="1">
        <v>0</v>
      </c>
      <c r="AY445" s="1">
        <v>0</v>
      </c>
      <c r="AZ445" s="1">
        <v>0</v>
      </c>
      <c r="BA445" s="1">
        <v>0</v>
      </c>
      <c r="BB445" s="1">
        <v>0</v>
      </c>
      <c r="BC445" s="1">
        <v>0</v>
      </c>
      <c r="BD445" s="1">
        <v>0</v>
      </c>
      <c r="BE445" s="1">
        <v>0</v>
      </c>
      <c r="BF445" s="1">
        <v>0</v>
      </c>
      <c r="BG445" s="1">
        <v>0</v>
      </c>
      <c r="BH445" s="1">
        <v>0</v>
      </c>
      <c r="BI445" s="1">
        <v>0</v>
      </c>
      <c r="BJ445" s="1">
        <v>0</v>
      </c>
      <c r="BK445" s="1">
        <v>0</v>
      </c>
      <c r="BL445" s="1">
        <v>0</v>
      </c>
      <c r="BM445" s="1">
        <v>0</v>
      </c>
      <c r="BN445" s="1">
        <v>0</v>
      </c>
      <c r="BO445" s="1" t="s">
        <v>37</v>
      </c>
      <c r="BP445" s="1" t="s">
        <v>38</v>
      </c>
      <c r="BQ445" s="5" t="s">
        <v>1764</v>
      </c>
      <c r="BR445" s="1" t="s">
        <v>255</v>
      </c>
      <c r="BS445" s="1" t="s">
        <v>1765</v>
      </c>
      <c r="BT445" s="1" t="s">
        <v>110</v>
      </c>
      <c r="BU445" s="1" t="s">
        <v>4121</v>
      </c>
      <c r="BV445" s="1" t="s">
        <v>4121</v>
      </c>
    </row>
    <row r="446" spans="1:74" ht="60" x14ac:dyDescent="0.25">
      <c r="A446" s="1" t="s">
        <v>26</v>
      </c>
      <c r="B446" s="1" t="s">
        <v>242</v>
      </c>
      <c r="C446" s="1" t="s">
        <v>28</v>
      </c>
      <c r="D446" s="1" t="s">
        <v>65</v>
      </c>
      <c r="E446" s="1">
        <v>2017103</v>
      </c>
      <c r="F446" s="1" t="s">
        <v>1766</v>
      </c>
      <c r="G446" s="1" t="s">
        <v>1767</v>
      </c>
      <c r="H446" s="1" t="s">
        <v>32</v>
      </c>
      <c r="I446" s="1" t="s">
        <v>33</v>
      </c>
      <c r="J446" s="2">
        <v>44154</v>
      </c>
      <c r="K446" s="2" t="s">
        <v>4121</v>
      </c>
      <c r="L446" s="1">
        <v>0</v>
      </c>
      <c r="M446" s="1">
        <v>250</v>
      </c>
      <c r="N446" s="1">
        <v>12</v>
      </c>
      <c r="O446" s="1" t="s">
        <v>83</v>
      </c>
      <c r="P446" s="1" t="s">
        <v>37</v>
      </c>
      <c r="Q446" s="1" t="s">
        <v>4121</v>
      </c>
      <c r="R446" s="1" t="s">
        <v>4121</v>
      </c>
      <c r="S446" s="1" t="s">
        <v>4121</v>
      </c>
      <c r="T446" s="1">
        <v>0</v>
      </c>
      <c r="U446" s="1" t="s">
        <v>4121</v>
      </c>
      <c r="V446" s="1" t="s">
        <v>38</v>
      </c>
      <c r="W446" s="1" t="s">
        <v>4121</v>
      </c>
      <c r="X446" s="1">
        <v>0</v>
      </c>
      <c r="Y446" s="1" t="s">
        <v>37</v>
      </c>
      <c r="Z446" s="1" t="s">
        <v>4121</v>
      </c>
      <c r="AA446" s="1" t="s">
        <v>4121</v>
      </c>
      <c r="AB446" s="1" t="s">
        <v>4121</v>
      </c>
      <c r="AC446" s="1">
        <v>0</v>
      </c>
      <c r="AD446" s="1" t="s">
        <v>4121</v>
      </c>
      <c r="AE446" s="1">
        <v>0</v>
      </c>
      <c r="AF446" s="1">
        <v>0</v>
      </c>
      <c r="AG446" s="1">
        <v>0</v>
      </c>
      <c r="AH446" s="1">
        <v>0</v>
      </c>
      <c r="AI446" s="1">
        <v>0</v>
      </c>
      <c r="AJ446" s="1">
        <v>0</v>
      </c>
      <c r="AK446" s="1">
        <v>0</v>
      </c>
      <c r="AL446" s="1">
        <v>0</v>
      </c>
      <c r="AM446" s="1">
        <v>0</v>
      </c>
      <c r="AN446" s="1" t="s">
        <v>4121</v>
      </c>
      <c r="AO446" s="1" t="s">
        <v>4121</v>
      </c>
      <c r="AP446" s="1" t="s">
        <v>39</v>
      </c>
      <c r="AQ446" s="1" t="s">
        <v>40</v>
      </c>
      <c r="AR446" s="1" t="s">
        <v>41</v>
      </c>
      <c r="AS446" s="1" t="s">
        <v>38</v>
      </c>
      <c r="AT446" s="1" t="s">
        <v>4121</v>
      </c>
      <c r="AU446" s="1" t="s">
        <v>4121</v>
      </c>
      <c r="AV446" s="1" t="s">
        <v>42</v>
      </c>
      <c r="AW446" s="1">
        <v>0</v>
      </c>
      <c r="AX446" s="1">
        <v>0</v>
      </c>
      <c r="AY446" s="1">
        <v>0</v>
      </c>
      <c r="AZ446" s="1">
        <v>0</v>
      </c>
      <c r="BA446" s="1">
        <v>0</v>
      </c>
      <c r="BB446" s="1">
        <v>0</v>
      </c>
      <c r="BC446" s="1">
        <v>0</v>
      </c>
      <c r="BD446" s="1">
        <v>0</v>
      </c>
      <c r="BE446" s="1">
        <v>0</v>
      </c>
      <c r="BF446" s="1">
        <v>0</v>
      </c>
      <c r="BG446" s="1">
        <v>0</v>
      </c>
      <c r="BH446" s="1">
        <v>0</v>
      </c>
      <c r="BI446" s="1">
        <v>0</v>
      </c>
      <c r="BJ446" s="1">
        <v>0</v>
      </c>
      <c r="BK446" s="1">
        <v>0</v>
      </c>
      <c r="BL446" s="1">
        <v>0</v>
      </c>
      <c r="BM446" s="1">
        <v>0</v>
      </c>
      <c r="BN446" s="1">
        <v>0</v>
      </c>
      <c r="BO446" s="1" t="s">
        <v>35</v>
      </c>
      <c r="BP446" s="1" t="s">
        <v>68</v>
      </c>
      <c r="BQ446" s="5" t="s">
        <v>1768</v>
      </c>
      <c r="BR446" s="1" t="s">
        <v>255</v>
      </c>
      <c r="BS446" s="1" t="s">
        <v>1769</v>
      </c>
      <c r="BT446" s="1" t="s">
        <v>37</v>
      </c>
      <c r="BU446" s="1" t="s">
        <v>1770</v>
      </c>
      <c r="BV446" s="1" t="s">
        <v>4121</v>
      </c>
    </row>
    <row r="447" spans="1:74" ht="105" x14ac:dyDescent="0.25">
      <c r="A447" s="1" t="s">
        <v>26</v>
      </c>
      <c r="B447" s="1" t="s">
        <v>416</v>
      </c>
      <c r="C447" s="1" t="s">
        <v>28</v>
      </c>
      <c r="D447" s="1" t="s">
        <v>65</v>
      </c>
      <c r="E447" s="1">
        <v>2043101</v>
      </c>
      <c r="F447" s="1" t="s">
        <v>1771</v>
      </c>
      <c r="G447" s="1" t="s">
        <v>1772</v>
      </c>
      <c r="H447" s="1" t="s">
        <v>32</v>
      </c>
      <c r="I447" s="1" t="s">
        <v>33</v>
      </c>
      <c r="J447" s="2">
        <v>43912</v>
      </c>
      <c r="K447" s="2" t="s">
        <v>4121</v>
      </c>
      <c r="L447" s="1">
        <v>0</v>
      </c>
      <c r="M447" s="1">
        <v>215</v>
      </c>
      <c r="N447" s="1">
        <v>1</v>
      </c>
      <c r="O447" s="1" t="s">
        <v>34</v>
      </c>
      <c r="P447" s="1" t="s">
        <v>35</v>
      </c>
      <c r="Q447" s="1" t="s">
        <v>37</v>
      </c>
      <c r="R447" s="1" t="s">
        <v>37</v>
      </c>
      <c r="S447" s="1" t="s">
        <v>37</v>
      </c>
      <c r="T447" s="1">
        <v>5000</v>
      </c>
      <c r="U447" s="1" t="s">
        <v>37</v>
      </c>
      <c r="V447" s="1" t="s">
        <v>38</v>
      </c>
      <c r="W447" s="1" t="s">
        <v>4121</v>
      </c>
      <c r="X447" s="1">
        <v>1</v>
      </c>
      <c r="Y447" s="1" t="s">
        <v>37</v>
      </c>
      <c r="Z447" s="1" t="s">
        <v>4121</v>
      </c>
      <c r="AA447" s="1" t="s">
        <v>4121</v>
      </c>
      <c r="AB447" s="1" t="s">
        <v>4121</v>
      </c>
      <c r="AC447" s="1">
        <v>0</v>
      </c>
      <c r="AD447" s="1" t="s">
        <v>4121</v>
      </c>
      <c r="AE447" s="1">
        <v>0.45</v>
      </c>
      <c r="AF447" s="1">
        <v>0.45</v>
      </c>
      <c r="AG447" s="1">
        <v>0.45</v>
      </c>
      <c r="AH447" s="1">
        <v>0.45</v>
      </c>
      <c r="AI447" s="1">
        <v>0</v>
      </c>
      <c r="AJ447" s="1">
        <v>0.25</v>
      </c>
      <c r="AK447" s="1">
        <v>0.25</v>
      </c>
      <c r="AL447" s="1">
        <v>0.25</v>
      </c>
      <c r="AM447" s="1">
        <v>0</v>
      </c>
      <c r="AN447" s="1" t="s">
        <v>110</v>
      </c>
      <c r="AO447" s="1" t="s">
        <v>110</v>
      </c>
      <c r="AP447" s="1" t="s">
        <v>39</v>
      </c>
      <c r="AQ447" s="1" t="s">
        <v>40</v>
      </c>
      <c r="AR447" s="1" t="s">
        <v>41</v>
      </c>
      <c r="AS447" s="1" t="s">
        <v>38</v>
      </c>
      <c r="AT447" s="1" t="s">
        <v>4121</v>
      </c>
      <c r="AU447" s="1" t="s">
        <v>4121</v>
      </c>
      <c r="AV447" s="1" t="s">
        <v>42</v>
      </c>
      <c r="AW447" s="1">
        <v>0</v>
      </c>
      <c r="AX447" s="1">
        <v>0</v>
      </c>
      <c r="AY447" s="1">
        <v>0</v>
      </c>
      <c r="AZ447" s="1">
        <v>0</v>
      </c>
      <c r="BA447" s="1">
        <v>0</v>
      </c>
      <c r="BB447" s="1">
        <v>0</v>
      </c>
      <c r="BC447" s="1">
        <v>0</v>
      </c>
      <c r="BD447" s="1">
        <v>0</v>
      </c>
      <c r="BE447" s="1">
        <v>0</v>
      </c>
      <c r="BF447" s="1">
        <v>0</v>
      </c>
      <c r="BG447" s="1">
        <v>0</v>
      </c>
      <c r="BH447" s="1">
        <v>0</v>
      </c>
      <c r="BI447" s="1">
        <v>0</v>
      </c>
      <c r="BJ447" s="1">
        <v>0</v>
      </c>
      <c r="BK447" s="1">
        <v>0</v>
      </c>
      <c r="BL447" s="1">
        <v>0</v>
      </c>
      <c r="BM447" s="1">
        <v>0</v>
      </c>
      <c r="BN447" s="1">
        <v>0</v>
      </c>
      <c r="BO447" s="1" t="s">
        <v>37</v>
      </c>
      <c r="BP447" s="1" t="s">
        <v>38</v>
      </c>
      <c r="BQ447" s="5" t="s">
        <v>1773</v>
      </c>
      <c r="BR447" s="1" t="s">
        <v>1774</v>
      </c>
      <c r="BS447" s="1" t="s">
        <v>1775</v>
      </c>
      <c r="BT447" s="1" t="s">
        <v>1776</v>
      </c>
      <c r="BU447" s="1" t="s">
        <v>4121</v>
      </c>
      <c r="BV447" s="8"/>
    </row>
    <row r="448" spans="1:74" ht="75" x14ac:dyDescent="0.25">
      <c r="A448" s="1" t="s">
        <v>26</v>
      </c>
      <c r="B448" s="1" t="s">
        <v>242</v>
      </c>
      <c r="C448" s="1" t="s">
        <v>28</v>
      </c>
      <c r="D448" s="1" t="s">
        <v>65</v>
      </c>
      <c r="E448" s="1">
        <v>2013103</v>
      </c>
      <c r="F448" s="1" t="s">
        <v>1777</v>
      </c>
      <c r="G448" s="1" t="s">
        <v>1778</v>
      </c>
      <c r="H448" s="1" t="s">
        <v>32</v>
      </c>
      <c r="I448" s="1" t="s">
        <v>33</v>
      </c>
      <c r="J448" s="2">
        <v>44225</v>
      </c>
      <c r="K448" s="2" t="s">
        <v>4121</v>
      </c>
      <c r="L448" s="1">
        <v>0</v>
      </c>
      <c r="M448" s="1">
        <v>200</v>
      </c>
      <c r="N448" s="1">
        <v>3</v>
      </c>
      <c r="O448" s="1" t="s">
        <v>34</v>
      </c>
      <c r="P448" s="1" t="s">
        <v>37</v>
      </c>
      <c r="Q448" s="1" t="s">
        <v>4121</v>
      </c>
      <c r="R448" s="1" t="s">
        <v>4121</v>
      </c>
      <c r="S448" s="1" t="s">
        <v>4121</v>
      </c>
      <c r="T448" s="1">
        <v>0</v>
      </c>
      <c r="U448" s="1" t="s">
        <v>4121</v>
      </c>
      <c r="V448" s="1" t="s">
        <v>38</v>
      </c>
      <c r="W448" s="1" t="s">
        <v>4121</v>
      </c>
      <c r="X448" s="1">
        <v>1</v>
      </c>
      <c r="Y448" s="1" t="s">
        <v>37</v>
      </c>
      <c r="Z448" s="1" t="s">
        <v>4121</v>
      </c>
      <c r="AA448" s="1" t="s">
        <v>4121</v>
      </c>
      <c r="AB448" s="1" t="s">
        <v>4121</v>
      </c>
      <c r="AC448" s="1">
        <v>0</v>
      </c>
      <c r="AD448" s="1" t="s">
        <v>4121</v>
      </c>
      <c r="AE448" s="1">
        <v>0</v>
      </c>
      <c r="AF448" s="1">
        <v>0</v>
      </c>
      <c r="AG448" s="1">
        <v>0</v>
      </c>
      <c r="AH448" s="1">
        <v>0</v>
      </c>
      <c r="AI448" s="1">
        <v>0</v>
      </c>
      <c r="AJ448" s="1">
        <v>0</v>
      </c>
      <c r="AK448" s="1">
        <v>0</v>
      </c>
      <c r="AL448" s="1">
        <v>0</v>
      </c>
      <c r="AM448" s="1">
        <v>0</v>
      </c>
      <c r="AN448" s="1" t="s">
        <v>110</v>
      </c>
      <c r="AO448" s="1" t="s">
        <v>110</v>
      </c>
      <c r="AP448" s="1" t="s">
        <v>69</v>
      </c>
      <c r="AQ448" s="1" t="s">
        <v>40</v>
      </c>
      <c r="AR448" s="1" t="s">
        <v>440</v>
      </c>
      <c r="AS448" s="1" t="s">
        <v>38</v>
      </c>
      <c r="AT448" s="1" t="s">
        <v>4121</v>
      </c>
      <c r="AU448" s="1" t="s">
        <v>4121</v>
      </c>
      <c r="AV448" s="1" t="s">
        <v>42</v>
      </c>
      <c r="AW448" s="1">
        <v>0</v>
      </c>
      <c r="AX448" s="1">
        <v>0</v>
      </c>
      <c r="AY448" s="1">
        <v>0</v>
      </c>
      <c r="AZ448" s="1">
        <v>0</v>
      </c>
      <c r="BA448" s="1">
        <v>0</v>
      </c>
      <c r="BB448" s="1">
        <v>0</v>
      </c>
      <c r="BC448" s="1">
        <v>0</v>
      </c>
      <c r="BD448" s="1">
        <v>0</v>
      </c>
      <c r="BE448" s="1">
        <v>0</v>
      </c>
      <c r="BF448" s="1">
        <v>0</v>
      </c>
      <c r="BG448" s="1">
        <v>0</v>
      </c>
      <c r="BH448" s="1">
        <v>0</v>
      </c>
      <c r="BI448" s="1">
        <v>0</v>
      </c>
      <c r="BJ448" s="1">
        <v>0</v>
      </c>
      <c r="BK448" s="1">
        <v>0</v>
      </c>
      <c r="BL448" s="1">
        <v>0</v>
      </c>
      <c r="BM448" s="1">
        <v>0</v>
      </c>
      <c r="BN448" s="1">
        <v>0</v>
      </c>
      <c r="BO448" s="1" t="s">
        <v>37</v>
      </c>
      <c r="BP448" s="1" t="s">
        <v>38</v>
      </c>
      <c r="BQ448" s="5" t="s">
        <v>1779</v>
      </c>
      <c r="BR448" s="1" t="s">
        <v>255</v>
      </c>
      <c r="BS448" s="1" t="s">
        <v>550</v>
      </c>
      <c r="BT448" s="1" t="s">
        <v>4121</v>
      </c>
      <c r="BU448" s="1" t="s">
        <v>4121</v>
      </c>
      <c r="BV448" s="1" t="s">
        <v>4121</v>
      </c>
    </row>
    <row r="449" spans="1:74" ht="105" x14ac:dyDescent="0.25">
      <c r="A449" s="1" t="s">
        <v>26</v>
      </c>
      <c r="B449" s="1" t="s">
        <v>416</v>
      </c>
      <c r="C449" s="1" t="s">
        <v>28</v>
      </c>
      <c r="D449" s="1" t="s">
        <v>29</v>
      </c>
      <c r="E449" s="1">
        <v>2041101</v>
      </c>
      <c r="F449" s="1" t="s">
        <v>1780</v>
      </c>
      <c r="G449" s="1" t="s">
        <v>1772</v>
      </c>
      <c r="H449" s="1" t="s">
        <v>32</v>
      </c>
      <c r="I449" s="1" t="s">
        <v>33</v>
      </c>
      <c r="J449" s="2">
        <v>43912</v>
      </c>
      <c r="K449" s="2" t="s">
        <v>4121</v>
      </c>
      <c r="L449" s="1">
        <v>0</v>
      </c>
      <c r="M449" s="1">
        <v>215</v>
      </c>
      <c r="N449" s="1">
        <v>0</v>
      </c>
      <c r="O449" s="1" t="s">
        <v>34</v>
      </c>
      <c r="P449" s="1" t="s">
        <v>35</v>
      </c>
      <c r="Q449" s="1" t="s">
        <v>37</v>
      </c>
      <c r="R449" s="1" t="s">
        <v>37</v>
      </c>
      <c r="S449" s="1" t="s">
        <v>37</v>
      </c>
      <c r="T449" s="1">
        <v>5000</v>
      </c>
      <c r="U449" s="1" t="s">
        <v>37</v>
      </c>
      <c r="V449" s="1" t="s">
        <v>38</v>
      </c>
      <c r="W449" s="1" t="s">
        <v>4121</v>
      </c>
      <c r="X449" s="1">
        <v>1</v>
      </c>
      <c r="Y449" s="1" t="s">
        <v>37</v>
      </c>
      <c r="Z449" s="1" t="s">
        <v>4121</v>
      </c>
      <c r="AA449" s="1" t="s">
        <v>4121</v>
      </c>
      <c r="AB449" s="1" t="s">
        <v>4121</v>
      </c>
      <c r="AC449" s="1">
        <v>0</v>
      </c>
      <c r="AD449" s="1" t="s">
        <v>4121</v>
      </c>
      <c r="AE449" s="1">
        <v>0.45</v>
      </c>
      <c r="AF449" s="1">
        <v>0.45</v>
      </c>
      <c r="AG449" s="1">
        <v>0.45</v>
      </c>
      <c r="AH449" s="1">
        <v>0.45</v>
      </c>
      <c r="AI449" s="1">
        <v>0</v>
      </c>
      <c r="AJ449" s="1">
        <v>0.25</v>
      </c>
      <c r="AK449" s="1">
        <v>0.25</v>
      </c>
      <c r="AL449" s="1">
        <v>0.25</v>
      </c>
      <c r="AM449" s="1">
        <v>0</v>
      </c>
      <c r="AN449" s="1" t="s">
        <v>110</v>
      </c>
      <c r="AO449" s="1" t="s">
        <v>110</v>
      </c>
      <c r="AP449" s="1" t="s">
        <v>39</v>
      </c>
      <c r="AQ449" s="1" t="s">
        <v>40</v>
      </c>
      <c r="AR449" s="1" t="s">
        <v>41</v>
      </c>
      <c r="AS449" s="1" t="s">
        <v>38</v>
      </c>
      <c r="AT449" s="1" t="s">
        <v>4121</v>
      </c>
      <c r="AU449" s="1" t="s">
        <v>4121</v>
      </c>
      <c r="AV449" s="1" t="s">
        <v>42</v>
      </c>
      <c r="AW449" s="1">
        <v>0</v>
      </c>
      <c r="AX449" s="1">
        <v>0</v>
      </c>
      <c r="AY449" s="1">
        <v>0</v>
      </c>
      <c r="AZ449" s="1">
        <v>0</v>
      </c>
      <c r="BA449" s="1">
        <v>0</v>
      </c>
      <c r="BB449" s="1">
        <v>0</v>
      </c>
      <c r="BC449" s="1">
        <v>0</v>
      </c>
      <c r="BD449" s="1">
        <v>0</v>
      </c>
      <c r="BE449" s="1">
        <v>0</v>
      </c>
      <c r="BF449" s="1">
        <v>0</v>
      </c>
      <c r="BG449" s="1">
        <v>0</v>
      </c>
      <c r="BH449" s="1">
        <v>0</v>
      </c>
      <c r="BI449" s="1">
        <v>0</v>
      </c>
      <c r="BJ449" s="1">
        <v>0</v>
      </c>
      <c r="BK449" s="1">
        <v>0</v>
      </c>
      <c r="BL449" s="1">
        <v>0</v>
      </c>
      <c r="BM449" s="1">
        <v>0</v>
      </c>
      <c r="BN449" s="1">
        <v>0</v>
      </c>
      <c r="BO449" s="1" t="s">
        <v>37</v>
      </c>
      <c r="BP449" s="1" t="s">
        <v>38</v>
      </c>
      <c r="BQ449" s="5" t="s">
        <v>1781</v>
      </c>
      <c r="BR449" s="1" t="s">
        <v>1774</v>
      </c>
      <c r="BS449" s="1" t="s">
        <v>1782</v>
      </c>
      <c r="BT449" s="1" t="s">
        <v>1783</v>
      </c>
      <c r="BU449" s="1" t="s">
        <v>4121</v>
      </c>
      <c r="BV449" s="8"/>
    </row>
    <row r="450" spans="1:74" ht="105" x14ac:dyDescent="0.25">
      <c r="A450" s="1" t="s">
        <v>26</v>
      </c>
      <c r="B450" s="1" t="s">
        <v>179</v>
      </c>
      <c r="C450" s="1" t="s">
        <v>28</v>
      </c>
      <c r="D450" s="1" t="s">
        <v>29</v>
      </c>
      <c r="E450" s="1">
        <v>2021101</v>
      </c>
      <c r="F450" s="1" t="s">
        <v>1784</v>
      </c>
      <c r="G450" s="1" t="s">
        <v>1785</v>
      </c>
      <c r="H450" s="1" t="s">
        <v>32</v>
      </c>
      <c r="I450" s="1" t="s">
        <v>145</v>
      </c>
      <c r="J450" s="2">
        <v>43845</v>
      </c>
      <c r="K450" s="2" t="s">
        <v>4121</v>
      </c>
      <c r="L450" s="1">
        <v>0</v>
      </c>
      <c r="M450" s="1">
        <v>94.29</v>
      </c>
      <c r="N450" s="1">
        <v>0</v>
      </c>
      <c r="O450" s="1" t="s">
        <v>34</v>
      </c>
      <c r="P450" s="1" t="s">
        <v>35</v>
      </c>
      <c r="Q450" s="1" t="s">
        <v>50</v>
      </c>
      <c r="R450" s="1" t="s">
        <v>50</v>
      </c>
      <c r="S450" s="1" t="s">
        <v>37</v>
      </c>
      <c r="T450" s="1">
        <v>0</v>
      </c>
      <c r="U450" s="1" t="s">
        <v>37</v>
      </c>
      <c r="V450" s="1" t="s">
        <v>38</v>
      </c>
      <c r="W450" s="1" t="s">
        <v>4121</v>
      </c>
      <c r="X450" s="1">
        <v>30</v>
      </c>
      <c r="Y450" s="1" t="s">
        <v>37</v>
      </c>
      <c r="Z450" s="1" t="s">
        <v>4121</v>
      </c>
      <c r="AA450" s="1" t="s">
        <v>4121</v>
      </c>
      <c r="AB450" s="1" t="s">
        <v>4121</v>
      </c>
      <c r="AC450" s="1">
        <v>0</v>
      </c>
      <c r="AD450" s="1" t="s">
        <v>4121</v>
      </c>
      <c r="AE450" s="1">
        <v>0.5</v>
      </c>
      <c r="AF450" s="1">
        <v>0.5</v>
      </c>
      <c r="AG450" s="1">
        <v>0.5</v>
      </c>
      <c r="AH450" s="1">
        <v>0.5</v>
      </c>
      <c r="AI450" s="1">
        <v>1</v>
      </c>
      <c r="AJ450" s="1">
        <v>0.25</v>
      </c>
      <c r="AK450" s="1">
        <v>0.25</v>
      </c>
      <c r="AL450" s="1">
        <v>0.25</v>
      </c>
      <c r="AM450" s="1">
        <v>0.4</v>
      </c>
      <c r="AN450" s="1" t="s">
        <v>35</v>
      </c>
      <c r="AO450" s="1" t="s">
        <v>35</v>
      </c>
      <c r="AP450" s="1" t="s">
        <v>39</v>
      </c>
      <c r="AQ450" s="1" t="s">
        <v>40</v>
      </c>
      <c r="AR450" s="1" t="s">
        <v>41</v>
      </c>
      <c r="AS450" s="1" t="s">
        <v>38</v>
      </c>
      <c r="AT450" s="1" t="s">
        <v>4121</v>
      </c>
      <c r="AU450" s="1" t="s">
        <v>4121</v>
      </c>
      <c r="AV450" s="1" t="s">
        <v>42</v>
      </c>
      <c r="AW450" s="1">
        <v>0</v>
      </c>
      <c r="AX450" s="1">
        <v>0</v>
      </c>
      <c r="AY450" s="1">
        <v>0</v>
      </c>
      <c r="AZ450" s="1">
        <v>0</v>
      </c>
      <c r="BA450" s="1">
        <v>0</v>
      </c>
      <c r="BB450" s="1">
        <v>0</v>
      </c>
      <c r="BC450" s="1">
        <v>0</v>
      </c>
      <c r="BD450" s="1">
        <v>0</v>
      </c>
      <c r="BE450" s="1">
        <v>0</v>
      </c>
      <c r="BF450" s="1">
        <v>0</v>
      </c>
      <c r="BG450" s="1">
        <v>0</v>
      </c>
      <c r="BH450" s="1">
        <v>0</v>
      </c>
      <c r="BI450" s="1">
        <v>0</v>
      </c>
      <c r="BJ450" s="1">
        <v>0</v>
      </c>
      <c r="BK450" s="1">
        <v>0</v>
      </c>
      <c r="BL450" s="1">
        <v>0</v>
      </c>
      <c r="BM450" s="1">
        <v>0</v>
      </c>
      <c r="BN450" s="1">
        <v>0</v>
      </c>
      <c r="BO450" s="1" t="s">
        <v>37</v>
      </c>
      <c r="BP450" s="1" t="s">
        <v>38</v>
      </c>
      <c r="BQ450" s="5" t="s">
        <v>1786</v>
      </c>
      <c r="BR450" s="1" t="s">
        <v>1787</v>
      </c>
      <c r="BS450" s="1" t="s">
        <v>1788</v>
      </c>
      <c r="BT450" s="1" t="s">
        <v>4121</v>
      </c>
      <c r="BU450" s="1" t="s">
        <v>4121</v>
      </c>
      <c r="BV450" s="8"/>
    </row>
    <row r="451" spans="1:74" ht="75" x14ac:dyDescent="0.25">
      <c r="A451" s="1" t="s">
        <v>26</v>
      </c>
      <c r="B451" s="1" t="s">
        <v>424</v>
      </c>
      <c r="C451" s="1" t="s">
        <v>342</v>
      </c>
      <c r="D451" s="1" t="s">
        <v>65</v>
      </c>
      <c r="E451" s="1">
        <v>2077105</v>
      </c>
      <c r="F451" s="1" t="s">
        <v>1789</v>
      </c>
      <c r="G451" s="1" t="s">
        <v>1790</v>
      </c>
      <c r="H451" s="1" t="s">
        <v>32</v>
      </c>
      <c r="I451" s="1" t="s">
        <v>145</v>
      </c>
      <c r="J451" s="2">
        <v>44286</v>
      </c>
      <c r="K451" s="2" t="s">
        <v>4121</v>
      </c>
      <c r="L451" s="1">
        <v>0</v>
      </c>
      <c r="M451" s="1">
        <v>249</v>
      </c>
      <c r="N451" s="1">
        <v>12</v>
      </c>
      <c r="O451" s="1" t="s">
        <v>83</v>
      </c>
      <c r="P451" s="1" t="s">
        <v>37</v>
      </c>
      <c r="Q451" s="1" t="s">
        <v>4121</v>
      </c>
      <c r="R451" s="1" t="s">
        <v>4121</v>
      </c>
      <c r="S451" s="1" t="s">
        <v>4121</v>
      </c>
      <c r="T451" s="1">
        <v>0</v>
      </c>
      <c r="U451" s="1" t="s">
        <v>4121</v>
      </c>
      <c r="V451" s="1" t="s">
        <v>38</v>
      </c>
      <c r="W451" s="1" t="s">
        <v>4121</v>
      </c>
      <c r="X451" s="1">
        <v>0</v>
      </c>
      <c r="Y451" s="1" t="s">
        <v>37</v>
      </c>
      <c r="Z451" s="1" t="s">
        <v>4121</v>
      </c>
      <c r="AA451" s="1" t="s">
        <v>4121</v>
      </c>
      <c r="AB451" s="1" t="s">
        <v>4121</v>
      </c>
      <c r="AC451" s="1">
        <v>0</v>
      </c>
      <c r="AD451" s="1" t="s">
        <v>4121</v>
      </c>
      <c r="AE451" s="1">
        <v>0</v>
      </c>
      <c r="AF451" s="1">
        <v>0</v>
      </c>
      <c r="AG451" s="1">
        <v>0</v>
      </c>
      <c r="AH451" s="1">
        <v>0</v>
      </c>
      <c r="AI451" s="1">
        <v>0</v>
      </c>
      <c r="AJ451" s="1">
        <v>0</v>
      </c>
      <c r="AK451" s="1">
        <v>0</v>
      </c>
      <c r="AL451" s="1">
        <v>0</v>
      </c>
      <c r="AM451" s="1">
        <v>0</v>
      </c>
      <c r="AN451" s="1" t="s">
        <v>4121</v>
      </c>
      <c r="AO451" s="1" t="s">
        <v>4121</v>
      </c>
      <c r="AP451" s="1" t="s">
        <v>69</v>
      </c>
      <c r="AQ451" s="1" t="s">
        <v>40</v>
      </c>
      <c r="AR451" s="1" t="s">
        <v>41</v>
      </c>
      <c r="AS451" s="1" t="s">
        <v>38</v>
      </c>
      <c r="AT451" s="1" t="s">
        <v>4121</v>
      </c>
      <c r="AU451" s="1" t="s">
        <v>4121</v>
      </c>
      <c r="AV451" s="1" t="s">
        <v>42</v>
      </c>
      <c r="AW451" s="1">
        <v>0</v>
      </c>
      <c r="AX451" s="1">
        <v>0</v>
      </c>
      <c r="AY451" s="1">
        <v>0</v>
      </c>
      <c r="AZ451" s="1">
        <v>0</v>
      </c>
      <c r="BA451" s="1">
        <v>0</v>
      </c>
      <c r="BB451" s="1">
        <v>0</v>
      </c>
      <c r="BC451" s="1">
        <v>0</v>
      </c>
      <c r="BD451" s="1">
        <v>0</v>
      </c>
      <c r="BE451" s="1">
        <v>0</v>
      </c>
      <c r="BF451" s="1">
        <v>0</v>
      </c>
      <c r="BG451" s="1">
        <v>0</v>
      </c>
      <c r="BH451" s="1">
        <v>0</v>
      </c>
      <c r="BI451" s="1">
        <v>0</v>
      </c>
      <c r="BJ451" s="1">
        <v>0</v>
      </c>
      <c r="BK451" s="1">
        <v>0</v>
      </c>
      <c r="BL451" s="1">
        <v>0</v>
      </c>
      <c r="BM451" s="1">
        <v>0</v>
      </c>
      <c r="BN451" s="1">
        <v>0</v>
      </c>
      <c r="BO451" s="1" t="s">
        <v>35</v>
      </c>
      <c r="BP451" s="1" t="s">
        <v>38</v>
      </c>
      <c r="BQ451" s="5" t="s">
        <v>1789</v>
      </c>
      <c r="BR451" s="1" t="s">
        <v>1790</v>
      </c>
      <c r="BS451" s="1" t="s">
        <v>1709</v>
      </c>
      <c r="BT451" s="1" t="s">
        <v>4121</v>
      </c>
      <c r="BU451" s="1" t="s">
        <v>1710</v>
      </c>
      <c r="BV451" s="1" t="s">
        <v>4121</v>
      </c>
    </row>
    <row r="452" spans="1:74" ht="90" x14ac:dyDescent="0.25">
      <c r="A452" s="1" t="s">
        <v>26</v>
      </c>
      <c r="B452" s="1" t="s">
        <v>424</v>
      </c>
      <c r="C452" s="1" t="s">
        <v>342</v>
      </c>
      <c r="D452" s="1" t="s">
        <v>29</v>
      </c>
      <c r="E452" s="1">
        <v>2078101</v>
      </c>
      <c r="F452" s="1" t="s">
        <v>1791</v>
      </c>
      <c r="G452" s="1" t="s">
        <v>1792</v>
      </c>
      <c r="H452" s="1" t="s">
        <v>32</v>
      </c>
      <c r="I452" s="1" t="s">
        <v>145</v>
      </c>
      <c r="J452" s="2">
        <v>43851</v>
      </c>
      <c r="K452" s="2" t="s">
        <v>4121</v>
      </c>
      <c r="L452" s="1">
        <v>0</v>
      </c>
      <c r="M452" s="1">
        <v>1514.6</v>
      </c>
      <c r="N452" s="1">
        <v>0</v>
      </c>
      <c r="O452" s="1" t="s">
        <v>83</v>
      </c>
      <c r="P452" s="1" t="s">
        <v>37</v>
      </c>
      <c r="Q452" s="1" t="s">
        <v>4121</v>
      </c>
      <c r="R452" s="1" t="s">
        <v>4121</v>
      </c>
      <c r="S452" s="1" t="s">
        <v>4121</v>
      </c>
      <c r="T452" s="1">
        <v>0</v>
      </c>
      <c r="U452" s="1" t="s">
        <v>4121</v>
      </c>
      <c r="V452" s="1" t="s">
        <v>38</v>
      </c>
      <c r="W452" s="1" t="s">
        <v>4121</v>
      </c>
      <c r="X452" s="1">
        <v>0</v>
      </c>
      <c r="Y452" s="1" t="s">
        <v>37</v>
      </c>
      <c r="Z452" s="1" t="s">
        <v>4121</v>
      </c>
      <c r="AA452" s="1" t="s">
        <v>4121</v>
      </c>
      <c r="AB452" s="1" t="s">
        <v>4121</v>
      </c>
      <c r="AC452" s="1">
        <v>0</v>
      </c>
      <c r="AD452" s="1" t="s">
        <v>4121</v>
      </c>
      <c r="AE452" s="1">
        <v>0</v>
      </c>
      <c r="AF452" s="1">
        <v>0</v>
      </c>
      <c r="AG452" s="1">
        <v>0</v>
      </c>
      <c r="AH452" s="1">
        <v>0</v>
      </c>
      <c r="AI452" s="1">
        <v>0</v>
      </c>
      <c r="AJ452" s="1">
        <v>0</v>
      </c>
      <c r="AK452" s="1">
        <v>0</v>
      </c>
      <c r="AL452" s="1">
        <v>0</v>
      </c>
      <c r="AM452" s="1">
        <v>0</v>
      </c>
      <c r="AN452" s="1" t="s">
        <v>4121</v>
      </c>
      <c r="AO452" s="1" t="s">
        <v>4121</v>
      </c>
      <c r="AP452" s="1" t="s">
        <v>69</v>
      </c>
      <c r="AQ452" s="1" t="s">
        <v>40</v>
      </c>
      <c r="AR452" s="1" t="s">
        <v>41</v>
      </c>
      <c r="AS452" s="1" t="s">
        <v>38</v>
      </c>
      <c r="AT452" s="1" t="s">
        <v>4121</v>
      </c>
      <c r="AU452" s="1" t="s">
        <v>4121</v>
      </c>
      <c r="AV452" s="1" t="s">
        <v>42</v>
      </c>
      <c r="AW452" s="1">
        <v>0</v>
      </c>
      <c r="AX452" s="1">
        <v>0</v>
      </c>
      <c r="AY452" s="1">
        <v>0</v>
      </c>
      <c r="AZ452" s="1">
        <v>0</v>
      </c>
      <c r="BA452" s="1">
        <v>0</v>
      </c>
      <c r="BB452" s="1">
        <v>0</v>
      </c>
      <c r="BC452" s="1">
        <v>0</v>
      </c>
      <c r="BD452" s="1">
        <v>0</v>
      </c>
      <c r="BE452" s="1">
        <v>0</v>
      </c>
      <c r="BF452" s="1">
        <v>0</v>
      </c>
      <c r="BG452" s="1">
        <v>0</v>
      </c>
      <c r="BH452" s="1">
        <v>0</v>
      </c>
      <c r="BI452" s="1">
        <v>0</v>
      </c>
      <c r="BJ452" s="1">
        <v>0</v>
      </c>
      <c r="BK452" s="1">
        <v>0</v>
      </c>
      <c r="BL452" s="1">
        <v>0</v>
      </c>
      <c r="BM452" s="1">
        <v>0</v>
      </c>
      <c r="BN452" s="1">
        <v>0</v>
      </c>
      <c r="BO452" s="1" t="s">
        <v>37</v>
      </c>
      <c r="BP452" s="1" t="s">
        <v>38</v>
      </c>
      <c r="BQ452" s="5" t="s">
        <v>1793</v>
      </c>
      <c r="BR452" s="1" t="s">
        <v>1794</v>
      </c>
      <c r="BS452" s="1" t="s">
        <v>1705</v>
      </c>
      <c r="BT452" s="1" t="s">
        <v>1375</v>
      </c>
      <c r="BU452" s="1" t="s">
        <v>4121</v>
      </c>
      <c r="BV452" s="8" t="s">
        <v>1795</v>
      </c>
    </row>
    <row r="453" spans="1:74" ht="180" x14ac:dyDescent="0.25">
      <c r="A453" s="1" t="s">
        <v>26</v>
      </c>
      <c r="B453" s="1" t="s">
        <v>391</v>
      </c>
      <c r="C453" s="1" t="s">
        <v>28</v>
      </c>
      <c r="D453" s="1" t="s">
        <v>29</v>
      </c>
      <c r="E453" s="1">
        <v>2068101</v>
      </c>
      <c r="F453" s="1" t="s">
        <v>1796</v>
      </c>
      <c r="G453" s="1" t="s">
        <v>1797</v>
      </c>
      <c r="H453" s="1" t="s">
        <v>32</v>
      </c>
      <c r="I453" s="1" t="s">
        <v>33</v>
      </c>
      <c r="J453" s="2">
        <v>43862</v>
      </c>
      <c r="K453" s="2" t="s">
        <v>4121</v>
      </c>
      <c r="L453" s="1">
        <v>0</v>
      </c>
      <c r="M453" s="1">
        <v>0</v>
      </c>
      <c r="N453" s="1">
        <v>0</v>
      </c>
      <c r="O453" s="1" t="s">
        <v>83</v>
      </c>
      <c r="P453" s="1" t="s">
        <v>37</v>
      </c>
      <c r="Q453" s="1" t="s">
        <v>4121</v>
      </c>
      <c r="R453" s="1" t="s">
        <v>4121</v>
      </c>
      <c r="S453" s="1" t="s">
        <v>4121</v>
      </c>
      <c r="T453" s="1">
        <v>0</v>
      </c>
      <c r="U453" s="1" t="s">
        <v>4121</v>
      </c>
      <c r="V453" s="1" t="s">
        <v>38</v>
      </c>
      <c r="W453" s="1" t="s">
        <v>4121</v>
      </c>
      <c r="X453" s="1">
        <v>0</v>
      </c>
      <c r="Y453" s="1" t="s">
        <v>37</v>
      </c>
      <c r="Z453" s="1" t="s">
        <v>4121</v>
      </c>
      <c r="AA453" s="1" t="s">
        <v>4121</v>
      </c>
      <c r="AB453" s="1" t="s">
        <v>4121</v>
      </c>
      <c r="AC453" s="1">
        <v>0</v>
      </c>
      <c r="AD453" s="1" t="s">
        <v>4121</v>
      </c>
      <c r="AE453" s="1">
        <v>0</v>
      </c>
      <c r="AF453" s="1">
        <v>0</v>
      </c>
      <c r="AG453" s="1">
        <v>0</v>
      </c>
      <c r="AH453" s="1">
        <v>0</v>
      </c>
      <c r="AI453" s="1">
        <v>0</v>
      </c>
      <c r="AJ453" s="1">
        <v>0</v>
      </c>
      <c r="AK453" s="1">
        <v>0</v>
      </c>
      <c r="AL453" s="1">
        <v>0</v>
      </c>
      <c r="AM453" s="1">
        <v>0</v>
      </c>
      <c r="AN453" s="1" t="s">
        <v>4121</v>
      </c>
      <c r="AO453" s="1" t="s">
        <v>4121</v>
      </c>
      <c r="AP453" s="1" t="s">
        <v>69</v>
      </c>
      <c r="AQ453" s="1" t="s">
        <v>40</v>
      </c>
      <c r="AR453" s="1" t="s">
        <v>41</v>
      </c>
      <c r="AS453" s="1" t="s">
        <v>38</v>
      </c>
      <c r="AT453" s="1" t="s">
        <v>4121</v>
      </c>
      <c r="AU453" s="1" t="s">
        <v>4121</v>
      </c>
      <c r="AV453" s="1" t="s">
        <v>42</v>
      </c>
      <c r="AW453" s="1">
        <v>0</v>
      </c>
      <c r="AX453" s="1">
        <v>0</v>
      </c>
      <c r="AY453" s="1">
        <v>0</v>
      </c>
      <c r="AZ453" s="1">
        <v>0</v>
      </c>
      <c r="BA453" s="1">
        <v>0</v>
      </c>
      <c r="BB453" s="1">
        <v>0</v>
      </c>
      <c r="BC453" s="1">
        <v>0</v>
      </c>
      <c r="BD453" s="1">
        <v>0</v>
      </c>
      <c r="BE453" s="1">
        <v>0</v>
      </c>
      <c r="BF453" s="1">
        <v>0</v>
      </c>
      <c r="BG453" s="1">
        <v>0</v>
      </c>
      <c r="BH453" s="1">
        <v>0</v>
      </c>
      <c r="BI453" s="1">
        <v>0</v>
      </c>
      <c r="BJ453" s="1">
        <v>0</v>
      </c>
      <c r="BK453" s="1">
        <v>0</v>
      </c>
      <c r="BL453" s="1">
        <v>0</v>
      </c>
      <c r="BM453" s="1">
        <v>0</v>
      </c>
      <c r="BN453" s="1">
        <v>0</v>
      </c>
      <c r="BO453" s="1" t="s">
        <v>37</v>
      </c>
      <c r="BP453" s="1" t="s">
        <v>38</v>
      </c>
      <c r="BQ453" s="5" t="s">
        <v>1798</v>
      </c>
      <c r="BR453" s="1" t="s">
        <v>1799</v>
      </c>
      <c r="BS453" s="1" t="s">
        <v>1800</v>
      </c>
      <c r="BT453" s="1" t="s">
        <v>4121</v>
      </c>
      <c r="BU453" s="1" t="s">
        <v>4121</v>
      </c>
      <c r="BV453" s="1" t="s">
        <v>4121</v>
      </c>
    </row>
    <row r="454" spans="1:74" ht="165" x14ac:dyDescent="0.25">
      <c r="A454" s="1" t="s">
        <v>26</v>
      </c>
      <c r="B454" s="1" t="s">
        <v>179</v>
      </c>
      <c r="C454" s="1" t="s">
        <v>28</v>
      </c>
      <c r="D454" s="1" t="s">
        <v>65</v>
      </c>
      <c r="E454" s="1">
        <v>2027101</v>
      </c>
      <c r="F454" s="1" t="s">
        <v>1801</v>
      </c>
      <c r="G454" s="1" t="s">
        <v>1802</v>
      </c>
      <c r="H454" s="1" t="s">
        <v>32</v>
      </c>
      <c r="I454" s="1" t="s">
        <v>145</v>
      </c>
      <c r="J454" s="2">
        <v>44199</v>
      </c>
      <c r="K454" s="2" t="s">
        <v>4121</v>
      </c>
      <c r="L454" s="1">
        <v>0</v>
      </c>
      <c r="M454" s="1">
        <v>350</v>
      </c>
      <c r="N454" s="1">
        <v>1</v>
      </c>
      <c r="O454" s="1" t="s">
        <v>83</v>
      </c>
      <c r="P454" s="1" t="s">
        <v>37</v>
      </c>
      <c r="Q454" s="1" t="s">
        <v>4121</v>
      </c>
      <c r="R454" s="1" t="s">
        <v>4121</v>
      </c>
      <c r="S454" s="1" t="s">
        <v>4121</v>
      </c>
      <c r="T454" s="1">
        <v>0</v>
      </c>
      <c r="U454" s="1" t="s">
        <v>4121</v>
      </c>
      <c r="V454" s="1" t="s">
        <v>38</v>
      </c>
      <c r="W454" s="1" t="s">
        <v>4121</v>
      </c>
      <c r="X454" s="1">
        <v>0</v>
      </c>
      <c r="Y454" s="1" t="s">
        <v>37</v>
      </c>
      <c r="Z454" s="1" t="s">
        <v>4121</v>
      </c>
      <c r="AA454" s="1" t="s">
        <v>4121</v>
      </c>
      <c r="AB454" s="1" t="s">
        <v>4121</v>
      </c>
      <c r="AC454" s="1">
        <v>0</v>
      </c>
      <c r="AD454" s="1" t="s">
        <v>4121</v>
      </c>
      <c r="AE454" s="1">
        <v>0</v>
      </c>
      <c r="AF454" s="1">
        <v>0</v>
      </c>
      <c r="AG454" s="1">
        <v>0</v>
      </c>
      <c r="AH454" s="1">
        <v>0</v>
      </c>
      <c r="AI454" s="1">
        <v>0</v>
      </c>
      <c r="AJ454" s="1">
        <v>0</v>
      </c>
      <c r="AK454" s="1">
        <v>0</v>
      </c>
      <c r="AL454" s="1">
        <v>0</v>
      </c>
      <c r="AM454" s="1">
        <v>0</v>
      </c>
      <c r="AN454" s="1" t="s">
        <v>4121</v>
      </c>
      <c r="AO454" s="1" t="s">
        <v>4121</v>
      </c>
      <c r="AP454" s="1" t="s">
        <v>69</v>
      </c>
      <c r="AQ454" s="1" t="s">
        <v>40</v>
      </c>
      <c r="AR454" s="1" t="s">
        <v>41</v>
      </c>
      <c r="AS454" s="1" t="s">
        <v>38</v>
      </c>
      <c r="AT454" s="1" t="s">
        <v>4121</v>
      </c>
      <c r="AU454" s="1" t="s">
        <v>4121</v>
      </c>
      <c r="AV454" s="1" t="s">
        <v>42</v>
      </c>
      <c r="AW454" s="1">
        <v>0</v>
      </c>
      <c r="AX454" s="1">
        <v>0</v>
      </c>
      <c r="AY454" s="1">
        <v>0</v>
      </c>
      <c r="AZ454" s="1">
        <v>0</v>
      </c>
      <c r="BA454" s="1">
        <v>0</v>
      </c>
      <c r="BB454" s="1">
        <v>0</v>
      </c>
      <c r="BC454" s="1">
        <v>0</v>
      </c>
      <c r="BD454" s="1">
        <v>0</v>
      </c>
      <c r="BE454" s="1">
        <v>0</v>
      </c>
      <c r="BF454" s="1">
        <v>0</v>
      </c>
      <c r="BG454" s="1">
        <v>0</v>
      </c>
      <c r="BH454" s="1">
        <v>0</v>
      </c>
      <c r="BI454" s="1">
        <v>0</v>
      </c>
      <c r="BJ454" s="1">
        <v>0</v>
      </c>
      <c r="BK454" s="1">
        <v>0</v>
      </c>
      <c r="BL454" s="1">
        <v>0</v>
      </c>
      <c r="BM454" s="1">
        <v>0</v>
      </c>
      <c r="BN454" s="1">
        <v>0</v>
      </c>
      <c r="BO454" s="1" t="s">
        <v>35</v>
      </c>
      <c r="BP454" s="1" t="s">
        <v>68</v>
      </c>
      <c r="BQ454" s="5" t="s">
        <v>1803</v>
      </c>
      <c r="BR454" s="1" t="s">
        <v>1804</v>
      </c>
      <c r="BS454" s="1" t="s">
        <v>1805</v>
      </c>
      <c r="BT454" s="1" t="s">
        <v>4121</v>
      </c>
      <c r="BU454" s="1" t="s">
        <v>1806</v>
      </c>
      <c r="BV454" s="1" t="s">
        <v>4121</v>
      </c>
    </row>
    <row r="455" spans="1:74" ht="60" x14ac:dyDescent="0.25">
      <c r="A455" s="1" t="s">
        <v>26</v>
      </c>
      <c r="B455" s="1" t="s">
        <v>424</v>
      </c>
      <c r="C455" s="1" t="s">
        <v>342</v>
      </c>
      <c r="D455" s="1" t="s">
        <v>65</v>
      </c>
      <c r="E455" s="1">
        <v>207716</v>
      </c>
      <c r="F455" s="1" t="s">
        <v>1807</v>
      </c>
      <c r="G455" s="1" t="s">
        <v>1808</v>
      </c>
      <c r="H455" s="1" t="s">
        <v>144</v>
      </c>
      <c r="I455" s="1" t="s">
        <v>33</v>
      </c>
      <c r="J455" s="2">
        <v>43851</v>
      </c>
      <c r="K455" s="2" t="s">
        <v>4121</v>
      </c>
      <c r="L455" s="1">
        <v>3500</v>
      </c>
      <c r="M455" s="1">
        <v>1900</v>
      </c>
      <c r="N455" s="1">
        <v>12</v>
      </c>
      <c r="O455" s="1" t="s">
        <v>83</v>
      </c>
      <c r="P455" s="1" t="s">
        <v>37</v>
      </c>
      <c r="Q455" s="1" t="s">
        <v>4121</v>
      </c>
      <c r="R455" s="1" t="s">
        <v>4121</v>
      </c>
      <c r="S455" s="1" t="s">
        <v>4121</v>
      </c>
      <c r="T455" s="1">
        <v>0</v>
      </c>
      <c r="U455" s="1" t="s">
        <v>4121</v>
      </c>
      <c r="V455" s="1" t="s">
        <v>38</v>
      </c>
      <c r="W455" s="1" t="s">
        <v>4121</v>
      </c>
      <c r="X455" s="1">
        <v>0</v>
      </c>
      <c r="Y455" s="1" t="s">
        <v>37</v>
      </c>
      <c r="Z455" s="1" t="s">
        <v>4121</v>
      </c>
      <c r="AA455" s="1" t="s">
        <v>4121</v>
      </c>
      <c r="AB455" s="1" t="s">
        <v>4121</v>
      </c>
      <c r="AC455" s="1">
        <v>0</v>
      </c>
      <c r="AD455" s="1" t="s">
        <v>4121</v>
      </c>
      <c r="AE455" s="1">
        <v>0</v>
      </c>
      <c r="AF455" s="1">
        <v>0</v>
      </c>
      <c r="AG455" s="1">
        <v>0</v>
      </c>
      <c r="AH455" s="1">
        <v>0</v>
      </c>
      <c r="AI455" s="1">
        <v>0</v>
      </c>
      <c r="AJ455" s="1">
        <v>0</v>
      </c>
      <c r="AK455" s="1">
        <v>0</v>
      </c>
      <c r="AL455" s="1">
        <v>0</v>
      </c>
      <c r="AM455" s="1">
        <v>0</v>
      </c>
      <c r="AN455" s="1" t="s">
        <v>4121</v>
      </c>
      <c r="AO455" s="1" t="s">
        <v>4121</v>
      </c>
      <c r="AP455" s="1" t="s">
        <v>69</v>
      </c>
      <c r="AQ455" s="1" t="s">
        <v>40</v>
      </c>
      <c r="AR455" s="1" t="s">
        <v>41</v>
      </c>
      <c r="AS455" s="1" t="s">
        <v>38</v>
      </c>
      <c r="AT455" s="1" t="s">
        <v>4121</v>
      </c>
      <c r="AU455" s="1" t="s">
        <v>4121</v>
      </c>
      <c r="AV455" s="1" t="s">
        <v>42</v>
      </c>
      <c r="AW455" s="1">
        <v>0</v>
      </c>
      <c r="AX455" s="1">
        <v>0</v>
      </c>
      <c r="AY455" s="1">
        <v>0</v>
      </c>
      <c r="AZ455" s="1">
        <v>0</v>
      </c>
      <c r="BA455" s="1">
        <v>0</v>
      </c>
      <c r="BB455" s="1">
        <v>0</v>
      </c>
      <c r="BC455" s="1">
        <v>0</v>
      </c>
      <c r="BD455" s="1">
        <v>0</v>
      </c>
      <c r="BE455" s="1">
        <v>0</v>
      </c>
      <c r="BF455" s="1">
        <v>0</v>
      </c>
      <c r="BG455" s="1">
        <v>0</v>
      </c>
      <c r="BH455" s="1">
        <v>0</v>
      </c>
      <c r="BI455" s="1">
        <v>0</v>
      </c>
      <c r="BJ455" s="1">
        <v>0</v>
      </c>
      <c r="BK455" s="1">
        <v>0</v>
      </c>
      <c r="BL455" s="1">
        <v>0</v>
      </c>
      <c r="BM455" s="1">
        <v>0</v>
      </c>
      <c r="BN455" s="1">
        <v>0</v>
      </c>
      <c r="BO455" s="1" t="s">
        <v>35</v>
      </c>
      <c r="BP455" s="1" t="s">
        <v>38</v>
      </c>
      <c r="BQ455" s="5" t="s">
        <v>1809</v>
      </c>
      <c r="BR455" s="1" t="s">
        <v>1810</v>
      </c>
      <c r="BS455" s="1" t="s">
        <v>1739</v>
      </c>
      <c r="BT455" s="1" t="s">
        <v>4121</v>
      </c>
      <c r="BU455" s="1" t="s">
        <v>1745</v>
      </c>
      <c r="BV455" s="1" t="s">
        <v>4121</v>
      </c>
    </row>
    <row r="456" spans="1:74" ht="195" x14ac:dyDescent="0.25">
      <c r="A456" s="1" t="s">
        <v>26</v>
      </c>
      <c r="B456" s="1" t="s">
        <v>424</v>
      </c>
      <c r="C456" s="1" t="s">
        <v>342</v>
      </c>
      <c r="D456" s="1" t="s">
        <v>65</v>
      </c>
      <c r="E456" s="1">
        <v>207717</v>
      </c>
      <c r="F456" s="1" t="s">
        <v>1811</v>
      </c>
      <c r="G456" s="1" t="s">
        <v>1812</v>
      </c>
      <c r="H456" s="1" t="s">
        <v>144</v>
      </c>
      <c r="I456" s="1" t="s">
        <v>33</v>
      </c>
      <c r="J456" s="2">
        <v>43851</v>
      </c>
      <c r="K456" s="2" t="s">
        <v>4121</v>
      </c>
      <c r="L456" s="1">
        <v>2500</v>
      </c>
      <c r="M456" s="1">
        <v>1485</v>
      </c>
      <c r="N456" s="1">
        <v>12</v>
      </c>
      <c r="O456" s="1" t="s">
        <v>83</v>
      </c>
      <c r="P456" s="1" t="s">
        <v>37</v>
      </c>
      <c r="Q456" s="1" t="s">
        <v>4121</v>
      </c>
      <c r="R456" s="1" t="s">
        <v>4121</v>
      </c>
      <c r="S456" s="1" t="s">
        <v>4121</v>
      </c>
      <c r="T456" s="1">
        <v>0</v>
      </c>
      <c r="U456" s="1" t="s">
        <v>4121</v>
      </c>
      <c r="V456" s="1" t="s">
        <v>38</v>
      </c>
      <c r="W456" s="1" t="s">
        <v>4121</v>
      </c>
      <c r="X456" s="1">
        <v>0</v>
      </c>
      <c r="Y456" s="1" t="s">
        <v>37</v>
      </c>
      <c r="Z456" s="1" t="s">
        <v>4121</v>
      </c>
      <c r="AA456" s="1" t="s">
        <v>4121</v>
      </c>
      <c r="AB456" s="1" t="s">
        <v>4121</v>
      </c>
      <c r="AC456" s="1">
        <v>0</v>
      </c>
      <c r="AD456" s="1" t="s">
        <v>4121</v>
      </c>
      <c r="AE456" s="1">
        <v>0</v>
      </c>
      <c r="AF456" s="1">
        <v>0</v>
      </c>
      <c r="AG456" s="1">
        <v>0</v>
      </c>
      <c r="AH456" s="1">
        <v>0</v>
      </c>
      <c r="AI456" s="1">
        <v>0</v>
      </c>
      <c r="AJ456" s="1">
        <v>0</v>
      </c>
      <c r="AK456" s="1">
        <v>0</v>
      </c>
      <c r="AL456" s="1">
        <v>0</v>
      </c>
      <c r="AM456" s="1">
        <v>0</v>
      </c>
      <c r="AN456" s="1" t="s">
        <v>4121</v>
      </c>
      <c r="AO456" s="1" t="s">
        <v>4121</v>
      </c>
      <c r="AP456" s="1" t="s">
        <v>69</v>
      </c>
      <c r="AQ456" s="1" t="s">
        <v>40</v>
      </c>
      <c r="AR456" s="1" t="s">
        <v>41</v>
      </c>
      <c r="AS456" s="1" t="s">
        <v>38</v>
      </c>
      <c r="AT456" s="1" t="s">
        <v>4121</v>
      </c>
      <c r="AU456" s="1" t="s">
        <v>4121</v>
      </c>
      <c r="AV456" s="1" t="s">
        <v>42</v>
      </c>
      <c r="AW456" s="1">
        <v>0</v>
      </c>
      <c r="AX456" s="1">
        <v>0</v>
      </c>
      <c r="AY456" s="1">
        <v>0</v>
      </c>
      <c r="AZ456" s="1">
        <v>0</v>
      </c>
      <c r="BA456" s="1">
        <v>0</v>
      </c>
      <c r="BB456" s="1">
        <v>0</v>
      </c>
      <c r="BC456" s="1">
        <v>0</v>
      </c>
      <c r="BD456" s="1">
        <v>0</v>
      </c>
      <c r="BE456" s="1">
        <v>0</v>
      </c>
      <c r="BF456" s="1">
        <v>0</v>
      </c>
      <c r="BG456" s="1">
        <v>0</v>
      </c>
      <c r="BH456" s="1">
        <v>0</v>
      </c>
      <c r="BI456" s="1">
        <v>0</v>
      </c>
      <c r="BJ456" s="1">
        <v>0</v>
      </c>
      <c r="BK456" s="1">
        <v>0</v>
      </c>
      <c r="BL456" s="1">
        <v>0</v>
      </c>
      <c r="BM456" s="1">
        <v>0</v>
      </c>
      <c r="BN456" s="1">
        <v>0</v>
      </c>
      <c r="BO456" s="1" t="s">
        <v>35</v>
      </c>
      <c r="BP456" s="1" t="s">
        <v>38</v>
      </c>
      <c r="BQ456" s="5" t="s">
        <v>1813</v>
      </c>
      <c r="BR456" s="1" t="s">
        <v>1812</v>
      </c>
      <c r="BS456" s="1" t="s">
        <v>1814</v>
      </c>
      <c r="BT456" s="1" t="s">
        <v>4121</v>
      </c>
      <c r="BU456" s="1" t="s">
        <v>1815</v>
      </c>
      <c r="BV456" s="1" t="s">
        <v>4121</v>
      </c>
    </row>
    <row r="457" spans="1:74" ht="60" x14ac:dyDescent="0.25">
      <c r="A457" s="1" t="s">
        <v>26</v>
      </c>
      <c r="B457" s="1" t="s">
        <v>424</v>
      </c>
      <c r="C457" s="1" t="s">
        <v>342</v>
      </c>
      <c r="D457" s="1" t="s">
        <v>65</v>
      </c>
      <c r="E457" s="1">
        <v>207718</v>
      </c>
      <c r="F457" s="1" t="s">
        <v>1816</v>
      </c>
      <c r="G457" s="1" t="s">
        <v>1817</v>
      </c>
      <c r="H457" s="1" t="s">
        <v>144</v>
      </c>
      <c r="I457" s="1" t="s">
        <v>33</v>
      </c>
      <c r="J457" s="2">
        <v>43851</v>
      </c>
      <c r="K457" s="2" t="s">
        <v>4121</v>
      </c>
      <c r="L457" s="1">
        <v>2500</v>
      </c>
      <c r="M457" s="1">
        <v>1125</v>
      </c>
      <c r="N457" s="1">
        <v>12</v>
      </c>
      <c r="O457" s="1" t="s">
        <v>83</v>
      </c>
      <c r="P457" s="1" t="s">
        <v>37</v>
      </c>
      <c r="Q457" s="1" t="s">
        <v>4121</v>
      </c>
      <c r="R457" s="1" t="s">
        <v>4121</v>
      </c>
      <c r="S457" s="1" t="s">
        <v>4121</v>
      </c>
      <c r="T457" s="1">
        <v>0</v>
      </c>
      <c r="U457" s="1" t="s">
        <v>4121</v>
      </c>
      <c r="V457" s="1" t="s">
        <v>38</v>
      </c>
      <c r="W457" s="1" t="s">
        <v>4121</v>
      </c>
      <c r="X457" s="1">
        <v>0</v>
      </c>
      <c r="Y457" s="1" t="s">
        <v>37</v>
      </c>
      <c r="Z457" s="1" t="s">
        <v>4121</v>
      </c>
      <c r="AA457" s="1" t="s">
        <v>4121</v>
      </c>
      <c r="AB457" s="1" t="s">
        <v>4121</v>
      </c>
      <c r="AC457" s="1">
        <v>0</v>
      </c>
      <c r="AD457" s="1" t="s">
        <v>4121</v>
      </c>
      <c r="AE457" s="1">
        <v>0</v>
      </c>
      <c r="AF457" s="1">
        <v>0</v>
      </c>
      <c r="AG457" s="1">
        <v>0</v>
      </c>
      <c r="AH457" s="1">
        <v>0</v>
      </c>
      <c r="AI457" s="1">
        <v>0</v>
      </c>
      <c r="AJ457" s="1">
        <v>0</v>
      </c>
      <c r="AK457" s="1">
        <v>0</v>
      </c>
      <c r="AL457" s="1">
        <v>0</v>
      </c>
      <c r="AM457" s="1">
        <v>0</v>
      </c>
      <c r="AN457" s="1" t="s">
        <v>4121</v>
      </c>
      <c r="AO457" s="1" t="s">
        <v>4121</v>
      </c>
      <c r="AP457" s="1" t="s">
        <v>69</v>
      </c>
      <c r="AQ457" s="1" t="s">
        <v>40</v>
      </c>
      <c r="AR457" s="1" t="s">
        <v>41</v>
      </c>
      <c r="AS457" s="1" t="s">
        <v>38</v>
      </c>
      <c r="AT457" s="1" t="s">
        <v>4121</v>
      </c>
      <c r="AU457" s="1" t="s">
        <v>4121</v>
      </c>
      <c r="AV457" s="1" t="s">
        <v>42</v>
      </c>
      <c r="AW457" s="1">
        <v>0</v>
      </c>
      <c r="AX457" s="1">
        <v>0</v>
      </c>
      <c r="AY457" s="1">
        <v>0</v>
      </c>
      <c r="AZ457" s="1">
        <v>0</v>
      </c>
      <c r="BA457" s="1">
        <v>0</v>
      </c>
      <c r="BB457" s="1">
        <v>0</v>
      </c>
      <c r="BC457" s="1">
        <v>0</v>
      </c>
      <c r="BD457" s="1">
        <v>0</v>
      </c>
      <c r="BE457" s="1">
        <v>0</v>
      </c>
      <c r="BF457" s="1">
        <v>0</v>
      </c>
      <c r="BG457" s="1">
        <v>0</v>
      </c>
      <c r="BH457" s="1">
        <v>0</v>
      </c>
      <c r="BI457" s="1">
        <v>0</v>
      </c>
      <c r="BJ457" s="1">
        <v>0</v>
      </c>
      <c r="BK457" s="1">
        <v>0</v>
      </c>
      <c r="BL457" s="1">
        <v>0</v>
      </c>
      <c r="BM457" s="1">
        <v>0</v>
      </c>
      <c r="BN457" s="1">
        <v>0</v>
      </c>
      <c r="BO457" s="1" t="s">
        <v>35</v>
      </c>
      <c r="BP457" s="1" t="s">
        <v>38</v>
      </c>
      <c r="BQ457" s="5" t="s">
        <v>1818</v>
      </c>
      <c r="BR457" s="1" t="s">
        <v>1819</v>
      </c>
      <c r="BS457" s="1" t="s">
        <v>1820</v>
      </c>
      <c r="BT457" s="1" t="s">
        <v>4121</v>
      </c>
      <c r="BU457" s="1" t="s">
        <v>1821</v>
      </c>
      <c r="BV457" s="1" t="s">
        <v>4121</v>
      </c>
    </row>
    <row r="458" spans="1:74" ht="90" x14ac:dyDescent="0.25">
      <c r="A458" s="1" t="s">
        <v>26</v>
      </c>
      <c r="B458" s="1" t="s">
        <v>242</v>
      </c>
      <c r="C458" s="1" t="s">
        <v>28</v>
      </c>
      <c r="D458" s="1" t="s">
        <v>65</v>
      </c>
      <c r="E458" s="1">
        <v>201714</v>
      </c>
      <c r="F458" s="1" t="s">
        <v>1822</v>
      </c>
      <c r="G458" s="1" t="s">
        <v>1823</v>
      </c>
      <c r="H458" s="1" t="s">
        <v>32</v>
      </c>
      <c r="I458" s="1" t="s">
        <v>33</v>
      </c>
      <c r="J458" s="2">
        <v>43839</v>
      </c>
      <c r="K458" s="2" t="s">
        <v>4121</v>
      </c>
      <c r="L458" s="1">
        <v>50</v>
      </c>
      <c r="M458" s="1">
        <v>180</v>
      </c>
      <c r="N458" s="1">
        <v>1</v>
      </c>
      <c r="O458" s="1" t="s">
        <v>83</v>
      </c>
      <c r="P458" s="1" t="s">
        <v>37</v>
      </c>
      <c r="Q458" s="1" t="s">
        <v>4121</v>
      </c>
      <c r="R458" s="1" t="s">
        <v>4121</v>
      </c>
      <c r="S458" s="1" t="s">
        <v>4121</v>
      </c>
      <c r="T458" s="1">
        <v>0</v>
      </c>
      <c r="U458" s="1" t="s">
        <v>4121</v>
      </c>
      <c r="V458" s="1" t="s">
        <v>38</v>
      </c>
      <c r="W458" s="1" t="s">
        <v>4121</v>
      </c>
      <c r="X458" s="1">
        <v>0</v>
      </c>
      <c r="Y458" s="1" t="s">
        <v>37</v>
      </c>
      <c r="Z458" s="1" t="s">
        <v>4121</v>
      </c>
      <c r="AA458" s="1" t="s">
        <v>4121</v>
      </c>
      <c r="AB458" s="1" t="s">
        <v>4121</v>
      </c>
      <c r="AC458" s="1">
        <v>0</v>
      </c>
      <c r="AD458" s="1" t="s">
        <v>4121</v>
      </c>
      <c r="AE458" s="1">
        <v>0</v>
      </c>
      <c r="AF458" s="1">
        <v>0</v>
      </c>
      <c r="AG458" s="1">
        <v>0</v>
      </c>
      <c r="AH458" s="1">
        <v>0</v>
      </c>
      <c r="AI458" s="1">
        <v>0</v>
      </c>
      <c r="AJ458" s="1">
        <v>0</v>
      </c>
      <c r="AK458" s="1">
        <v>0</v>
      </c>
      <c r="AL458" s="1">
        <v>0</v>
      </c>
      <c r="AM458" s="1">
        <v>0</v>
      </c>
      <c r="AN458" s="1" t="s">
        <v>4121</v>
      </c>
      <c r="AO458" s="1" t="s">
        <v>4121</v>
      </c>
      <c r="AP458" s="1" t="s">
        <v>39</v>
      </c>
      <c r="AQ458" s="1" t="s">
        <v>40</v>
      </c>
      <c r="AR458" s="1" t="s">
        <v>41</v>
      </c>
      <c r="AS458" s="1" t="s">
        <v>38</v>
      </c>
      <c r="AT458" s="1" t="s">
        <v>4121</v>
      </c>
      <c r="AU458" s="1" t="s">
        <v>4121</v>
      </c>
      <c r="AV458" s="1" t="s">
        <v>42</v>
      </c>
      <c r="AW458" s="1">
        <v>0</v>
      </c>
      <c r="AX458" s="1">
        <v>0</v>
      </c>
      <c r="AY458" s="1">
        <v>0</v>
      </c>
      <c r="AZ458" s="1">
        <v>0</v>
      </c>
      <c r="BA458" s="1">
        <v>0</v>
      </c>
      <c r="BB458" s="1">
        <v>0</v>
      </c>
      <c r="BC458" s="1">
        <v>0</v>
      </c>
      <c r="BD458" s="1">
        <v>0</v>
      </c>
      <c r="BE458" s="1">
        <v>0</v>
      </c>
      <c r="BF458" s="1">
        <v>0</v>
      </c>
      <c r="BG458" s="1">
        <v>0</v>
      </c>
      <c r="BH458" s="1">
        <v>0</v>
      </c>
      <c r="BI458" s="1">
        <v>0</v>
      </c>
      <c r="BJ458" s="1">
        <v>0</v>
      </c>
      <c r="BK458" s="1">
        <v>0</v>
      </c>
      <c r="BL458" s="1">
        <v>0</v>
      </c>
      <c r="BM458" s="1">
        <v>0</v>
      </c>
      <c r="BN458" s="1">
        <v>0</v>
      </c>
      <c r="BO458" s="1" t="s">
        <v>35</v>
      </c>
      <c r="BP458" s="1" t="s">
        <v>38</v>
      </c>
      <c r="BQ458" s="5" t="s">
        <v>1824</v>
      </c>
      <c r="BR458" s="1" t="s">
        <v>255</v>
      </c>
      <c r="BS458" s="1" t="s">
        <v>1825</v>
      </c>
      <c r="BT458" s="1" t="s">
        <v>110</v>
      </c>
      <c r="BU458" s="1" t="s">
        <v>1826</v>
      </c>
      <c r="BV458" s="1" t="s">
        <v>4121</v>
      </c>
    </row>
    <row r="459" spans="1:74" ht="60" x14ac:dyDescent="0.25">
      <c r="A459" s="1" t="s">
        <v>26</v>
      </c>
      <c r="B459" s="1" t="s">
        <v>391</v>
      </c>
      <c r="C459" s="1" t="s">
        <v>28</v>
      </c>
      <c r="D459" s="1" t="s">
        <v>65</v>
      </c>
      <c r="E459" s="1">
        <v>206313</v>
      </c>
      <c r="F459" s="1" t="s">
        <v>1827</v>
      </c>
      <c r="G459" s="1" t="s">
        <v>1828</v>
      </c>
      <c r="H459" s="1" t="s">
        <v>144</v>
      </c>
      <c r="I459" s="1" t="s">
        <v>145</v>
      </c>
      <c r="J459" s="2">
        <v>43862</v>
      </c>
      <c r="K459" s="2" t="s">
        <v>4121</v>
      </c>
      <c r="L459" s="1">
        <v>0</v>
      </c>
      <c r="M459" s="1">
        <v>385</v>
      </c>
      <c r="N459" s="1">
        <v>30</v>
      </c>
      <c r="O459" s="1" t="s">
        <v>34</v>
      </c>
      <c r="P459" s="1" t="s">
        <v>35</v>
      </c>
      <c r="Q459" s="1" t="s">
        <v>36</v>
      </c>
      <c r="R459" s="1" t="s">
        <v>36</v>
      </c>
      <c r="S459" s="1" t="s">
        <v>49</v>
      </c>
      <c r="T459" s="1">
        <v>5555</v>
      </c>
      <c r="U459" s="1" t="s">
        <v>37</v>
      </c>
      <c r="V459" s="1" t="s">
        <v>38</v>
      </c>
      <c r="W459" s="1" t="s">
        <v>4121</v>
      </c>
      <c r="X459" s="1">
        <v>30</v>
      </c>
      <c r="Y459" s="1" t="s">
        <v>35</v>
      </c>
      <c r="Z459" s="1" t="s">
        <v>36</v>
      </c>
      <c r="AA459" s="1" t="s">
        <v>36</v>
      </c>
      <c r="AB459" s="1" t="s">
        <v>36</v>
      </c>
      <c r="AC459" s="1">
        <v>5000</v>
      </c>
      <c r="AD459" s="1" t="s">
        <v>4121</v>
      </c>
      <c r="AE459" s="1">
        <v>0.2</v>
      </c>
      <c r="AF459" s="1">
        <v>0.2</v>
      </c>
      <c r="AG459" s="1">
        <v>0.2</v>
      </c>
      <c r="AH459" s="1">
        <v>0.2</v>
      </c>
      <c r="AI459" s="1">
        <v>0.2</v>
      </c>
      <c r="AJ459" s="1">
        <v>0.2</v>
      </c>
      <c r="AK459" s="1">
        <v>0.2</v>
      </c>
      <c r="AL459" s="1">
        <v>0.2</v>
      </c>
      <c r="AM459" s="1">
        <v>0.2</v>
      </c>
      <c r="AN459" s="1" t="s">
        <v>35</v>
      </c>
      <c r="AO459" s="1" t="s">
        <v>35</v>
      </c>
      <c r="AP459" s="1" t="s">
        <v>69</v>
      </c>
      <c r="AQ459" s="1" t="s">
        <v>40</v>
      </c>
      <c r="AR459" s="1" t="s">
        <v>41</v>
      </c>
      <c r="AS459" s="1" t="s">
        <v>68</v>
      </c>
      <c r="AT459" s="1">
        <v>2</v>
      </c>
      <c r="AU459" s="1" t="s">
        <v>39</v>
      </c>
      <c r="AV459" s="1" t="s">
        <v>42</v>
      </c>
      <c r="AW459" s="1">
        <v>0</v>
      </c>
      <c r="AX459" s="1">
        <v>0</v>
      </c>
      <c r="AY459" s="1">
        <v>0</v>
      </c>
      <c r="AZ459" s="1">
        <v>0</v>
      </c>
      <c r="BA459" s="1">
        <v>0</v>
      </c>
      <c r="BB459" s="1">
        <v>0</v>
      </c>
      <c r="BC459" s="1">
        <v>20</v>
      </c>
      <c r="BD459" s="1">
        <v>20</v>
      </c>
      <c r="BE459" s="1">
        <v>0</v>
      </c>
      <c r="BF459" s="1">
        <v>0</v>
      </c>
      <c r="BG459" s="1">
        <v>0</v>
      </c>
      <c r="BH459" s="1">
        <v>0</v>
      </c>
      <c r="BI459" s="1">
        <v>8</v>
      </c>
      <c r="BJ459" s="1">
        <v>8</v>
      </c>
      <c r="BK459" s="1">
        <v>0</v>
      </c>
      <c r="BL459" s="1">
        <v>0</v>
      </c>
      <c r="BM459" s="1">
        <v>0</v>
      </c>
      <c r="BN459" s="1">
        <v>0</v>
      </c>
      <c r="BO459" s="1" t="s">
        <v>35</v>
      </c>
      <c r="BP459" s="1" t="s">
        <v>38</v>
      </c>
      <c r="BQ459" s="5" t="s">
        <v>1829</v>
      </c>
      <c r="BR459" s="1" t="s">
        <v>1830</v>
      </c>
      <c r="BS459" s="1" t="s">
        <v>1831</v>
      </c>
      <c r="BT459" s="1" t="s">
        <v>4121</v>
      </c>
      <c r="BU459" s="1" t="s">
        <v>1615</v>
      </c>
      <c r="BV459" s="8"/>
    </row>
    <row r="460" spans="1:74" ht="60" x14ac:dyDescent="0.25">
      <c r="A460" s="1" t="s">
        <v>26</v>
      </c>
      <c r="B460" s="1" t="s">
        <v>424</v>
      </c>
      <c r="C460" s="1" t="s">
        <v>342</v>
      </c>
      <c r="D460" s="1" t="s">
        <v>29</v>
      </c>
      <c r="E460" s="1">
        <v>207812</v>
      </c>
      <c r="F460" s="1" t="s">
        <v>1832</v>
      </c>
      <c r="G460" s="1" t="s">
        <v>1833</v>
      </c>
      <c r="H460" s="1" t="s">
        <v>32</v>
      </c>
      <c r="I460" s="1" t="s">
        <v>145</v>
      </c>
      <c r="J460" s="2">
        <v>43851</v>
      </c>
      <c r="K460" s="2" t="s">
        <v>4121</v>
      </c>
      <c r="L460" s="1">
        <v>0</v>
      </c>
      <c r="M460" s="1">
        <v>943</v>
      </c>
      <c r="N460" s="1">
        <v>0</v>
      </c>
      <c r="O460" s="1" t="s">
        <v>83</v>
      </c>
      <c r="P460" s="1" t="s">
        <v>37</v>
      </c>
      <c r="Q460" s="1" t="s">
        <v>4121</v>
      </c>
      <c r="R460" s="1" t="s">
        <v>4121</v>
      </c>
      <c r="S460" s="1" t="s">
        <v>4121</v>
      </c>
      <c r="T460" s="1">
        <v>0</v>
      </c>
      <c r="U460" s="1" t="s">
        <v>4121</v>
      </c>
      <c r="V460" s="1" t="s">
        <v>38</v>
      </c>
      <c r="W460" s="1" t="s">
        <v>4121</v>
      </c>
      <c r="X460" s="1">
        <v>0</v>
      </c>
      <c r="Y460" s="1" t="s">
        <v>37</v>
      </c>
      <c r="Z460" s="1" t="s">
        <v>4121</v>
      </c>
      <c r="AA460" s="1" t="s">
        <v>4121</v>
      </c>
      <c r="AB460" s="1" t="s">
        <v>4121</v>
      </c>
      <c r="AC460" s="1">
        <v>0</v>
      </c>
      <c r="AD460" s="1" t="s">
        <v>4121</v>
      </c>
      <c r="AE460" s="1">
        <v>0</v>
      </c>
      <c r="AF460" s="1">
        <v>0</v>
      </c>
      <c r="AG460" s="1">
        <v>0</v>
      </c>
      <c r="AH460" s="1">
        <v>0</v>
      </c>
      <c r="AI460" s="1">
        <v>0</v>
      </c>
      <c r="AJ460" s="1">
        <v>0</v>
      </c>
      <c r="AK460" s="1">
        <v>0</v>
      </c>
      <c r="AL460" s="1">
        <v>0</v>
      </c>
      <c r="AM460" s="1">
        <v>0</v>
      </c>
      <c r="AN460" s="1" t="s">
        <v>4121</v>
      </c>
      <c r="AO460" s="1" t="s">
        <v>4121</v>
      </c>
      <c r="AP460" s="1" t="s">
        <v>69</v>
      </c>
      <c r="AQ460" s="1" t="s">
        <v>40</v>
      </c>
      <c r="AR460" s="1" t="s">
        <v>41</v>
      </c>
      <c r="AS460" s="1" t="s">
        <v>38</v>
      </c>
      <c r="AT460" s="1" t="s">
        <v>4121</v>
      </c>
      <c r="AU460" s="1" t="s">
        <v>4121</v>
      </c>
      <c r="AV460" s="1" t="s">
        <v>42</v>
      </c>
      <c r="AW460" s="1">
        <v>0</v>
      </c>
      <c r="AX460" s="1">
        <v>0</v>
      </c>
      <c r="AY460" s="1">
        <v>0</v>
      </c>
      <c r="AZ460" s="1">
        <v>0</v>
      </c>
      <c r="BA460" s="1">
        <v>0</v>
      </c>
      <c r="BB460" s="1">
        <v>0</v>
      </c>
      <c r="BC460" s="1">
        <v>0</v>
      </c>
      <c r="BD460" s="1">
        <v>0</v>
      </c>
      <c r="BE460" s="1">
        <v>0</v>
      </c>
      <c r="BF460" s="1">
        <v>0</v>
      </c>
      <c r="BG460" s="1">
        <v>0</v>
      </c>
      <c r="BH460" s="1">
        <v>0</v>
      </c>
      <c r="BI460" s="1">
        <v>0</v>
      </c>
      <c r="BJ460" s="1">
        <v>0</v>
      </c>
      <c r="BK460" s="1">
        <v>0</v>
      </c>
      <c r="BL460" s="1">
        <v>0</v>
      </c>
      <c r="BM460" s="1">
        <v>0</v>
      </c>
      <c r="BN460" s="1">
        <v>0</v>
      </c>
      <c r="BO460" s="1" t="s">
        <v>37</v>
      </c>
      <c r="BP460" s="1" t="s">
        <v>38</v>
      </c>
      <c r="BQ460" s="5" t="s">
        <v>1834</v>
      </c>
      <c r="BR460" s="1" t="s">
        <v>1835</v>
      </c>
      <c r="BS460" s="1" t="s">
        <v>1836</v>
      </c>
      <c r="BT460" s="1" t="s">
        <v>1837</v>
      </c>
      <c r="BU460" s="1" t="s">
        <v>4121</v>
      </c>
      <c r="BV460" s="8" t="s">
        <v>1795</v>
      </c>
    </row>
    <row r="461" spans="1:74" ht="60" x14ac:dyDescent="0.25">
      <c r="A461" s="1" t="s">
        <v>26</v>
      </c>
      <c r="B461" s="1" t="s">
        <v>424</v>
      </c>
      <c r="C461" s="1" t="s">
        <v>342</v>
      </c>
      <c r="D461" s="1" t="s">
        <v>65</v>
      </c>
      <c r="E461" s="1">
        <v>2074101</v>
      </c>
      <c r="F461" s="1" t="s">
        <v>1838</v>
      </c>
      <c r="G461" s="1" t="s">
        <v>1839</v>
      </c>
      <c r="H461" s="1" t="s">
        <v>144</v>
      </c>
      <c r="I461" s="1" t="s">
        <v>33</v>
      </c>
      <c r="J461" s="2">
        <v>44270</v>
      </c>
      <c r="K461" s="2" t="s">
        <v>4121</v>
      </c>
      <c r="L461" s="1">
        <v>150</v>
      </c>
      <c r="M461" s="1">
        <v>30</v>
      </c>
      <c r="N461" s="1">
        <v>12</v>
      </c>
      <c r="O461" s="1" t="s">
        <v>109</v>
      </c>
      <c r="P461" s="1" t="s">
        <v>37</v>
      </c>
      <c r="Q461" s="1" t="s">
        <v>4121</v>
      </c>
      <c r="R461" s="1" t="s">
        <v>4121</v>
      </c>
      <c r="S461" s="1" t="s">
        <v>4121</v>
      </c>
      <c r="T461" s="1">
        <v>0</v>
      </c>
      <c r="U461" s="1" t="s">
        <v>4121</v>
      </c>
      <c r="V461" s="1" t="s">
        <v>38</v>
      </c>
      <c r="W461" s="1" t="s">
        <v>4121</v>
      </c>
      <c r="X461" s="1">
        <v>0</v>
      </c>
      <c r="Y461" s="1" t="s">
        <v>37</v>
      </c>
      <c r="Z461" s="1" t="s">
        <v>4121</v>
      </c>
      <c r="AA461" s="1" t="s">
        <v>4121</v>
      </c>
      <c r="AB461" s="1" t="s">
        <v>4121</v>
      </c>
      <c r="AC461" s="1">
        <v>0</v>
      </c>
      <c r="AD461" s="1" t="s">
        <v>4121</v>
      </c>
      <c r="AE461" s="1">
        <v>0.05</v>
      </c>
      <c r="AF461" s="1">
        <v>0.15</v>
      </c>
      <c r="AG461" s="1">
        <v>0</v>
      </c>
      <c r="AH461" s="1">
        <v>0</v>
      </c>
      <c r="AI461" s="1">
        <v>0</v>
      </c>
      <c r="AJ461" s="1">
        <v>0</v>
      </c>
      <c r="AK461" s="1">
        <v>0</v>
      </c>
      <c r="AL461" s="1">
        <v>0</v>
      </c>
      <c r="AM461" s="1">
        <v>0</v>
      </c>
      <c r="AN461" s="1" t="s">
        <v>35</v>
      </c>
      <c r="AO461" s="1" t="s">
        <v>35</v>
      </c>
      <c r="AP461" s="1" t="s">
        <v>69</v>
      </c>
      <c r="AQ461" s="1" t="s">
        <v>40</v>
      </c>
      <c r="AR461" s="1" t="s">
        <v>4121</v>
      </c>
      <c r="AS461" s="1" t="s">
        <v>38</v>
      </c>
      <c r="AT461" s="1" t="s">
        <v>4121</v>
      </c>
      <c r="AU461" s="1" t="s">
        <v>4121</v>
      </c>
      <c r="AV461" s="1" t="s">
        <v>42</v>
      </c>
      <c r="AW461" s="1">
        <v>0</v>
      </c>
      <c r="AX461" s="1">
        <v>0</v>
      </c>
      <c r="AY461" s="1">
        <v>0</v>
      </c>
      <c r="AZ461" s="1">
        <v>0</v>
      </c>
      <c r="BA461" s="1">
        <v>0</v>
      </c>
      <c r="BB461" s="1">
        <v>0</v>
      </c>
      <c r="BC461" s="1">
        <v>0</v>
      </c>
      <c r="BD461" s="1">
        <v>0</v>
      </c>
      <c r="BE461" s="1">
        <v>0</v>
      </c>
      <c r="BF461" s="1">
        <v>0</v>
      </c>
      <c r="BG461" s="1">
        <v>0</v>
      </c>
      <c r="BH461" s="1">
        <v>0</v>
      </c>
      <c r="BI461" s="1">
        <v>0</v>
      </c>
      <c r="BJ461" s="1">
        <v>0</v>
      </c>
      <c r="BK461" s="1">
        <v>0</v>
      </c>
      <c r="BL461" s="1">
        <v>0</v>
      </c>
      <c r="BM461" s="1">
        <v>0</v>
      </c>
      <c r="BN461" s="1">
        <v>0</v>
      </c>
      <c r="BO461" s="1" t="s">
        <v>35</v>
      </c>
      <c r="BP461" s="1" t="s">
        <v>38</v>
      </c>
      <c r="BQ461" s="5" t="s">
        <v>1840</v>
      </c>
      <c r="BR461" s="1" t="s">
        <v>1839</v>
      </c>
      <c r="BS461" s="1" t="s">
        <v>1841</v>
      </c>
      <c r="BT461" s="1" t="s">
        <v>4121</v>
      </c>
      <c r="BU461" s="1" t="s">
        <v>1842</v>
      </c>
      <c r="BV461" s="1" t="s">
        <v>4121</v>
      </c>
    </row>
    <row r="462" spans="1:74" ht="60" x14ac:dyDescent="0.25">
      <c r="A462" s="1" t="s">
        <v>26</v>
      </c>
      <c r="B462" s="1" t="s">
        <v>424</v>
      </c>
      <c r="C462" s="1" t="s">
        <v>342</v>
      </c>
      <c r="D462" s="1" t="s">
        <v>65</v>
      </c>
      <c r="E462" s="1">
        <v>207719</v>
      </c>
      <c r="F462" s="1" t="s">
        <v>1845</v>
      </c>
      <c r="G462" s="1" t="s">
        <v>1846</v>
      </c>
      <c r="H462" s="1" t="s">
        <v>144</v>
      </c>
      <c r="I462" s="1" t="s">
        <v>33</v>
      </c>
      <c r="J462" s="2">
        <v>43861</v>
      </c>
      <c r="K462" s="2" t="s">
        <v>4121</v>
      </c>
      <c r="L462" s="1">
        <v>0</v>
      </c>
      <c r="M462" s="1">
        <v>0</v>
      </c>
      <c r="N462" s="1">
        <v>12</v>
      </c>
      <c r="O462" s="1" t="s">
        <v>83</v>
      </c>
      <c r="P462" s="1" t="s">
        <v>37</v>
      </c>
      <c r="Q462" s="1" t="s">
        <v>4121</v>
      </c>
      <c r="R462" s="1" t="s">
        <v>4121</v>
      </c>
      <c r="S462" s="1" t="s">
        <v>4121</v>
      </c>
      <c r="T462" s="1">
        <v>0</v>
      </c>
      <c r="U462" s="1" t="s">
        <v>4121</v>
      </c>
      <c r="V462" s="1" t="s">
        <v>38</v>
      </c>
      <c r="W462" s="1" t="s">
        <v>4121</v>
      </c>
      <c r="X462" s="1">
        <v>0</v>
      </c>
      <c r="Y462" s="1" t="s">
        <v>37</v>
      </c>
      <c r="Z462" s="1" t="s">
        <v>4121</v>
      </c>
      <c r="AA462" s="1" t="s">
        <v>4121</v>
      </c>
      <c r="AB462" s="1" t="s">
        <v>4121</v>
      </c>
      <c r="AC462" s="1">
        <v>0</v>
      </c>
      <c r="AD462" s="1" t="s">
        <v>4121</v>
      </c>
      <c r="AE462" s="1">
        <v>0</v>
      </c>
      <c r="AF462" s="1">
        <v>0</v>
      </c>
      <c r="AG462" s="1">
        <v>0</v>
      </c>
      <c r="AH462" s="1">
        <v>0</v>
      </c>
      <c r="AI462" s="1">
        <v>0</v>
      </c>
      <c r="AJ462" s="1">
        <v>0</v>
      </c>
      <c r="AK462" s="1">
        <v>0</v>
      </c>
      <c r="AL462" s="1">
        <v>0</v>
      </c>
      <c r="AM462" s="1">
        <v>0</v>
      </c>
      <c r="AN462" s="1" t="s">
        <v>4121</v>
      </c>
      <c r="AO462" s="1" t="s">
        <v>4121</v>
      </c>
      <c r="AP462" s="1" t="s">
        <v>69</v>
      </c>
      <c r="AQ462" s="1" t="s">
        <v>40</v>
      </c>
      <c r="AR462" s="1" t="s">
        <v>4121</v>
      </c>
      <c r="AS462" s="1" t="s">
        <v>38</v>
      </c>
      <c r="AT462" s="1" t="s">
        <v>4121</v>
      </c>
      <c r="AU462" s="1" t="s">
        <v>4121</v>
      </c>
      <c r="AV462" s="1" t="s">
        <v>42</v>
      </c>
      <c r="AW462" s="1">
        <v>0</v>
      </c>
      <c r="AX462" s="1">
        <v>0</v>
      </c>
      <c r="AY462" s="1">
        <v>0</v>
      </c>
      <c r="AZ462" s="1">
        <v>0</v>
      </c>
      <c r="BA462" s="1">
        <v>0</v>
      </c>
      <c r="BB462" s="1">
        <v>0</v>
      </c>
      <c r="BC462" s="1">
        <v>0</v>
      </c>
      <c r="BD462" s="1">
        <v>0</v>
      </c>
      <c r="BE462" s="1">
        <v>0</v>
      </c>
      <c r="BF462" s="1">
        <v>0</v>
      </c>
      <c r="BG462" s="1">
        <v>0</v>
      </c>
      <c r="BH462" s="1">
        <v>0</v>
      </c>
      <c r="BI462" s="1">
        <v>0</v>
      </c>
      <c r="BJ462" s="1">
        <v>0</v>
      </c>
      <c r="BK462" s="1">
        <v>0</v>
      </c>
      <c r="BL462" s="1">
        <v>0</v>
      </c>
      <c r="BM462" s="1">
        <v>0</v>
      </c>
      <c r="BN462" s="1">
        <v>0</v>
      </c>
      <c r="BO462" s="1" t="s">
        <v>35</v>
      </c>
      <c r="BP462" s="1" t="s">
        <v>38</v>
      </c>
      <c r="BQ462" s="5" t="s">
        <v>1847</v>
      </c>
      <c r="BR462" s="1" t="s">
        <v>1846</v>
      </c>
      <c r="BS462" s="1" t="s">
        <v>1739</v>
      </c>
      <c r="BT462" s="1" t="s">
        <v>1837</v>
      </c>
      <c r="BU462" s="1" t="s">
        <v>1745</v>
      </c>
      <c r="BV462" s="1" t="s">
        <v>4121</v>
      </c>
    </row>
    <row r="463" spans="1:74" ht="60" x14ac:dyDescent="0.25">
      <c r="A463" s="1" t="s">
        <v>26</v>
      </c>
      <c r="B463" s="1" t="s">
        <v>424</v>
      </c>
      <c r="C463" s="1" t="s">
        <v>342</v>
      </c>
      <c r="D463" s="1" t="s">
        <v>65</v>
      </c>
      <c r="E463" s="1">
        <v>207412</v>
      </c>
      <c r="F463" s="1" t="s">
        <v>1848</v>
      </c>
      <c r="G463" s="1" t="s">
        <v>1849</v>
      </c>
      <c r="H463" s="1" t="s">
        <v>144</v>
      </c>
      <c r="I463" s="1" t="s">
        <v>33</v>
      </c>
      <c r="J463" s="2">
        <v>44135</v>
      </c>
      <c r="K463" s="2" t="s">
        <v>4121</v>
      </c>
      <c r="L463" s="1">
        <v>0</v>
      </c>
      <c r="M463" s="1">
        <v>0</v>
      </c>
      <c r="N463" s="1">
        <v>12</v>
      </c>
      <c r="O463" s="1" t="s">
        <v>109</v>
      </c>
      <c r="P463" s="1" t="s">
        <v>37</v>
      </c>
      <c r="Q463" s="1" t="s">
        <v>4121</v>
      </c>
      <c r="R463" s="1" t="s">
        <v>4121</v>
      </c>
      <c r="S463" s="1" t="s">
        <v>4121</v>
      </c>
      <c r="T463" s="1">
        <v>0</v>
      </c>
      <c r="U463" s="1" t="s">
        <v>4121</v>
      </c>
      <c r="V463" s="1" t="s">
        <v>38</v>
      </c>
      <c r="W463" s="1" t="s">
        <v>4121</v>
      </c>
      <c r="X463" s="1">
        <v>0.05</v>
      </c>
      <c r="Y463" s="1" t="s">
        <v>37</v>
      </c>
      <c r="Z463" s="1" t="s">
        <v>4121</v>
      </c>
      <c r="AA463" s="1" t="s">
        <v>4121</v>
      </c>
      <c r="AB463" s="1" t="s">
        <v>4121</v>
      </c>
      <c r="AC463" s="1">
        <v>0</v>
      </c>
      <c r="AD463" s="1" t="s">
        <v>4121</v>
      </c>
      <c r="AE463" s="1">
        <v>0.05</v>
      </c>
      <c r="AF463" s="1">
        <v>0.12</v>
      </c>
      <c r="AG463" s="1">
        <v>0</v>
      </c>
      <c r="AH463" s="1">
        <v>0</v>
      </c>
      <c r="AI463" s="1">
        <v>0</v>
      </c>
      <c r="AJ463" s="1">
        <v>0</v>
      </c>
      <c r="AK463" s="1">
        <v>0</v>
      </c>
      <c r="AL463" s="1">
        <v>0</v>
      </c>
      <c r="AM463" s="1">
        <v>0</v>
      </c>
      <c r="AN463" s="1" t="s">
        <v>35</v>
      </c>
      <c r="AO463" s="1" t="s">
        <v>35</v>
      </c>
      <c r="AP463" s="1" t="s">
        <v>69</v>
      </c>
      <c r="AQ463" s="1" t="s">
        <v>40</v>
      </c>
      <c r="AR463" s="1" t="s">
        <v>4121</v>
      </c>
      <c r="AS463" s="1" t="s">
        <v>38</v>
      </c>
      <c r="AT463" s="1" t="s">
        <v>4121</v>
      </c>
      <c r="AU463" s="1" t="s">
        <v>4121</v>
      </c>
      <c r="AV463" s="1" t="s">
        <v>42</v>
      </c>
      <c r="AW463" s="1">
        <v>0</v>
      </c>
      <c r="AX463" s="1">
        <v>0</v>
      </c>
      <c r="AY463" s="1">
        <v>0</v>
      </c>
      <c r="AZ463" s="1">
        <v>0</v>
      </c>
      <c r="BA463" s="1">
        <v>0</v>
      </c>
      <c r="BB463" s="1">
        <v>0</v>
      </c>
      <c r="BC463" s="1">
        <v>0</v>
      </c>
      <c r="BD463" s="1">
        <v>0</v>
      </c>
      <c r="BE463" s="1">
        <v>0</v>
      </c>
      <c r="BF463" s="1">
        <v>0</v>
      </c>
      <c r="BG463" s="1">
        <v>0</v>
      </c>
      <c r="BH463" s="1">
        <v>0</v>
      </c>
      <c r="BI463" s="1">
        <v>0</v>
      </c>
      <c r="BJ463" s="1">
        <v>0</v>
      </c>
      <c r="BK463" s="1">
        <v>0</v>
      </c>
      <c r="BL463" s="1">
        <v>0</v>
      </c>
      <c r="BM463" s="1">
        <v>0</v>
      </c>
      <c r="BN463" s="1">
        <v>0</v>
      </c>
      <c r="BO463" s="1" t="s">
        <v>35</v>
      </c>
      <c r="BP463" s="1" t="s">
        <v>38</v>
      </c>
      <c r="BQ463" s="5" t="s">
        <v>1850</v>
      </c>
      <c r="BR463" s="1" t="s">
        <v>1851</v>
      </c>
      <c r="BS463" s="1" t="s">
        <v>1852</v>
      </c>
      <c r="BT463" s="1" t="s">
        <v>4121</v>
      </c>
      <c r="BU463" s="1" t="s">
        <v>1842</v>
      </c>
      <c r="BV463" s="1" t="s">
        <v>4121</v>
      </c>
    </row>
    <row r="464" spans="1:74" ht="165" x14ac:dyDescent="0.25">
      <c r="A464" s="1" t="s">
        <v>26</v>
      </c>
      <c r="B464" s="1" t="s">
        <v>179</v>
      </c>
      <c r="C464" s="1" t="s">
        <v>342</v>
      </c>
      <c r="D464" s="1" t="s">
        <v>65</v>
      </c>
      <c r="E464" s="1">
        <v>202712</v>
      </c>
      <c r="F464" s="1" t="s">
        <v>1853</v>
      </c>
      <c r="G464" s="1" t="s">
        <v>1854</v>
      </c>
      <c r="H464" s="1" t="s">
        <v>144</v>
      </c>
      <c r="I464" s="1" t="s">
        <v>33</v>
      </c>
      <c r="J464" s="2">
        <v>44369</v>
      </c>
      <c r="K464" s="2" t="s">
        <v>4121</v>
      </c>
      <c r="L464" s="1">
        <v>500</v>
      </c>
      <c r="M464" s="1">
        <v>750</v>
      </c>
      <c r="N464" s="1">
        <v>1</v>
      </c>
      <c r="O464" s="1" t="s">
        <v>83</v>
      </c>
      <c r="P464" s="1" t="s">
        <v>37</v>
      </c>
      <c r="Q464" s="1" t="s">
        <v>4121</v>
      </c>
      <c r="R464" s="1" t="s">
        <v>4121</v>
      </c>
      <c r="S464" s="1" t="s">
        <v>4121</v>
      </c>
      <c r="T464" s="1">
        <v>0</v>
      </c>
      <c r="U464" s="1" t="s">
        <v>4121</v>
      </c>
      <c r="V464" s="1" t="s">
        <v>38</v>
      </c>
      <c r="W464" s="1" t="s">
        <v>4121</v>
      </c>
      <c r="X464" s="1">
        <v>0</v>
      </c>
      <c r="Y464" s="1" t="s">
        <v>37</v>
      </c>
      <c r="Z464" s="1" t="s">
        <v>4121</v>
      </c>
      <c r="AA464" s="1" t="s">
        <v>4121</v>
      </c>
      <c r="AB464" s="1" t="s">
        <v>4121</v>
      </c>
      <c r="AC464" s="1">
        <v>0</v>
      </c>
      <c r="AD464" s="1" t="s">
        <v>4121</v>
      </c>
      <c r="AE464" s="1">
        <v>0</v>
      </c>
      <c r="AF464" s="1">
        <v>0</v>
      </c>
      <c r="AG464" s="1">
        <v>0</v>
      </c>
      <c r="AH464" s="1">
        <v>0</v>
      </c>
      <c r="AI464" s="1">
        <v>0</v>
      </c>
      <c r="AJ464" s="1">
        <v>0</v>
      </c>
      <c r="AK464" s="1">
        <v>0</v>
      </c>
      <c r="AL464" s="1">
        <v>0</v>
      </c>
      <c r="AM464" s="1">
        <v>0</v>
      </c>
      <c r="AN464" s="1" t="s">
        <v>4121</v>
      </c>
      <c r="AO464" s="1" t="s">
        <v>4121</v>
      </c>
      <c r="AP464" s="1" t="s">
        <v>69</v>
      </c>
      <c r="AQ464" s="1" t="s">
        <v>40</v>
      </c>
      <c r="AR464" s="1" t="s">
        <v>41</v>
      </c>
      <c r="AS464" s="1" t="s">
        <v>38</v>
      </c>
      <c r="AT464" s="1" t="s">
        <v>4121</v>
      </c>
      <c r="AU464" s="1" t="s">
        <v>4121</v>
      </c>
      <c r="AV464" s="1" t="s">
        <v>42</v>
      </c>
      <c r="AW464" s="1">
        <v>0</v>
      </c>
      <c r="AX464" s="1">
        <v>0</v>
      </c>
      <c r="AY464" s="1">
        <v>0</v>
      </c>
      <c r="AZ464" s="1">
        <v>0</v>
      </c>
      <c r="BA464" s="1">
        <v>0</v>
      </c>
      <c r="BB464" s="1">
        <v>0</v>
      </c>
      <c r="BC464" s="1">
        <v>0</v>
      </c>
      <c r="BD464" s="1">
        <v>0</v>
      </c>
      <c r="BE464" s="1">
        <v>0</v>
      </c>
      <c r="BF464" s="1">
        <v>0</v>
      </c>
      <c r="BG464" s="1">
        <v>0</v>
      </c>
      <c r="BH464" s="1">
        <v>0</v>
      </c>
      <c r="BI464" s="1">
        <v>0</v>
      </c>
      <c r="BJ464" s="1">
        <v>0</v>
      </c>
      <c r="BK464" s="1">
        <v>0</v>
      </c>
      <c r="BL464" s="1">
        <v>0</v>
      </c>
      <c r="BM464" s="1">
        <v>0</v>
      </c>
      <c r="BN464" s="1">
        <v>0</v>
      </c>
      <c r="BO464" s="1" t="s">
        <v>35</v>
      </c>
      <c r="BP464" s="1" t="s">
        <v>68</v>
      </c>
      <c r="BQ464" s="5" t="s">
        <v>1855</v>
      </c>
      <c r="BR464" s="1" t="s">
        <v>1856</v>
      </c>
      <c r="BS464" s="1" t="s">
        <v>1857</v>
      </c>
      <c r="BT464" s="1" t="s">
        <v>4121</v>
      </c>
      <c r="BU464" s="1" t="s">
        <v>1858</v>
      </c>
      <c r="BV464" s="1" t="s">
        <v>4121</v>
      </c>
    </row>
    <row r="465" spans="1:74" ht="105" x14ac:dyDescent="0.25">
      <c r="A465" s="1" t="s">
        <v>26</v>
      </c>
      <c r="B465" s="1" t="s">
        <v>424</v>
      </c>
      <c r="C465" s="1" t="s">
        <v>342</v>
      </c>
      <c r="D465" s="1" t="s">
        <v>65</v>
      </c>
      <c r="E465" s="1">
        <v>2077110</v>
      </c>
      <c r="F465" s="1" t="s">
        <v>1859</v>
      </c>
      <c r="G465" s="1" t="s">
        <v>1860</v>
      </c>
      <c r="H465" s="1" t="s">
        <v>144</v>
      </c>
      <c r="I465" s="1" t="s">
        <v>33</v>
      </c>
      <c r="J465" s="2">
        <v>43861</v>
      </c>
      <c r="K465" s="2" t="s">
        <v>4121</v>
      </c>
      <c r="L465" s="1">
        <v>0</v>
      </c>
      <c r="M465" s="1">
        <v>0</v>
      </c>
      <c r="N465" s="1">
        <v>12</v>
      </c>
      <c r="O465" s="1" t="s">
        <v>83</v>
      </c>
      <c r="P465" s="1" t="s">
        <v>37</v>
      </c>
      <c r="Q465" s="1" t="s">
        <v>4121</v>
      </c>
      <c r="R465" s="1" t="s">
        <v>4121</v>
      </c>
      <c r="S465" s="1" t="s">
        <v>4121</v>
      </c>
      <c r="T465" s="1">
        <v>0</v>
      </c>
      <c r="U465" s="1" t="s">
        <v>4121</v>
      </c>
      <c r="V465" s="1" t="s">
        <v>38</v>
      </c>
      <c r="W465" s="1" t="s">
        <v>4121</v>
      </c>
      <c r="X465" s="1">
        <v>0</v>
      </c>
      <c r="Y465" s="1" t="s">
        <v>37</v>
      </c>
      <c r="Z465" s="1" t="s">
        <v>4121</v>
      </c>
      <c r="AA465" s="1" t="s">
        <v>4121</v>
      </c>
      <c r="AB465" s="1" t="s">
        <v>4121</v>
      </c>
      <c r="AC465" s="1">
        <v>0</v>
      </c>
      <c r="AD465" s="1" t="s">
        <v>4121</v>
      </c>
      <c r="AE465" s="1">
        <v>0</v>
      </c>
      <c r="AF465" s="1">
        <v>0</v>
      </c>
      <c r="AG465" s="1">
        <v>0</v>
      </c>
      <c r="AH465" s="1">
        <v>0</v>
      </c>
      <c r="AI465" s="1">
        <v>0</v>
      </c>
      <c r="AJ465" s="1">
        <v>0</v>
      </c>
      <c r="AK465" s="1">
        <v>0</v>
      </c>
      <c r="AL465" s="1">
        <v>0</v>
      </c>
      <c r="AM465" s="1">
        <v>0</v>
      </c>
      <c r="AN465" s="1" t="s">
        <v>4121</v>
      </c>
      <c r="AO465" s="1" t="s">
        <v>4121</v>
      </c>
      <c r="AP465" s="1" t="s">
        <v>69</v>
      </c>
      <c r="AQ465" s="1" t="s">
        <v>40</v>
      </c>
      <c r="AR465" s="1" t="s">
        <v>41</v>
      </c>
      <c r="AS465" s="1" t="s">
        <v>38</v>
      </c>
      <c r="AT465" s="1" t="s">
        <v>4121</v>
      </c>
      <c r="AU465" s="1" t="s">
        <v>4121</v>
      </c>
      <c r="AV465" s="1" t="s">
        <v>42</v>
      </c>
      <c r="AW465" s="1">
        <v>0</v>
      </c>
      <c r="AX465" s="1">
        <v>0</v>
      </c>
      <c r="AY465" s="1">
        <v>0</v>
      </c>
      <c r="AZ465" s="1">
        <v>0</v>
      </c>
      <c r="BA465" s="1">
        <v>0</v>
      </c>
      <c r="BB465" s="1">
        <v>0</v>
      </c>
      <c r="BC465" s="1">
        <v>0</v>
      </c>
      <c r="BD465" s="1">
        <v>0</v>
      </c>
      <c r="BE465" s="1">
        <v>0</v>
      </c>
      <c r="BF465" s="1">
        <v>0</v>
      </c>
      <c r="BG465" s="1">
        <v>0</v>
      </c>
      <c r="BH465" s="1">
        <v>0</v>
      </c>
      <c r="BI465" s="1">
        <v>0</v>
      </c>
      <c r="BJ465" s="1">
        <v>0</v>
      </c>
      <c r="BK465" s="1">
        <v>0</v>
      </c>
      <c r="BL465" s="1">
        <v>0</v>
      </c>
      <c r="BM465" s="1">
        <v>0</v>
      </c>
      <c r="BN465" s="1">
        <v>0</v>
      </c>
      <c r="BO465" s="1" t="s">
        <v>35</v>
      </c>
      <c r="BP465" s="1" t="s">
        <v>38</v>
      </c>
      <c r="BQ465" s="5" t="s">
        <v>1861</v>
      </c>
      <c r="BR465" s="1" t="s">
        <v>1860</v>
      </c>
      <c r="BS465" s="1" t="s">
        <v>1844</v>
      </c>
      <c r="BT465" s="1" t="s">
        <v>4121</v>
      </c>
      <c r="BU465" s="1" t="s">
        <v>1842</v>
      </c>
      <c r="BV465" s="1" t="s">
        <v>4121</v>
      </c>
    </row>
    <row r="466" spans="1:74" ht="75" x14ac:dyDescent="0.25">
      <c r="A466" s="1" t="s">
        <v>26</v>
      </c>
      <c r="B466" s="1" t="s">
        <v>416</v>
      </c>
      <c r="C466" s="1" t="s">
        <v>28</v>
      </c>
      <c r="D466" s="1" t="s">
        <v>29</v>
      </c>
      <c r="E466" s="1">
        <v>2046101</v>
      </c>
      <c r="F466" s="1" t="s">
        <v>1862</v>
      </c>
      <c r="G466" s="1" t="s">
        <v>1863</v>
      </c>
      <c r="H466" s="1" t="s">
        <v>32</v>
      </c>
      <c r="I466" s="1" t="s">
        <v>33</v>
      </c>
      <c r="J466" s="2">
        <v>44134</v>
      </c>
      <c r="K466" s="2" t="s">
        <v>4121</v>
      </c>
      <c r="L466" s="1">
        <v>0</v>
      </c>
      <c r="M466" s="1">
        <v>0.55000000000000004</v>
      </c>
      <c r="N466" s="1">
        <v>0</v>
      </c>
      <c r="O466" s="1" t="s">
        <v>109</v>
      </c>
      <c r="P466" s="1" t="s">
        <v>37</v>
      </c>
      <c r="Q466" s="1" t="s">
        <v>4121</v>
      </c>
      <c r="R466" s="1" t="s">
        <v>4121</v>
      </c>
      <c r="S466" s="1" t="s">
        <v>4121</v>
      </c>
      <c r="T466" s="1">
        <v>0</v>
      </c>
      <c r="U466" s="1" t="s">
        <v>4121</v>
      </c>
      <c r="V466" s="1" t="s">
        <v>38</v>
      </c>
      <c r="W466" s="1" t="s">
        <v>4121</v>
      </c>
      <c r="X466" s="1">
        <v>1</v>
      </c>
      <c r="Y466" s="1" t="s">
        <v>37</v>
      </c>
      <c r="Z466" s="1" t="s">
        <v>4121</v>
      </c>
      <c r="AA466" s="1" t="s">
        <v>4121</v>
      </c>
      <c r="AB466" s="1" t="s">
        <v>4121</v>
      </c>
      <c r="AC466" s="1">
        <v>0</v>
      </c>
      <c r="AD466" s="1" t="s">
        <v>4121</v>
      </c>
      <c r="AE466" s="1">
        <v>0.55000000000000004</v>
      </c>
      <c r="AF466" s="1">
        <v>0.55000000000000004</v>
      </c>
      <c r="AG466" s="1">
        <v>0.55000000000000004</v>
      </c>
      <c r="AH466" s="1">
        <v>0.45</v>
      </c>
      <c r="AI466" s="1">
        <v>0</v>
      </c>
      <c r="AJ466" s="1">
        <v>0.25</v>
      </c>
      <c r="AK466" s="1">
        <v>0.25</v>
      </c>
      <c r="AL466" s="1">
        <v>0.25</v>
      </c>
      <c r="AM466" s="1">
        <v>0</v>
      </c>
      <c r="AN466" s="1" t="s">
        <v>245</v>
      </c>
      <c r="AO466" s="1" t="s">
        <v>245</v>
      </c>
      <c r="AP466" s="1" t="s">
        <v>69</v>
      </c>
      <c r="AQ466" s="1" t="s">
        <v>40</v>
      </c>
      <c r="AR466" s="1" t="s">
        <v>4121</v>
      </c>
      <c r="AS466" s="1" t="s">
        <v>38</v>
      </c>
      <c r="AT466" s="1" t="s">
        <v>4121</v>
      </c>
      <c r="AU466" s="1" t="s">
        <v>4121</v>
      </c>
      <c r="AV466" s="1" t="s">
        <v>42</v>
      </c>
      <c r="AW466" s="1">
        <v>0</v>
      </c>
      <c r="AX466" s="1">
        <v>0</v>
      </c>
      <c r="AY466" s="1">
        <v>0</v>
      </c>
      <c r="AZ466" s="1">
        <v>0</v>
      </c>
      <c r="BA466" s="1">
        <v>0</v>
      </c>
      <c r="BB466" s="1">
        <v>0</v>
      </c>
      <c r="BC466" s="1">
        <v>0</v>
      </c>
      <c r="BD466" s="1">
        <v>0</v>
      </c>
      <c r="BE466" s="1">
        <v>0</v>
      </c>
      <c r="BF466" s="1">
        <v>0</v>
      </c>
      <c r="BG466" s="1">
        <v>0</v>
      </c>
      <c r="BH466" s="1">
        <v>0</v>
      </c>
      <c r="BI466" s="1">
        <v>0</v>
      </c>
      <c r="BJ466" s="1">
        <v>0</v>
      </c>
      <c r="BK466" s="1">
        <v>0</v>
      </c>
      <c r="BL466" s="1">
        <v>0</v>
      </c>
      <c r="BM466" s="1">
        <v>0</v>
      </c>
      <c r="BN466" s="1">
        <v>0</v>
      </c>
      <c r="BO466" s="1" t="s">
        <v>37</v>
      </c>
      <c r="BP466" s="1" t="s">
        <v>38</v>
      </c>
      <c r="BQ466" s="5" t="s">
        <v>1864</v>
      </c>
      <c r="BR466" s="1" t="s">
        <v>1865</v>
      </c>
      <c r="BS466" s="1" t="s">
        <v>1866</v>
      </c>
      <c r="BT466" s="1" t="s">
        <v>4121</v>
      </c>
      <c r="BU466" s="1" t="s">
        <v>4121</v>
      </c>
      <c r="BV466" s="8" t="s">
        <v>1867</v>
      </c>
    </row>
    <row r="467" spans="1:74" ht="105" x14ac:dyDescent="0.25">
      <c r="A467" s="1" t="s">
        <v>26</v>
      </c>
      <c r="B467" s="1" t="s">
        <v>179</v>
      </c>
      <c r="C467" s="1" t="s">
        <v>342</v>
      </c>
      <c r="D467" s="1" t="s">
        <v>65</v>
      </c>
      <c r="E467" s="1">
        <v>202713</v>
      </c>
      <c r="F467" s="1" t="s">
        <v>1868</v>
      </c>
      <c r="G467" s="1" t="s">
        <v>1869</v>
      </c>
      <c r="H467" s="1" t="s">
        <v>144</v>
      </c>
      <c r="I467" s="1" t="s">
        <v>33</v>
      </c>
      <c r="J467" s="2">
        <v>44369</v>
      </c>
      <c r="K467" s="2" t="s">
        <v>4121</v>
      </c>
      <c r="L467" s="1">
        <v>500</v>
      </c>
      <c r="M467" s="1">
        <v>250</v>
      </c>
      <c r="N467" s="1">
        <v>12</v>
      </c>
      <c r="O467" s="1" t="s">
        <v>83</v>
      </c>
      <c r="P467" s="1" t="s">
        <v>37</v>
      </c>
      <c r="Q467" s="1" t="s">
        <v>4121</v>
      </c>
      <c r="R467" s="1" t="s">
        <v>4121</v>
      </c>
      <c r="S467" s="1" t="s">
        <v>4121</v>
      </c>
      <c r="T467" s="1">
        <v>0</v>
      </c>
      <c r="U467" s="1" t="s">
        <v>4121</v>
      </c>
      <c r="V467" s="1" t="s">
        <v>38</v>
      </c>
      <c r="W467" s="1" t="s">
        <v>4121</v>
      </c>
      <c r="X467" s="1">
        <v>0</v>
      </c>
      <c r="Y467" s="1" t="s">
        <v>37</v>
      </c>
      <c r="Z467" s="1" t="s">
        <v>4121</v>
      </c>
      <c r="AA467" s="1" t="s">
        <v>4121</v>
      </c>
      <c r="AB467" s="1" t="s">
        <v>4121</v>
      </c>
      <c r="AC467" s="1">
        <v>0</v>
      </c>
      <c r="AD467" s="1" t="s">
        <v>4121</v>
      </c>
      <c r="AE467" s="1">
        <v>0</v>
      </c>
      <c r="AF467" s="1">
        <v>0</v>
      </c>
      <c r="AG467" s="1">
        <v>0</v>
      </c>
      <c r="AH467" s="1">
        <v>0</v>
      </c>
      <c r="AI467" s="1">
        <v>0</v>
      </c>
      <c r="AJ467" s="1">
        <v>0</v>
      </c>
      <c r="AK467" s="1">
        <v>0</v>
      </c>
      <c r="AL467" s="1">
        <v>0</v>
      </c>
      <c r="AM467" s="1">
        <v>0</v>
      </c>
      <c r="AN467" s="1" t="s">
        <v>4121</v>
      </c>
      <c r="AO467" s="1" t="s">
        <v>4121</v>
      </c>
      <c r="AP467" s="1" t="s">
        <v>69</v>
      </c>
      <c r="AQ467" s="1" t="s">
        <v>40</v>
      </c>
      <c r="AR467" s="1" t="s">
        <v>41</v>
      </c>
      <c r="AS467" s="1" t="s">
        <v>38</v>
      </c>
      <c r="AT467" s="1" t="s">
        <v>4121</v>
      </c>
      <c r="AU467" s="1" t="s">
        <v>4121</v>
      </c>
      <c r="AV467" s="1" t="s">
        <v>42</v>
      </c>
      <c r="AW467" s="1">
        <v>0</v>
      </c>
      <c r="AX467" s="1">
        <v>0</v>
      </c>
      <c r="AY467" s="1">
        <v>0</v>
      </c>
      <c r="AZ467" s="1">
        <v>0</v>
      </c>
      <c r="BA467" s="1">
        <v>0</v>
      </c>
      <c r="BB467" s="1">
        <v>0</v>
      </c>
      <c r="BC467" s="1">
        <v>0</v>
      </c>
      <c r="BD467" s="1">
        <v>0</v>
      </c>
      <c r="BE467" s="1">
        <v>0</v>
      </c>
      <c r="BF467" s="1">
        <v>0</v>
      </c>
      <c r="BG467" s="1">
        <v>0</v>
      </c>
      <c r="BH467" s="1">
        <v>0</v>
      </c>
      <c r="BI467" s="1">
        <v>0</v>
      </c>
      <c r="BJ467" s="1">
        <v>0</v>
      </c>
      <c r="BK467" s="1">
        <v>0</v>
      </c>
      <c r="BL467" s="1">
        <v>0</v>
      </c>
      <c r="BM467" s="1">
        <v>0</v>
      </c>
      <c r="BN467" s="1">
        <v>0</v>
      </c>
      <c r="BO467" s="1" t="s">
        <v>35</v>
      </c>
      <c r="BP467" s="1" t="s">
        <v>68</v>
      </c>
      <c r="BQ467" s="5" t="s">
        <v>1870</v>
      </c>
      <c r="BR467" s="1" t="s">
        <v>1871</v>
      </c>
      <c r="BS467" s="1" t="s">
        <v>1872</v>
      </c>
      <c r="BT467" s="1" t="s">
        <v>4121</v>
      </c>
      <c r="BU467" s="1" t="s">
        <v>1858</v>
      </c>
      <c r="BV467" s="1" t="s">
        <v>4121</v>
      </c>
    </row>
    <row r="468" spans="1:74" ht="75" x14ac:dyDescent="0.25">
      <c r="A468" s="1" t="s">
        <v>26</v>
      </c>
      <c r="B468" s="1" t="s">
        <v>179</v>
      </c>
      <c r="C468" s="1" t="s">
        <v>342</v>
      </c>
      <c r="D468" s="1" t="s">
        <v>65</v>
      </c>
      <c r="E468" s="1">
        <v>202714</v>
      </c>
      <c r="F468" s="1" t="s">
        <v>1873</v>
      </c>
      <c r="G468" s="1" t="s">
        <v>1874</v>
      </c>
      <c r="H468" s="1" t="s">
        <v>144</v>
      </c>
      <c r="I468" s="1" t="s">
        <v>25</v>
      </c>
      <c r="J468" s="2">
        <v>44402</v>
      </c>
      <c r="K468" s="2" t="s">
        <v>4121</v>
      </c>
      <c r="L468" s="1">
        <v>500</v>
      </c>
      <c r="M468" s="1">
        <v>200</v>
      </c>
      <c r="N468" s="1">
        <v>12</v>
      </c>
      <c r="O468" s="1" t="s">
        <v>83</v>
      </c>
      <c r="P468" s="1" t="s">
        <v>37</v>
      </c>
      <c r="Q468" s="1" t="s">
        <v>4121</v>
      </c>
      <c r="R468" s="1" t="s">
        <v>4121</v>
      </c>
      <c r="S468" s="1" t="s">
        <v>4121</v>
      </c>
      <c r="T468" s="1">
        <v>0</v>
      </c>
      <c r="U468" s="1" t="s">
        <v>4121</v>
      </c>
      <c r="V468" s="1" t="s">
        <v>38</v>
      </c>
      <c r="W468" s="1" t="s">
        <v>4121</v>
      </c>
      <c r="X468" s="1">
        <v>0</v>
      </c>
      <c r="Y468" s="1" t="s">
        <v>37</v>
      </c>
      <c r="Z468" s="1" t="s">
        <v>4121</v>
      </c>
      <c r="AA468" s="1" t="s">
        <v>4121</v>
      </c>
      <c r="AB468" s="1" t="s">
        <v>4121</v>
      </c>
      <c r="AC468" s="1">
        <v>0</v>
      </c>
      <c r="AD468" s="1" t="s">
        <v>4121</v>
      </c>
      <c r="AE468" s="1">
        <v>0</v>
      </c>
      <c r="AF468" s="1">
        <v>0</v>
      </c>
      <c r="AG468" s="1">
        <v>0</v>
      </c>
      <c r="AH468" s="1">
        <v>0</v>
      </c>
      <c r="AI468" s="1">
        <v>0</v>
      </c>
      <c r="AJ468" s="1">
        <v>0</v>
      </c>
      <c r="AK468" s="1">
        <v>0</v>
      </c>
      <c r="AL468" s="1">
        <v>0</v>
      </c>
      <c r="AM468" s="1">
        <v>0</v>
      </c>
      <c r="AN468" s="1" t="s">
        <v>4121</v>
      </c>
      <c r="AO468" s="1" t="s">
        <v>4121</v>
      </c>
      <c r="AP468" s="1" t="s">
        <v>69</v>
      </c>
      <c r="AQ468" s="1" t="s">
        <v>40</v>
      </c>
      <c r="AR468" s="1" t="s">
        <v>41</v>
      </c>
      <c r="AS468" s="1" t="s">
        <v>38</v>
      </c>
      <c r="AT468" s="1" t="s">
        <v>4121</v>
      </c>
      <c r="AU468" s="1" t="s">
        <v>4121</v>
      </c>
      <c r="AV468" s="1" t="s">
        <v>42</v>
      </c>
      <c r="AW468" s="1">
        <v>0</v>
      </c>
      <c r="AX468" s="1">
        <v>0</v>
      </c>
      <c r="AY468" s="1">
        <v>0</v>
      </c>
      <c r="AZ468" s="1">
        <v>0</v>
      </c>
      <c r="BA468" s="1">
        <v>0</v>
      </c>
      <c r="BB468" s="1">
        <v>0</v>
      </c>
      <c r="BC468" s="1">
        <v>0</v>
      </c>
      <c r="BD468" s="1">
        <v>0</v>
      </c>
      <c r="BE468" s="1">
        <v>0</v>
      </c>
      <c r="BF468" s="1">
        <v>0</v>
      </c>
      <c r="BG468" s="1">
        <v>0</v>
      </c>
      <c r="BH468" s="1">
        <v>0</v>
      </c>
      <c r="BI468" s="1">
        <v>0</v>
      </c>
      <c r="BJ468" s="1">
        <v>0</v>
      </c>
      <c r="BK468" s="1">
        <v>0</v>
      </c>
      <c r="BL468" s="1">
        <v>0</v>
      </c>
      <c r="BM468" s="1">
        <v>0</v>
      </c>
      <c r="BN468" s="1">
        <v>0</v>
      </c>
      <c r="BO468" s="1" t="s">
        <v>35</v>
      </c>
      <c r="BP468" s="1" t="s">
        <v>68</v>
      </c>
      <c r="BQ468" s="5" t="s">
        <v>1875</v>
      </c>
      <c r="BR468" s="1" t="s">
        <v>1876</v>
      </c>
      <c r="BS468" s="1" t="s">
        <v>1877</v>
      </c>
      <c r="BT468" s="1" t="s">
        <v>110</v>
      </c>
      <c r="BU468" s="1" t="s">
        <v>1878</v>
      </c>
      <c r="BV468" s="8"/>
    </row>
    <row r="469" spans="1:74" ht="60" x14ac:dyDescent="0.25">
      <c r="A469" s="1" t="s">
        <v>26</v>
      </c>
      <c r="B469" s="1" t="s">
        <v>242</v>
      </c>
      <c r="C469" s="1" t="s">
        <v>28</v>
      </c>
      <c r="D469" s="1" t="s">
        <v>29</v>
      </c>
      <c r="E469" s="1">
        <v>2016101</v>
      </c>
      <c r="F469" s="1" t="s">
        <v>1879</v>
      </c>
      <c r="G469" s="1" t="s">
        <v>1880</v>
      </c>
      <c r="H469" s="1" t="s">
        <v>32</v>
      </c>
      <c r="I469" s="1" t="s">
        <v>33</v>
      </c>
      <c r="J469" s="2">
        <v>43864</v>
      </c>
      <c r="K469" s="2" t="s">
        <v>4121</v>
      </c>
      <c r="L469" s="1">
        <v>0</v>
      </c>
      <c r="M469" s="1">
        <v>50</v>
      </c>
      <c r="N469" s="1">
        <v>0</v>
      </c>
      <c r="O469" s="1" t="s">
        <v>109</v>
      </c>
      <c r="P469" s="1" t="s">
        <v>35</v>
      </c>
      <c r="Q469" s="1" t="s">
        <v>37</v>
      </c>
      <c r="R469" s="1" t="s">
        <v>37</v>
      </c>
      <c r="S469" s="1" t="s">
        <v>37</v>
      </c>
      <c r="T469" s="1">
        <v>0</v>
      </c>
      <c r="U469" s="1" t="s">
        <v>39</v>
      </c>
      <c r="V469" s="1" t="s">
        <v>38</v>
      </c>
      <c r="W469" s="1" t="s">
        <v>4121</v>
      </c>
      <c r="X469" s="1">
        <v>1</v>
      </c>
      <c r="Y469" s="1" t="s">
        <v>37</v>
      </c>
      <c r="Z469" s="1" t="s">
        <v>4121</v>
      </c>
      <c r="AA469" s="1" t="s">
        <v>4121</v>
      </c>
      <c r="AB469" s="1" t="s">
        <v>4121</v>
      </c>
      <c r="AC469" s="1">
        <v>0</v>
      </c>
      <c r="AD469" s="1" t="s">
        <v>4121</v>
      </c>
      <c r="AE469" s="1">
        <v>0.55000000000000004</v>
      </c>
      <c r="AF469" s="1">
        <v>0.55000000000000004</v>
      </c>
      <c r="AG469" s="1">
        <v>0.55000000000000004</v>
      </c>
      <c r="AH469" s="1">
        <v>0.55000000000000004</v>
      </c>
      <c r="AI469" s="1">
        <v>0.3</v>
      </c>
      <c r="AJ469" s="1">
        <v>0.25</v>
      </c>
      <c r="AK469" s="1">
        <v>0.35</v>
      </c>
      <c r="AL469" s="1">
        <v>0.25</v>
      </c>
      <c r="AM469" s="1">
        <v>0.5</v>
      </c>
      <c r="AN469" s="1" t="s">
        <v>110</v>
      </c>
      <c r="AO469" s="1" t="s">
        <v>110</v>
      </c>
      <c r="AP469" s="1" t="s">
        <v>69</v>
      </c>
      <c r="AQ469" s="1" t="s">
        <v>40</v>
      </c>
      <c r="AR469" s="1" t="s">
        <v>4121</v>
      </c>
      <c r="AS469" s="1" t="s">
        <v>38</v>
      </c>
      <c r="AT469" s="1" t="s">
        <v>4121</v>
      </c>
      <c r="AU469" s="1" t="s">
        <v>4121</v>
      </c>
      <c r="AV469" s="1" t="s">
        <v>42</v>
      </c>
      <c r="AW469" s="1">
        <v>0</v>
      </c>
      <c r="AX469" s="1">
        <v>0</v>
      </c>
      <c r="AY469" s="1">
        <v>0</v>
      </c>
      <c r="AZ469" s="1">
        <v>0</v>
      </c>
      <c r="BA469" s="1">
        <v>0</v>
      </c>
      <c r="BB469" s="1">
        <v>0</v>
      </c>
      <c r="BC469" s="1">
        <v>0</v>
      </c>
      <c r="BD469" s="1">
        <v>0</v>
      </c>
      <c r="BE469" s="1">
        <v>0</v>
      </c>
      <c r="BF469" s="1">
        <v>0</v>
      </c>
      <c r="BG469" s="1">
        <v>0</v>
      </c>
      <c r="BH469" s="1">
        <v>0</v>
      </c>
      <c r="BI469" s="1">
        <v>0</v>
      </c>
      <c r="BJ469" s="1">
        <v>0</v>
      </c>
      <c r="BK469" s="1">
        <v>0</v>
      </c>
      <c r="BL469" s="1">
        <v>0</v>
      </c>
      <c r="BM469" s="1">
        <v>0</v>
      </c>
      <c r="BN469" s="1">
        <v>0</v>
      </c>
      <c r="BO469" s="1" t="s">
        <v>37</v>
      </c>
      <c r="BP469" s="1" t="s">
        <v>38</v>
      </c>
      <c r="BQ469" s="5" t="s">
        <v>1881</v>
      </c>
      <c r="BR469" s="1" t="s">
        <v>255</v>
      </c>
      <c r="BS469" s="1" t="s">
        <v>1882</v>
      </c>
      <c r="BT469" s="1" t="s">
        <v>4121</v>
      </c>
      <c r="BU469" s="1" t="s">
        <v>4121</v>
      </c>
      <c r="BV469" s="1" t="s">
        <v>4121</v>
      </c>
    </row>
    <row r="470" spans="1:74" ht="60" x14ac:dyDescent="0.25">
      <c r="A470" s="1" t="s">
        <v>26</v>
      </c>
      <c r="B470" s="1" t="s">
        <v>242</v>
      </c>
      <c r="C470" s="1" t="s">
        <v>28</v>
      </c>
      <c r="D470" s="1" t="s">
        <v>29</v>
      </c>
      <c r="E470" s="1">
        <v>201612</v>
      </c>
      <c r="F470" s="1" t="s">
        <v>1883</v>
      </c>
      <c r="G470" s="1" t="s">
        <v>1884</v>
      </c>
      <c r="H470" s="1" t="s">
        <v>32</v>
      </c>
      <c r="I470" s="1" t="s">
        <v>33</v>
      </c>
      <c r="J470" s="2">
        <v>43879</v>
      </c>
      <c r="K470" s="2" t="s">
        <v>4121</v>
      </c>
      <c r="L470" s="1">
        <v>0</v>
      </c>
      <c r="M470" s="1">
        <v>20</v>
      </c>
      <c r="N470" s="1">
        <v>0</v>
      </c>
      <c r="O470" s="1" t="s">
        <v>109</v>
      </c>
      <c r="P470" s="1" t="s">
        <v>35</v>
      </c>
      <c r="Q470" s="1" t="s">
        <v>37</v>
      </c>
      <c r="R470" s="1" t="s">
        <v>37</v>
      </c>
      <c r="S470" s="1" t="s">
        <v>37</v>
      </c>
      <c r="T470" s="1">
        <v>0</v>
      </c>
      <c r="U470" s="1" t="s">
        <v>39</v>
      </c>
      <c r="V470" s="1" t="s">
        <v>38</v>
      </c>
      <c r="W470" s="1" t="s">
        <v>4121</v>
      </c>
      <c r="X470" s="1">
        <v>1</v>
      </c>
      <c r="Y470" s="1" t="s">
        <v>37</v>
      </c>
      <c r="Z470" s="1" t="s">
        <v>4121</v>
      </c>
      <c r="AA470" s="1" t="s">
        <v>4121</v>
      </c>
      <c r="AB470" s="1" t="s">
        <v>4121</v>
      </c>
      <c r="AC470" s="1">
        <v>0</v>
      </c>
      <c r="AD470" s="1" t="s">
        <v>4121</v>
      </c>
      <c r="AE470" s="1">
        <v>0.55000000000000004</v>
      </c>
      <c r="AF470" s="1">
        <v>0.55000000000000004</v>
      </c>
      <c r="AG470" s="1">
        <v>0.55000000000000004</v>
      </c>
      <c r="AH470" s="1">
        <v>0.55000000000000004</v>
      </c>
      <c r="AI470" s="1">
        <v>0.3</v>
      </c>
      <c r="AJ470" s="1">
        <v>0.25</v>
      </c>
      <c r="AK470" s="1">
        <v>0.35</v>
      </c>
      <c r="AL470" s="1">
        <v>0.25</v>
      </c>
      <c r="AM470" s="1">
        <v>0.5</v>
      </c>
      <c r="AN470" s="1" t="s">
        <v>110</v>
      </c>
      <c r="AO470" s="1" t="s">
        <v>110</v>
      </c>
      <c r="AP470" s="1" t="s">
        <v>69</v>
      </c>
      <c r="AQ470" s="1" t="s">
        <v>40</v>
      </c>
      <c r="AR470" s="1" t="s">
        <v>4121</v>
      </c>
      <c r="AS470" s="1" t="s">
        <v>38</v>
      </c>
      <c r="AT470" s="1" t="s">
        <v>4121</v>
      </c>
      <c r="AU470" s="1" t="s">
        <v>4121</v>
      </c>
      <c r="AV470" s="1" t="s">
        <v>42</v>
      </c>
      <c r="AW470" s="1">
        <v>0</v>
      </c>
      <c r="AX470" s="1">
        <v>0</v>
      </c>
      <c r="AY470" s="1">
        <v>0</v>
      </c>
      <c r="AZ470" s="1">
        <v>0</v>
      </c>
      <c r="BA470" s="1">
        <v>0</v>
      </c>
      <c r="BB470" s="1">
        <v>0</v>
      </c>
      <c r="BC470" s="1">
        <v>0</v>
      </c>
      <c r="BD470" s="1">
        <v>0</v>
      </c>
      <c r="BE470" s="1">
        <v>0</v>
      </c>
      <c r="BF470" s="1">
        <v>0</v>
      </c>
      <c r="BG470" s="1">
        <v>0</v>
      </c>
      <c r="BH470" s="1">
        <v>0</v>
      </c>
      <c r="BI470" s="1">
        <v>0</v>
      </c>
      <c r="BJ470" s="1">
        <v>0</v>
      </c>
      <c r="BK470" s="1">
        <v>0</v>
      </c>
      <c r="BL470" s="1">
        <v>0</v>
      </c>
      <c r="BM470" s="1">
        <v>0</v>
      </c>
      <c r="BN470" s="1">
        <v>0</v>
      </c>
      <c r="BO470" s="1" t="s">
        <v>37</v>
      </c>
      <c r="BP470" s="1" t="s">
        <v>38</v>
      </c>
      <c r="BQ470" s="5" t="s">
        <v>1885</v>
      </c>
      <c r="BR470" s="1" t="s">
        <v>255</v>
      </c>
      <c r="BS470" s="1" t="s">
        <v>1882</v>
      </c>
      <c r="BT470" s="1" t="s">
        <v>4121</v>
      </c>
      <c r="BU470" s="1" t="s">
        <v>4121</v>
      </c>
      <c r="BV470" s="1" t="s">
        <v>4121</v>
      </c>
    </row>
    <row r="471" spans="1:74" ht="75" x14ac:dyDescent="0.25">
      <c r="A471" s="1" t="s">
        <v>26</v>
      </c>
      <c r="B471" s="1" t="s">
        <v>27</v>
      </c>
      <c r="C471" s="1" t="s">
        <v>28</v>
      </c>
      <c r="D471" s="1" t="s">
        <v>29</v>
      </c>
      <c r="E471" s="1">
        <v>2036101</v>
      </c>
      <c r="F471" s="1" t="s">
        <v>1886</v>
      </c>
      <c r="G471" s="1" t="s">
        <v>1887</v>
      </c>
      <c r="H471" s="1" t="s">
        <v>32</v>
      </c>
      <c r="I471" s="1" t="s">
        <v>33</v>
      </c>
      <c r="J471" s="2">
        <v>43887</v>
      </c>
      <c r="K471" s="2" t="s">
        <v>4121</v>
      </c>
      <c r="L471" s="1">
        <v>0</v>
      </c>
      <c r="M471" s="1">
        <v>0</v>
      </c>
      <c r="N471" s="1">
        <v>0</v>
      </c>
      <c r="O471" s="1" t="s">
        <v>109</v>
      </c>
      <c r="P471" s="1" t="s">
        <v>35</v>
      </c>
      <c r="Q471" s="1" t="s">
        <v>4121</v>
      </c>
      <c r="R471" s="1" t="s">
        <v>4121</v>
      </c>
      <c r="S471" s="1" t="s">
        <v>4121</v>
      </c>
      <c r="T471" s="1">
        <v>20</v>
      </c>
      <c r="U471" s="1" t="s">
        <v>37</v>
      </c>
      <c r="V471" s="1" t="s">
        <v>38</v>
      </c>
      <c r="W471" s="1" t="s">
        <v>4121</v>
      </c>
      <c r="X471" s="1">
        <v>30</v>
      </c>
      <c r="Y471" s="1" t="s">
        <v>37</v>
      </c>
      <c r="Z471" s="1" t="s">
        <v>4121</v>
      </c>
      <c r="AA471" s="1" t="s">
        <v>4121</v>
      </c>
      <c r="AB471" s="1" t="s">
        <v>4121</v>
      </c>
      <c r="AC471" s="1">
        <v>0</v>
      </c>
      <c r="AD471" s="1" t="s">
        <v>4121</v>
      </c>
      <c r="AE471" s="1">
        <v>0</v>
      </c>
      <c r="AF471" s="1">
        <v>0</v>
      </c>
      <c r="AG471" s="1">
        <v>0</v>
      </c>
      <c r="AH471" s="1">
        <v>0</v>
      </c>
      <c r="AI471" s="1">
        <v>0</v>
      </c>
      <c r="AJ471" s="1">
        <v>0</v>
      </c>
      <c r="AK471" s="1">
        <v>0</v>
      </c>
      <c r="AL471" s="1">
        <v>0</v>
      </c>
      <c r="AM471" s="1">
        <v>0</v>
      </c>
      <c r="AN471" s="1" t="s">
        <v>110</v>
      </c>
      <c r="AO471" s="1" t="s">
        <v>110</v>
      </c>
      <c r="AP471" s="1" t="s">
        <v>69</v>
      </c>
      <c r="AQ471" s="1" t="s">
        <v>40</v>
      </c>
      <c r="AR471" s="1" t="s">
        <v>4121</v>
      </c>
      <c r="AS471" s="1" t="s">
        <v>38</v>
      </c>
      <c r="AT471" s="1" t="s">
        <v>4121</v>
      </c>
      <c r="AU471" s="1" t="s">
        <v>4121</v>
      </c>
      <c r="AV471" s="1" t="s">
        <v>42</v>
      </c>
      <c r="AW471" s="1">
        <v>0</v>
      </c>
      <c r="AX471" s="1">
        <v>0</v>
      </c>
      <c r="AY471" s="1">
        <v>0</v>
      </c>
      <c r="AZ471" s="1">
        <v>0</v>
      </c>
      <c r="BA471" s="1">
        <v>0</v>
      </c>
      <c r="BB471" s="1">
        <v>0</v>
      </c>
      <c r="BC471" s="1">
        <v>0</v>
      </c>
      <c r="BD471" s="1">
        <v>0</v>
      </c>
      <c r="BE471" s="1">
        <v>0</v>
      </c>
      <c r="BF471" s="1">
        <v>0</v>
      </c>
      <c r="BG471" s="1">
        <v>0</v>
      </c>
      <c r="BH471" s="1">
        <v>0</v>
      </c>
      <c r="BI471" s="1">
        <v>0</v>
      </c>
      <c r="BJ471" s="1">
        <v>0</v>
      </c>
      <c r="BK471" s="1">
        <v>0</v>
      </c>
      <c r="BL471" s="1">
        <v>0</v>
      </c>
      <c r="BM471" s="1">
        <v>0</v>
      </c>
      <c r="BN471" s="1">
        <v>0</v>
      </c>
      <c r="BO471" s="1" t="s">
        <v>37</v>
      </c>
      <c r="BP471" s="1" t="s">
        <v>38</v>
      </c>
      <c r="BQ471" s="5" t="s">
        <v>1888</v>
      </c>
      <c r="BR471" s="1" t="s">
        <v>1889</v>
      </c>
      <c r="BS471" s="1" t="s">
        <v>1890</v>
      </c>
      <c r="BT471" s="1" t="s">
        <v>4121</v>
      </c>
      <c r="BU471" s="1" t="s">
        <v>4121</v>
      </c>
      <c r="BV471" s="8"/>
    </row>
    <row r="472" spans="1:74" ht="75" x14ac:dyDescent="0.25">
      <c r="A472" s="1" t="s">
        <v>26</v>
      </c>
      <c r="B472" s="1" t="s">
        <v>27</v>
      </c>
      <c r="C472" s="1" t="s">
        <v>28</v>
      </c>
      <c r="D472" s="1" t="s">
        <v>65</v>
      </c>
      <c r="E472" s="1">
        <v>2034101</v>
      </c>
      <c r="F472" s="1" t="s">
        <v>1891</v>
      </c>
      <c r="G472" s="1" t="s">
        <v>1892</v>
      </c>
      <c r="H472" s="1" t="s">
        <v>32</v>
      </c>
      <c r="I472" s="1" t="s">
        <v>33</v>
      </c>
      <c r="J472" s="2">
        <v>43887</v>
      </c>
      <c r="K472" s="2" t="s">
        <v>4121</v>
      </c>
      <c r="L472" s="1">
        <v>0</v>
      </c>
      <c r="M472" s="1">
        <v>0</v>
      </c>
      <c r="N472" s="1">
        <v>0</v>
      </c>
      <c r="O472" s="1" t="s">
        <v>109</v>
      </c>
      <c r="P472" s="1" t="s">
        <v>37</v>
      </c>
      <c r="Q472" s="1" t="s">
        <v>4121</v>
      </c>
      <c r="R472" s="1" t="s">
        <v>4121</v>
      </c>
      <c r="S472" s="1" t="s">
        <v>4121</v>
      </c>
      <c r="T472" s="1">
        <v>0</v>
      </c>
      <c r="U472" s="1" t="s">
        <v>4121</v>
      </c>
      <c r="V472" s="1" t="s">
        <v>38</v>
      </c>
      <c r="W472" s="1" t="s">
        <v>4121</v>
      </c>
      <c r="X472" s="1">
        <v>0</v>
      </c>
      <c r="Y472" s="1" t="s">
        <v>37</v>
      </c>
      <c r="Z472" s="1" t="s">
        <v>4121</v>
      </c>
      <c r="AA472" s="1" t="s">
        <v>4121</v>
      </c>
      <c r="AB472" s="1" t="s">
        <v>4121</v>
      </c>
      <c r="AC472" s="1">
        <v>0</v>
      </c>
      <c r="AD472" s="1" t="s">
        <v>4121</v>
      </c>
      <c r="AE472" s="1">
        <v>0</v>
      </c>
      <c r="AF472" s="1">
        <v>0</v>
      </c>
      <c r="AG472" s="1">
        <v>0</v>
      </c>
      <c r="AH472" s="1">
        <v>0</v>
      </c>
      <c r="AI472" s="1">
        <v>0</v>
      </c>
      <c r="AJ472" s="1">
        <v>0</v>
      </c>
      <c r="AK472" s="1">
        <v>0</v>
      </c>
      <c r="AL472" s="1">
        <v>0</v>
      </c>
      <c r="AM472" s="1">
        <v>0</v>
      </c>
      <c r="AN472" s="1" t="s">
        <v>110</v>
      </c>
      <c r="AO472" s="1" t="s">
        <v>110</v>
      </c>
      <c r="AP472" s="1" t="s">
        <v>69</v>
      </c>
      <c r="AQ472" s="1" t="s">
        <v>40</v>
      </c>
      <c r="AR472" s="1" t="s">
        <v>4121</v>
      </c>
      <c r="AS472" s="1" t="s">
        <v>38</v>
      </c>
      <c r="AT472" s="1" t="s">
        <v>4121</v>
      </c>
      <c r="AU472" s="1" t="s">
        <v>4121</v>
      </c>
      <c r="AV472" s="1" t="s">
        <v>42</v>
      </c>
      <c r="AW472" s="1">
        <v>0</v>
      </c>
      <c r="AX472" s="1">
        <v>0</v>
      </c>
      <c r="AY472" s="1">
        <v>0</v>
      </c>
      <c r="AZ472" s="1">
        <v>0</v>
      </c>
      <c r="BA472" s="1">
        <v>0</v>
      </c>
      <c r="BB472" s="1">
        <v>0</v>
      </c>
      <c r="BC472" s="1">
        <v>0</v>
      </c>
      <c r="BD472" s="1">
        <v>0</v>
      </c>
      <c r="BE472" s="1">
        <v>0</v>
      </c>
      <c r="BF472" s="1">
        <v>0</v>
      </c>
      <c r="BG472" s="1">
        <v>0</v>
      </c>
      <c r="BH472" s="1">
        <v>0</v>
      </c>
      <c r="BI472" s="1">
        <v>0</v>
      </c>
      <c r="BJ472" s="1">
        <v>0</v>
      </c>
      <c r="BK472" s="1">
        <v>0</v>
      </c>
      <c r="BL472" s="1">
        <v>0</v>
      </c>
      <c r="BM472" s="1">
        <v>0</v>
      </c>
      <c r="BN472" s="1">
        <v>0</v>
      </c>
      <c r="BO472" s="1" t="s">
        <v>37</v>
      </c>
      <c r="BP472" s="1" t="s">
        <v>38</v>
      </c>
      <c r="BQ472" s="5" t="s">
        <v>1893</v>
      </c>
      <c r="BR472" s="1" t="s">
        <v>1894</v>
      </c>
      <c r="BS472" s="1" t="s">
        <v>1895</v>
      </c>
      <c r="BT472" s="1" t="s">
        <v>4121</v>
      </c>
      <c r="BU472" s="1" t="s">
        <v>4121</v>
      </c>
      <c r="BV472" s="8"/>
    </row>
    <row r="473" spans="1:74" ht="60" x14ac:dyDescent="0.25">
      <c r="A473" s="1" t="s">
        <v>26</v>
      </c>
      <c r="B473" s="1" t="s">
        <v>27</v>
      </c>
      <c r="C473" s="1" t="s">
        <v>28</v>
      </c>
      <c r="D473" s="1" t="s">
        <v>29</v>
      </c>
      <c r="E473" s="1">
        <v>2038101</v>
      </c>
      <c r="F473" s="1" t="s">
        <v>1896</v>
      </c>
      <c r="G473" s="1" t="s">
        <v>1897</v>
      </c>
      <c r="H473" s="1" t="s">
        <v>32</v>
      </c>
      <c r="I473" s="1" t="s">
        <v>33</v>
      </c>
      <c r="J473" s="2">
        <v>43853</v>
      </c>
      <c r="K473" s="2" t="s">
        <v>4121</v>
      </c>
      <c r="L473" s="1">
        <v>0</v>
      </c>
      <c r="M473" s="1">
        <v>2</v>
      </c>
      <c r="N473" s="1">
        <v>0</v>
      </c>
      <c r="O473" s="1" t="s">
        <v>83</v>
      </c>
      <c r="P473" s="1" t="s">
        <v>37</v>
      </c>
      <c r="Q473" s="1" t="s">
        <v>4121</v>
      </c>
      <c r="R473" s="1" t="s">
        <v>4121</v>
      </c>
      <c r="S473" s="1" t="s">
        <v>4121</v>
      </c>
      <c r="T473" s="1">
        <v>0</v>
      </c>
      <c r="U473" s="1" t="s">
        <v>4121</v>
      </c>
      <c r="V473" s="1" t="s">
        <v>38</v>
      </c>
      <c r="W473" s="1" t="s">
        <v>4121</v>
      </c>
      <c r="X473" s="1">
        <v>0</v>
      </c>
      <c r="Y473" s="1" t="s">
        <v>37</v>
      </c>
      <c r="Z473" s="1" t="s">
        <v>4121</v>
      </c>
      <c r="AA473" s="1" t="s">
        <v>4121</v>
      </c>
      <c r="AB473" s="1" t="s">
        <v>4121</v>
      </c>
      <c r="AC473" s="1">
        <v>0</v>
      </c>
      <c r="AD473" s="1" t="s">
        <v>4121</v>
      </c>
      <c r="AE473" s="1">
        <v>0</v>
      </c>
      <c r="AF473" s="1">
        <v>0</v>
      </c>
      <c r="AG473" s="1">
        <v>0</v>
      </c>
      <c r="AH473" s="1">
        <v>0</v>
      </c>
      <c r="AI473" s="1">
        <v>0</v>
      </c>
      <c r="AJ473" s="1">
        <v>0</v>
      </c>
      <c r="AK473" s="1">
        <v>0</v>
      </c>
      <c r="AL473" s="1">
        <v>0</v>
      </c>
      <c r="AM473" s="1">
        <v>0</v>
      </c>
      <c r="AN473" s="1" t="s">
        <v>4121</v>
      </c>
      <c r="AO473" s="1" t="s">
        <v>4121</v>
      </c>
      <c r="AP473" s="1" t="s">
        <v>39</v>
      </c>
      <c r="AQ473" s="1" t="s">
        <v>40</v>
      </c>
      <c r="AR473" s="1" t="s">
        <v>41</v>
      </c>
      <c r="AS473" s="1" t="s">
        <v>38</v>
      </c>
      <c r="AT473" s="1" t="s">
        <v>4121</v>
      </c>
      <c r="AU473" s="1" t="s">
        <v>4121</v>
      </c>
      <c r="AV473" s="1" t="s">
        <v>42</v>
      </c>
      <c r="AW473" s="1">
        <v>0</v>
      </c>
      <c r="AX473" s="1">
        <v>0</v>
      </c>
      <c r="AY473" s="1">
        <v>0</v>
      </c>
      <c r="AZ473" s="1">
        <v>0</v>
      </c>
      <c r="BA473" s="1">
        <v>0</v>
      </c>
      <c r="BB473" s="1">
        <v>0</v>
      </c>
      <c r="BC473" s="1">
        <v>0</v>
      </c>
      <c r="BD473" s="1">
        <v>0</v>
      </c>
      <c r="BE473" s="1">
        <v>0</v>
      </c>
      <c r="BF473" s="1">
        <v>0</v>
      </c>
      <c r="BG473" s="1">
        <v>0</v>
      </c>
      <c r="BH473" s="1">
        <v>0</v>
      </c>
      <c r="BI473" s="1">
        <v>0</v>
      </c>
      <c r="BJ473" s="1">
        <v>0</v>
      </c>
      <c r="BK473" s="1">
        <v>0</v>
      </c>
      <c r="BL473" s="1">
        <v>0</v>
      </c>
      <c r="BM473" s="1">
        <v>0</v>
      </c>
      <c r="BN473" s="1">
        <v>0</v>
      </c>
      <c r="BO473" s="1" t="s">
        <v>37</v>
      </c>
      <c r="BP473" s="1" t="s">
        <v>38</v>
      </c>
      <c r="BQ473" s="5" t="s">
        <v>1898</v>
      </c>
      <c r="BR473" s="1" t="s">
        <v>1899</v>
      </c>
      <c r="BS473" s="1" t="s">
        <v>1900</v>
      </c>
      <c r="BT473" s="1" t="s">
        <v>4121</v>
      </c>
      <c r="BU473" s="1" t="s">
        <v>4121</v>
      </c>
      <c r="BV473" s="1" t="s">
        <v>4121</v>
      </c>
    </row>
    <row r="474" spans="1:74" ht="45" x14ac:dyDescent="0.25">
      <c r="A474" s="1" t="s">
        <v>26</v>
      </c>
      <c r="B474" s="1" t="s">
        <v>27</v>
      </c>
      <c r="C474" s="1" t="s">
        <v>28</v>
      </c>
      <c r="D474" s="1" t="s">
        <v>65</v>
      </c>
      <c r="E474" s="1">
        <v>2037101</v>
      </c>
      <c r="F474" s="1" t="s">
        <v>1901</v>
      </c>
      <c r="G474" s="1" t="s">
        <v>1902</v>
      </c>
      <c r="H474" s="1" t="s">
        <v>32</v>
      </c>
      <c r="I474" s="1" t="s">
        <v>33</v>
      </c>
      <c r="J474" s="2">
        <v>43853</v>
      </c>
      <c r="K474" s="2" t="s">
        <v>4121</v>
      </c>
      <c r="L474" s="1">
        <v>0</v>
      </c>
      <c r="M474" s="1">
        <v>2</v>
      </c>
      <c r="N474" s="1">
        <v>1</v>
      </c>
      <c r="O474" s="1" t="s">
        <v>83</v>
      </c>
      <c r="P474" s="1" t="s">
        <v>37</v>
      </c>
      <c r="Q474" s="1" t="s">
        <v>4121</v>
      </c>
      <c r="R474" s="1" t="s">
        <v>4121</v>
      </c>
      <c r="S474" s="1" t="s">
        <v>4121</v>
      </c>
      <c r="T474" s="1">
        <v>0</v>
      </c>
      <c r="U474" s="1" t="s">
        <v>4121</v>
      </c>
      <c r="V474" s="1" t="s">
        <v>38</v>
      </c>
      <c r="W474" s="1" t="s">
        <v>4121</v>
      </c>
      <c r="X474" s="1">
        <v>0</v>
      </c>
      <c r="Y474" s="1" t="s">
        <v>37</v>
      </c>
      <c r="Z474" s="1" t="s">
        <v>4121</v>
      </c>
      <c r="AA474" s="1" t="s">
        <v>4121</v>
      </c>
      <c r="AB474" s="1" t="s">
        <v>4121</v>
      </c>
      <c r="AC474" s="1">
        <v>0</v>
      </c>
      <c r="AD474" s="1" t="s">
        <v>4121</v>
      </c>
      <c r="AE474" s="1">
        <v>0</v>
      </c>
      <c r="AF474" s="1">
        <v>0</v>
      </c>
      <c r="AG474" s="1">
        <v>0</v>
      </c>
      <c r="AH474" s="1">
        <v>0</v>
      </c>
      <c r="AI474" s="1">
        <v>0</v>
      </c>
      <c r="AJ474" s="1">
        <v>0</v>
      </c>
      <c r="AK474" s="1">
        <v>0</v>
      </c>
      <c r="AL474" s="1">
        <v>0</v>
      </c>
      <c r="AM474" s="1">
        <v>0</v>
      </c>
      <c r="AN474" s="1" t="s">
        <v>4121</v>
      </c>
      <c r="AO474" s="1" t="s">
        <v>4121</v>
      </c>
      <c r="AP474" s="1" t="s">
        <v>39</v>
      </c>
      <c r="AQ474" s="1" t="s">
        <v>40</v>
      </c>
      <c r="AR474" s="1" t="s">
        <v>41</v>
      </c>
      <c r="AS474" s="1" t="s">
        <v>38</v>
      </c>
      <c r="AT474" s="1" t="s">
        <v>4121</v>
      </c>
      <c r="AU474" s="1" t="s">
        <v>4121</v>
      </c>
      <c r="AV474" s="1" t="s">
        <v>42</v>
      </c>
      <c r="AW474" s="1">
        <v>0</v>
      </c>
      <c r="AX474" s="1">
        <v>0</v>
      </c>
      <c r="AY474" s="1">
        <v>0</v>
      </c>
      <c r="AZ474" s="1">
        <v>0</v>
      </c>
      <c r="BA474" s="1">
        <v>0</v>
      </c>
      <c r="BB474" s="1">
        <v>0</v>
      </c>
      <c r="BC474" s="1">
        <v>0</v>
      </c>
      <c r="BD474" s="1">
        <v>0</v>
      </c>
      <c r="BE474" s="1">
        <v>0</v>
      </c>
      <c r="BF474" s="1">
        <v>0</v>
      </c>
      <c r="BG474" s="1">
        <v>0</v>
      </c>
      <c r="BH474" s="1">
        <v>0</v>
      </c>
      <c r="BI474" s="1">
        <v>0</v>
      </c>
      <c r="BJ474" s="1">
        <v>0</v>
      </c>
      <c r="BK474" s="1">
        <v>0</v>
      </c>
      <c r="BL474" s="1">
        <v>0</v>
      </c>
      <c r="BM474" s="1">
        <v>0</v>
      </c>
      <c r="BN474" s="1">
        <v>0</v>
      </c>
      <c r="BO474" s="1" t="s">
        <v>37</v>
      </c>
      <c r="BP474" s="1" t="s">
        <v>38</v>
      </c>
      <c r="BQ474" s="5" t="s">
        <v>1903</v>
      </c>
      <c r="BR474" s="1" t="s">
        <v>1904</v>
      </c>
      <c r="BS474" s="1" t="s">
        <v>1905</v>
      </c>
      <c r="BT474" s="1" t="s">
        <v>4121</v>
      </c>
      <c r="BU474" s="1" t="s">
        <v>4121</v>
      </c>
      <c r="BV474" s="1" t="s">
        <v>4121</v>
      </c>
    </row>
    <row r="475" spans="1:74" ht="60" x14ac:dyDescent="0.25">
      <c r="A475" s="1" t="s">
        <v>26</v>
      </c>
      <c r="B475" s="1" t="s">
        <v>27</v>
      </c>
      <c r="C475" s="1" t="s">
        <v>28</v>
      </c>
      <c r="D475" s="1" t="s">
        <v>65</v>
      </c>
      <c r="E475" s="1">
        <v>203412</v>
      </c>
      <c r="F475" s="1" t="s">
        <v>1906</v>
      </c>
      <c r="G475" s="1" t="s">
        <v>1907</v>
      </c>
      <c r="H475" s="1" t="s">
        <v>32</v>
      </c>
      <c r="I475" s="1" t="s">
        <v>33</v>
      </c>
      <c r="J475" s="2">
        <v>43887</v>
      </c>
      <c r="K475" s="2" t="s">
        <v>4121</v>
      </c>
      <c r="L475" s="1">
        <v>0</v>
      </c>
      <c r="M475" s="1">
        <v>0</v>
      </c>
      <c r="N475" s="1">
        <v>0</v>
      </c>
      <c r="O475" s="1" t="s">
        <v>109</v>
      </c>
      <c r="P475" s="1" t="s">
        <v>35</v>
      </c>
      <c r="Q475" s="1" t="s">
        <v>49</v>
      </c>
      <c r="R475" s="1" t="s">
        <v>4121</v>
      </c>
      <c r="S475" s="1" t="s">
        <v>4121</v>
      </c>
      <c r="T475" s="1">
        <v>0</v>
      </c>
      <c r="U475" s="1" t="s">
        <v>37</v>
      </c>
      <c r="V475" s="1" t="s">
        <v>38</v>
      </c>
      <c r="W475" s="1" t="s">
        <v>4121</v>
      </c>
      <c r="X475" s="1">
        <v>0</v>
      </c>
      <c r="Y475" s="1" t="s">
        <v>37</v>
      </c>
      <c r="Z475" s="1" t="s">
        <v>4121</v>
      </c>
      <c r="AA475" s="1" t="s">
        <v>4121</v>
      </c>
      <c r="AB475" s="1" t="s">
        <v>4121</v>
      </c>
      <c r="AC475" s="1">
        <v>0</v>
      </c>
      <c r="AD475" s="1" t="s">
        <v>4121</v>
      </c>
      <c r="AE475" s="1">
        <v>0</v>
      </c>
      <c r="AF475" s="1">
        <v>0</v>
      </c>
      <c r="AG475" s="1">
        <v>0</v>
      </c>
      <c r="AH475" s="1">
        <v>0</v>
      </c>
      <c r="AI475" s="1">
        <v>0</v>
      </c>
      <c r="AJ475" s="1">
        <v>0</v>
      </c>
      <c r="AK475" s="1">
        <v>0</v>
      </c>
      <c r="AL475" s="1">
        <v>0</v>
      </c>
      <c r="AM475" s="1">
        <v>0</v>
      </c>
      <c r="AN475" s="1" t="s">
        <v>110</v>
      </c>
      <c r="AO475" s="1" t="s">
        <v>110</v>
      </c>
      <c r="AP475" s="1" t="s">
        <v>69</v>
      </c>
      <c r="AQ475" s="1" t="s">
        <v>40</v>
      </c>
      <c r="AR475" s="1" t="s">
        <v>4121</v>
      </c>
      <c r="AS475" s="1" t="s">
        <v>38</v>
      </c>
      <c r="AT475" s="1" t="s">
        <v>4121</v>
      </c>
      <c r="AU475" s="1" t="s">
        <v>4121</v>
      </c>
      <c r="AV475" s="1" t="s">
        <v>42</v>
      </c>
      <c r="AW475" s="1">
        <v>0</v>
      </c>
      <c r="AX475" s="1">
        <v>0</v>
      </c>
      <c r="AY475" s="1">
        <v>0</v>
      </c>
      <c r="AZ475" s="1">
        <v>0</v>
      </c>
      <c r="BA475" s="1">
        <v>0</v>
      </c>
      <c r="BB475" s="1">
        <v>0</v>
      </c>
      <c r="BC475" s="1">
        <v>0</v>
      </c>
      <c r="BD475" s="1">
        <v>0</v>
      </c>
      <c r="BE475" s="1">
        <v>0</v>
      </c>
      <c r="BF475" s="1">
        <v>0</v>
      </c>
      <c r="BG475" s="1">
        <v>0</v>
      </c>
      <c r="BH475" s="1">
        <v>0</v>
      </c>
      <c r="BI475" s="1">
        <v>0</v>
      </c>
      <c r="BJ475" s="1">
        <v>0</v>
      </c>
      <c r="BK475" s="1">
        <v>0</v>
      </c>
      <c r="BL475" s="1">
        <v>0</v>
      </c>
      <c r="BM475" s="1">
        <v>0</v>
      </c>
      <c r="BN475" s="1">
        <v>0</v>
      </c>
      <c r="BO475" s="1" t="s">
        <v>37</v>
      </c>
      <c r="BP475" s="1" t="s">
        <v>38</v>
      </c>
      <c r="BQ475" s="5" t="s">
        <v>1908</v>
      </c>
      <c r="BR475" s="1" t="s">
        <v>1909</v>
      </c>
      <c r="BS475" s="1" t="s">
        <v>1910</v>
      </c>
      <c r="BT475" s="1" t="s">
        <v>4121</v>
      </c>
      <c r="BU475" s="1" t="s">
        <v>4121</v>
      </c>
      <c r="BV475" s="8"/>
    </row>
    <row r="476" spans="1:74" ht="60" x14ac:dyDescent="0.25">
      <c r="A476" s="1" t="s">
        <v>26</v>
      </c>
      <c r="B476" s="1" t="s">
        <v>27</v>
      </c>
      <c r="C476" s="1" t="s">
        <v>28</v>
      </c>
      <c r="D476" s="1" t="s">
        <v>29</v>
      </c>
      <c r="E476" s="1">
        <v>203612</v>
      </c>
      <c r="F476" s="1" t="s">
        <v>1906</v>
      </c>
      <c r="G476" s="1" t="s">
        <v>1907</v>
      </c>
      <c r="H476" s="1" t="s">
        <v>32</v>
      </c>
      <c r="I476" s="1" t="s">
        <v>33</v>
      </c>
      <c r="J476" s="2">
        <v>43887</v>
      </c>
      <c r="K476" s="2" t="s">
        <v>4121</v>
      </c>
      <c r="L476" s="1">
        <v>0</v>
      </c>
      <c r="M476" s="1">
        <v>0</v>
      </c>
      <c r="N476" s="1">
        <v>0</v>
      </c>
      <c r="O476" s="1" t="s">
        <v>109</v>
      </c>
      <c r="P476" s="1" t="s">
        <v>35</v>
      </c>
      <c r="Q476" s="1" t="s">
        <v>49</v>
      </c>
      <c r="R476" s="1" t="s">
        <v>37</v>
      </c>
      <c r="S476" s="1" t="s">
        <v>37</v>
      </c>
      <c r="T476" s="1">
        <v>0</v>
      </c>
      <c r="U476" s="1" t="s">
        <v>37</v>
      </c>
      <c r="V476" s="1" t="s">
        <v>38</v>
      </c>
      <c r="W476" s="1" t="s">
        <v>4121</v>
      </c>
      <c r="X476" s="1">
        <v>0</v>
      </c>
      <c r="Y476" s="1" t="s">
        <v>37</v>
      </c>
      <c r="Z476" s="1" t="s">
        <v>4121</v>
      </c>
      <c r="AA476" s="1" t="s">
        <v>4121</v>
      </c>
      <c r="AB476" s="1" t="s">
        <v>4121</v>
      </c>
      <c r="AC476" s="1">
        <v>0</v>
      </c>
      <c r="AD476" s="1" t="s">
        <v>4121</v>
      </c>
      <c r="AE476" s="1">
        <v>0</v>
      </c>
      <c r="AF476" s="1">
        <v>0</v>
      </c>
      <c r="AG476" s="1">
        <v>0</v>
      </c>
      <c r="AH476" s="1">
        <v>0</v>
      </c>
      <c r="AI476" s="1">
        <v>0</v>
      </c>
      <c r="AJ476" s="1">
        <v>0</v>
      </c>
      <c r="AK476" s="1">
        <v>0</v>
      </c>
      <c r="AL476" s="1">
        <v>0</v>
      </c>
      <c r="AM476" s="1">
        <v>0</v>
      </c>
      <c r="AN476" s="1" t="s">
        <v>110</v>
      </c>
      <c r="AO476" s="1" t="s">
        <v>110</v>
      </c>
      <c r="AP476" s="1" t="s">
        <v>69</v>
      </c>
      <c r="AQ476" s="1" t="s">
        <v>40</v>
      </c>
      <c r="AR476" s="1" t="s">
        <v>4121</v>
      </c>
      <c r="AS476" s="1" t="s">
        <v>38</v>
      </c>
      <c r="AT476" s="1" t="s">
        <v>4121</v>
      </c>
      <c r="AU476" s="1" t="s">
        <v>4121</v>
      </c>
      <c r="AV476" s="1" t="s">
        <v>42</v>
      </c>
      <c r="AW476" s="1">
        <v>0</v>
      </c>
      <c r="AX476" s="1">
        <v>0</v>
      </c>
      <c r="AY476" s="1">
        <v>0</v>
      </c>
      <c r="AZ476" s="1">
        <v>0</v>
      </c>
      <c r="BA476" s="1">
        <v>0</v>
      </c>
      <c r="BB476" s="1">
        <v>0</v>
      </c>
      <c r="BC476" s="1">
        <v>0</v>
      </c>
      <c r="BD476" s="1">
        <v>0</v>
      </c>
      <c r="BE476" s="1">
        <v>0</v>
      </c>
      <c r="BF476" s="1">
        <v>0</v>
      </c>
      <c r="BG476" s="1">
        <v>0</v>
      </c>
      <c r="BH476" s="1">
        <v>0</v>
      </c>
      <c r="BI476" s="1">
        <v>0</v>
      </c>
      <c r="BJ476" s="1">
        <v>0</v>
      </c>
      <c r="BK476" s="1">
        <v>0</v>
      </c>
      <c r="BL476" s="1">
        <v>0</v>
      </c>
      <c r="BM476" s="1">
        <v>0</v>
      </c>
      <c r="BN476" s="1">
        <v>0</v>
      </c>
      <c r="BO476" s="1" t="s">
        <v>37</v>
      </c>
      <c r="BP476" s="1" t="s">
        <v>38</v>
      </c>
      <c r="BQ476" s="5" t="s">
        <v>1911</v>
      </c>
      <c r="BR476" s="1" t="s">
        <v>1912</v>
      </c>
      <c r="BS476" s="1" t="s">
        <v>1913</v>
      </c>
      <c r="BT476" s="1" t="s">
        <v>4121</v>
      </c>
      <c r="BU476" s="1" t="s">
        <v>4121</v>
      </c>
      <c r="BV476" s="8"/>
    </row>
    <row r="477" spans="1:74" ht="330" x14ac:dyDescent="0.25">
      <c r="A477" s="1" t="s">
        <v>26</v>
      </c>
      <c r="B477" s="1" t="s">
        <v>429</v>
      </c>
      <c r="C477" s="1" t="s">
        <v>342</v>
      </c>
      <c r="D477" s="1" t="s">
        <v>65</v>
      </c>
      <c r="E477" s="1">
        <v>2054101</v>
      </c>
      <c r="F477" s="1" t="s">
        <v>1914</v>
      </c>
      <c r="G477" s="1" t="s">
        <v>1915</v>
      </c>
      <c r="H477" s="1" t="s">
        <v>144</v>
      </c>
      <c r="I477" s="1" t="s">
        <v>33</v>
      </c>
      <c r="J477" s="2">
        <v>43872</v>
      </c>
      <c r="K477" s="2" t="s">
        <v>4121</v>
      </c>
      <c r="L477" s="1">
        <v>13000</v>
      </c>
      <c r="M477" s="1">
        <v>2300</v>
      </c>
      <c r="N477" s="1">
        <v>1</v>
      </c>
      <c r="O477" s="1" t="s">
        <v>109</v>
      </c>
      <c r="P477" s="1" t="s">
        <v>35</v>
      </c>
      <c r="Q477" s="1" t="s">
        <v>50</v>
      </c>
      <c r="R477" s="1" t="s">
        <v>4121</v>
      </c>
      <c r="S477" s="1" t="s">
        <v>4121</v>
      </c>
      <c r="T477" s="1">
        <v>0</v>
      </c>
      <c r="U477" s="1" t="s">
        <v>4121</v>
      </c>
      <c r="V477" s="1" t="s">
        <v>38</v>
      </c>
      <c r="W477" s="1" t="s">
        <v>4121</v>
      </c>
      <c r="X477" s="1">
        <v>1</v>
      </c>
      <c r="Y477" s="1" t="s">
        <v>37</v>
      </c>
      <c r="Z477" s="1" t="s">
        <v>4121</v>
      </c>
      <c r="AA477" s="1" t="s">
        <v>4121</v>
      </c>
      <c r="AB477" s="1" t="s">
        <v>4121</v>
      </c>
      <c r="AC477" s="1">
        <v>0</v>
      </c>
      <c r="AD477" s="1" t="s">
        <v>4121</v>
      </c>
      <c r="AE477" s="1">
        <v>0.05</v>
      </c>
      <c r="AF477" s="1">
        <v>0.05</v>
      </c>
      <c r="AG477" s="1">
        <v>0</v>
      </c>
      <c r="AH477" s="1">
        <v>0</v>
      </c>
      <c r="AI477" s="1">
        <v>0</v>
      </c>
      <c r="AJ477" s="1">
        <v>0</v>
      </c>
      <c r="AK477" s="1">
        <v>0</v>
      </c>
      <c r="AL477" s="1">
        <v>0</v>
      </c>
      <c r="AM477" s="1">
        <v>0</v>
      </c>
      <c r="AN477" s="1" t="s">
        <v>35</v>
      </c>
      <c r="AO477" s="1" t="s">
        <v>35</v>
      </c>
      <c r="AP477" s="1" t="s">
        <v>69</v>
      </c>
      <c r="AQ477" s="1" t="s">
        <v>40</v>
      </c>
      <c r="AR477" s="1" t="s">
        <v>4121</v>
      </c>
      <c r="AS477" s="1" t="s">
        <v>38</v>
      </c>
      <c r="AT477" s="1" t="s">
        <v>4121</v>
      </c>
      <c r="AU477" s="1" t="s">
        <v>4121</v>
      </c>
      <c r="AV477" s="1" t="s">
        <v>42</v>
      </c>
      <c r="AW477" s="1">
        <v>0</v>
      </c>
      <c r="AX477" s="1">
        <v>0</v>
      </c>
      <c r="AY477" s="1">
        <v>0</v>
      </c>
      <c r="AZ477" s="1">
        <v>0</v>
      </c>
      <c r="BA477" s="1">
        <v>0</v>
      </c>
      <c r="BB477" s="1">
        <v>0</v>
      </c>
      <c r="BC477" s="1">
        <v>0</v>
      </c>
      <c r="BD477" s="1">
        <v>0</v>
      </c>
      <c r="BE477" s="1">
        <v>0</v>
      </c>
      <c r="BF477" s="1">
        <v>0</v>
      </c>
      <c r="BG477" s="1">
        <v>0</v>
      </c>
      <c r="BH477" s="1">
        <v>0</v>
      </c>
      <c r="BI477" s="1">
        <v>0</v>
      </c>
      <c r="BJ477" s="1">
        <v>0</v>
      </c>
      <c r="BK477" s="1">
        <v>0</v>
      </c>
      <c r="BL477" s="1">
        <v>0</v>
      </c>
      <c r="BM477" s="1">
        <v>0</v>
      </c>
      <c r="BN477" s="1">
        <v>0</v>
      </c>
      <c r="BO477" s="1" t="s">
        <v>37</v>
      </c>
      <c r="BP477" s="1" t="s">
        <v>38</v>
      </c>
      <c r="BQ477" s="5" t="s">
        <v>1916</v>
      </c>
      <c r="BR477" s="1" t="s">
        <v>1917</v>
      </c>
      <c r="BS477" s="1" t="s">
        <v>1918</v>
      </c>
      <c r="BT477" s="1" t="s">
        <v>4121</v>
      </c>
      <c r="BU477" s="1" t="s">
        <v>4121</v>
      </c>
      <c r="BV477" s="8" t="s">
        <v>1919</v>
      </c>
    </row>
    <row r="478" spans="1:74" ht="60" x14ac:dyDescent="0.25">
      <c r="A478" s="1" t="s">
        <v>26</v>
      </c>
      <c r="B478" s="1" t="s">
        <v>27</v>
      </c>
      <c r="C478" s="1" t="s">
        <v>28</v>
      </c>
      <c r="D478" s="1" t="s">
        <v>29</v>
      </c>
      <c r="E478" s="1">
        <v>203812</v>
      </c>
      <c r="F478" s="1" t="s">
        <v>1920</v>
      </c>
      <c r="G478" s="1" t="s">
        <v>1921</v>
      </c>
      <c r="H478" s="1" t="s">
        <v>32</v>
      </c>
      <c r="I478" s="1" t="s">
        <v>33</v>
      </c>
      <c r="J478" s="2">
        <v>43888</v>
      </c>
      <c r="K478" s="2" t="s">
        <v>4121</v>
      </c>
      <c r="L478" s="1">
        <v>0</v>
      </c>
      <c r="M478" s="1">
        <v>349</v>
      </c>
      <c r="N478" s="1">
        <v>0</v>
      </c>
      <c r="O478" s="1" t="s">
        <v>83</v>
      </c>
      <c r="P478" s="1" t="s">
        <v>37</v>
      </c>
      <c r="Q478" s="1" t="s">
        <v>4121</v>
      </c>
      <c r="R478" s="1" t="s">
        <v>4121</v>
      </c>
      <c r="S478" s="1" t="s">
        <v>4121</v>
      </c>
      <c r="T478" s="1">
        <v>0</v>
      </c>
      <c r="U478" s="1" t="s">
        <v>4121</v>
      </c>
      <c r="V478" s="1" t="s">
        <v>38</v>
      </c>
      <c r="W478" s="1" t="s">
        <v>4121</v>
      </c>
      <c r="X478" s="1">
        <v>0</v>
      </c>
      <c r="Y478" s="1" t="s">
        <v>37</v>
      </c>
      <c r="Z478" s="1" t="s">
        <v>4121</v>
      </c>
      <c r="AA478" s="1" t="s">
        <v>4121</v>
      </c>
      <c r="AB478" s="1" t="s">
        <v>4121</v>
      </c>
      <c r="AC478" s="1">
        <v>0</v>
      </c>
      <c r="AD478" s="1" t="s">
        <v>4121</v>
      </c>
      <c r="AE478" s="1">
        <v>0</v>
      </c>
      <c r="AF478" s="1">
        <v>0</v>
      </c>
      <c r="AG478" s="1">
        <v>0</v>
      </c>
      <c r="AH478" s="1">
        <v>0</v>
      </c>
      <c r="AI478" s="1">
        <v>0</v>
      </c>
      <c r="AJ478" s="1">
        <v>0</v>
      </c>
      <c r="AK478" s="1">
        <v>0</v>
      </c>
      <c r="AL478" s="1">
        <v>0</v>
      </c>
      <c r="AM478" s="1">
        <v>0</v>
      </c>
      <c r="AN478" s="1" t="s">
        <v>4121</v>
      </c>
      <c r="AO478" s="1" t="s">
        <v>4121</v>
      </c>
      <c r="AP478" s="1" t="s">
        <v>69</v>
      </c>
      <c r="AQ478" s="1" t="s">
        <v>40</v>
      </c>
      <c r="AR478" s="1" t="s">
        <v>41</v>
      </c>
      <c r="AS478" s="1" t="s">
        <v>38</v>
      </c>
      <c r="AT478" s="1" t="s">
        <v>4121</v>
      </c>
      <c r="AU478" s="1" t="s">
        <v>4121</v>
      </c>
      <c r="AV478" s="1" t="s">
        <v>42</v>
      </c>
      <c r="AW478" s="1">
        <v>0</v>
      </c>
      <c r="AX478" s="1">
        <v>0</v>
      </c>
      <c r="AY478" s="1">
        <v>0</v>
      </c>
      <c r="AZ478" s="1">
        <v>0</v>
      </c>
      <c r="BA478" s="1">
        <v>0</v>
      </c>
      <c r="BB478" s="1">
        <v>0</v>
      </c>
      <c r="BC478" s="1">
        <v>0</v>
      </c>
      <c r="BD478" s="1">
        <v>0</v>
      </c>
      <c r="BE478" s="1">
        <v>0</v>
      </c>
      <c r="BF478" s="1">
        <v>0</v>
      </c>
      <c r="BG478" s="1">
        <v>0</v>
      </c>
      <c r="BH478" s="1">
        <v>0</v>
      </c>
      <c r="BI478" s="1">
        <v>0</v>
      </c>
      <c r="BJ478" s="1">
        <v>0</v>
      </c>
      <c r="BK478" s="1">
        <v>0</v>
      </c>
      <c r="BL478" s="1">
        <v>0</v>
      </c>
      <c r="BM478" s="1">
        <v>0</v>
      </c>
      <c r="BN478" s="1">
        <v>0</v>
      </c>
      <c r="BO478" s="1" t="s">
        <v>37</v>
      </c>
      <c r="BP478" s="1" t="s">
        <v>38</v>
      </c>
      <c r="BQ478" s="5" t="s">
        <v>1922</v>
      </c>
      <c r="BR478" s="1" t="s">
        <v>1923</v>
      </c>
      <c r="BS478" s="1" t="s">
        <v>1924</v>
      </c>
      <c r="BT478" s="1" t="s">
        <v>4121</v>
      </c>
      <c r="BU478" s="1" t="s">
        <v>4121</v>
      </c>
      <c r="BV478" s="1" t="s">
        <v>4121</v>
      </c>
    </row>
    <row r="479" spans="1:74" ht="60" x14ac:dyDescent="0.25">
      <c r="A479" s="1" t="s">
        <v>26</v>
      </c>
      <c r="B479" s="1" t="s">
        <v>242</v>
      </c>
      <c r="C479" s="1" t="s">
        <v>28</v>
      </c>
      <c r="D479" s="1" t="s">
        <v>65</v>
      </c>
      <c r="E479" s="1">
        <v>201715</v>
      </c>
      <c r="F479" s="1" t="s">
        <v>1925</v>
      </c>
      <c r="G479" s="1" t="s">
        <v>1926</v>
      </c>
      <c r="H479" s="1" t="s">
        <v>32</v>
      </c>
      <c r="I479" s="1" t="s">
        <v>33</v>
      </c>
      <c r="J479" s="2">
        <v>43885</v>
      </c>
      <c r="K479" s="2" t="s">
        <v>4121</v>
      </c>
      <c r="L479" s="1">
        <v>0</v>
      </c>
      <c r="M479" s="1">
        <v>30</v>
      </c>
      <c r="N479" s="1">
        <v>1</v>
      </c>
      <c r="O479" s="1" t="s">
        <v>83</v>
      </c>
      <c r="P479" s="1" t="s">
        <v>37</v>
      </c>
      <c r="Q479" s="1" t="s">
        <v>4121</v>
      </c>
      <c r="R479" s="1" t="s">
        <v>4121</v>
      </c>
      <c r="S479" s="1" t="s">
        <v>4121</v>
      </c>
      <c r="T479" s="1">
        <v>0</v>
      </c>
      <c r="U479" s="1" t="s">
        <v>4121</v>
      </c>
      <c r="V479" s="1" t="s">
        <v>38</v>
      </c>
      <c r="W479" s="1" t="s">
        <v>4121</v>
      </c>
      <c r="X479" s="1">
        <v>0</v>
      </c>
      <c r="Y479" s="1" t="s">
        <v>37</v>
      </c>
      <c r="Z479" s="1" t="s">
        <v>4121</v>
      </c>
      <c r="AA479" s="1" t="s">
        <v>4121</v>
      </c>
      <c r="AB479" s="1" t="s">
        <v>4121</v>
      </c>
      <c r="AC479" s="1">
        <v>0</v>
      </c>
      <c r="AD479" s="1" t="s">
        <v>4121</v>
      </c>
      <c r="AE479" s="1">
        <v>0</v>
      </c>
      <c r="AF479" s="1">
        <v>0</v>
      </c>
      <c r="AG479" s="1">
        <v>0</v>
      </c>
      <c r="AH479" s="1">
        <v>0</v>
      </c>
      <c r="AI479" s="1">
        <v>0</v>
      </c>
      <c r="AJ479" s="1">
        <v>0</v>
      </c>
      <c r="AK479" s="1">
        <v>0</v>
      </c>
      <c r="AL479" s="1">
        <v>0</v>
      </c>
      <c r="AM479" s="1">
        <v>0</v>
      </c>
      <c r="AN479" s="1" t="s">
        <v>4121</v>
      </c>
      <c r="AO479" s="1" t="s">
        <v>4121</v>
      </c>
      <c r="AP479" s="1" t="s">
        <v>69</v>
      </c>
      <c r="AQ479" s="1" t="s">
        <v>40</v>
      </c>
      <c r="AR479" s="1" t="s">
        <v>4121</v>
      </c>
      <c r="AS479" s="1" t="s">
        <v>38</v>
      </c>
      <c r="AT479" s="1" t="s">
        <v>4121</v>
      </c>
      <c r="AU479" s="1" t="s">
        <v>4121</v>
      </c>
      <c r="AV479" s="1" t="s">
        <v>42</v>
      </c>
      <c r="AW479" s="1">
        <v>0</v>
      </c>
      <c r="AX479" s="1">
        <v>0</v>
      </c>
      <c r="AY479" s="1">
        <v>0</v>
      </c>
      <c r="AZ479" s="1">
        <v>0</v>
      </c>
      <c r="BA479" s="1">
        <v>0</v>
      </c>
      <c r="BB479" s="1">
        <v>0</v>
      </c>
      <c r="BC479" s="1">
        <v>0</v>
      </c>
      <c r="BD479" s="1">
        <v>0</v>
      </c>
      <c r="BE479" s="1">
        <v>0</v>
      </c>
      <c r="BF479" s="1">
        <v>0</v>
      </c>
      <c r="BG479" s="1">
        <v>0</v>
      </c>
      <c r="BH479" s="1">
        <v>0</v>
      </c>
      <c r="BI479" s="1">
        <v>0</v>
      </c>
      <c r="BJ479" s="1">
        <v>0</v>
      </c>
      <c r="BK479" s="1">
        <v>0</v>
      </c>
      <c r="BL479" s="1">
        <v>0</v>
      </c>
      <c r="BM479" s="1">
        <v>0</v>
      </c>
      <c r="BN479" s="1">
        <v>0</v>
      </c>
      <c r="BO479" s="1" t="s">
        <v>37</v>
      </c>
      <c r="BP479" s="1" t="s">
        <v>38</v>
      </c>
      <c r="BQ479" s="5" t="s">
        <v>1927</v>
      </c>
      <c r="BR479" s="1" t="s">
        <v>255</v>
      </c>
      <c r="BS479" s="1" t="s">
        <v>1928</v>
      </c>
      <c r="BT479" s="1">
        <v>0</v>
      </c>
      <c r="BU479" s="1" t="s">
        <v>4121</v>
      </c>
      <c r="BV479" s="1" t="s">
        <v>4121</v>
      </c>
    </row>
    <row r="480" spans="1:74" ht="75" x14ac:dyDescent="0.25">
      <c r="A480" s="1" t="s">
        <v>26</v>
      </c>
      <c r="B480" s="1" t="s">
        <v>27</v>
      </c>
      <c r="C480" s="1" t="s">
        <v>28</v>
      </c>
      <c r="D480" s="1" t="s">
        <v>65</v>
      </c>
      <c r="E480" s="1">
        <v>203712</v>
      </c>
      <c r="F480" s="1" t="s">
        <v>1929</v>
      </c>
      <c r="G480" s="1" t="s">
        <v>1930</v>
      </c>
      <c r="H480" s="1" t="s">
        <v>32</v>
      </c>
      <c r="I480" s="1" t="s">
        <v>33</v>
      </c>
      <c r="J480" s="2">
        <v>43857</v>
      </c>
      <c r="K480" s="2" t="s">
        <v>4121</v>
      </c>
      <c r="L480" s="1">
        <v>0</v>
      </c>
      <c r="M480" s="1">
        <v>250</v>
      </c>
      <c r="N480" s="1">
        <v>1</v>
      </c>
      <c r="O480" s="1" t="s">
        <v>83</v>
      </c>
      <c r="P480" s="1" t="s">
        <v>37</v>
      </c>
      <c r="Q480" s="1" t="s">
        <v>4121</v>
      </c>
      <c r="R480" s="1" t="s">
        <v>4121</v>
      </c>
      <c r="S480" s="1" t="s">
        <v>4121</v>
      </c>
      <c r="T480" s="1">
        <v>0</v>
      </c>
      <c r="U480" s="1" t="s">
        <v>4121</v>
      </c>
      <c r="V480" s="1" t="s">
        <v>38</v>
      </c>
      <c r="W480" s="1" t="s">
        <v>4121</v>
      </c>
      <c r="X480" s="1">
        <v>0</v>
      </c>
      <c r="Y480" s="1" t="s">
        <v>37</v>
      </c>
      <c r="Z480" s="1" t="s">
        <v>4121</v>
      </c>
      <c r="AA480" s="1" t="s">
        <v>4121</v>
      </c>
      <c r="AB480" s="1" t="s">
        <v>4121</v>
      </c>
      <c r="AC480" s="1">
        <v>0</v>
      </c>
      <c r="AD480" s="1" t="s">
        <v>4121</v>
      </c>
      <c r="AE480" s="1">
        <v>0</v>
      </c>
      <c r="AF480" s="1">
        <v>0</v>
      </c>
      <c r="AG480" s="1">
        <v>0</v>
      </c>
      <c r="AH480" s="1">
        <v>0</v>
      </c>
      <c r="AI480" s="1">
        <v>0</v>
      </c>
      <c r="AJ480" s="1">
        <v>0</v>
      </c>
      <c r="AK480" s="1">
        <v>0</v>
      </c>
      <c r="AL480" s="1">
        <v>0</v>
      </c>
      <c r="AM480" s="1">
        <v>0</v>
      </c>
      <c r="AN480" s="1" t="s">
        <v>4121</v>
      </c>
      <c r="AO480" s="1" t="s">
        <v>4121</v>
      </c>
      <c r="AP480" s="1" t="s">
        <v>39</v>
      </c>
      <c r="AQ480" s="1" t="s">
        <v>40</v>
      </c>
      <c r="AR480" s="1" t="s">
        <v>41</v>
      </c>
      <c r="AS480" s="1" t="s">
        <v>38</v>
      </c>
      <c r="AT480" s="1" t="s">
        <v>4121</v>
      </c>
      <c r="AU480" s="1" t="s">
        <v>4121</v>
      </c>
      <c r="AV480" s="1" t="s">
        <v>42</v>
      </c>
      <c r="AW480" s="1">
        <v>0</v>
      </c>
      <c r="AX480" s="1">
        <v>0</v>
      </c>
      <c r="AY480" s="1">
        <v>0</v>
      </c>
      <c r="AZ480" s="1">
        <v>0</v>
      </c>
      <c r="BA480" s="1">
        <v>0</v>
      </c>
      <c r="BB480" s="1">
        <v>0</v>
      </c>
      <c r="BC480" s="1">
        <v>0</v>
      </c>
      <c r="BD480" s="1">
        <v>0</v>
      </c>
      <c r="BE480" s="1">
        <v>0</v>
      </c>
      <c r="BF480" s="1">
        <v>0</v>
      </c>
      <c r="BG480" s="1">
        <v>0</v>
      </c>
      <c r="BH480" s="1">
        <v>0</v>
      </c>
      <c r="BI480" s="1">
        <v>0</v>
      </c>
      <c r="BJ480" s="1">
        <v>0</v>
      </c>
      <c r="BK480" s="1">
        <v>0</v>
      </c>
      <c r="BL480" s="1">
        <v>0</v>
      </c>
      <c r="BM480" s="1">
        <v>0</v>
      </c>
      <c r="BN480" s="1">
        <v>0</v>
      </c>
      <c r="BO480" s="1" t="s">
        <v>35</v>
      </c>
      <c r="BP480" s="1" t="s">
        <v>68</v>
      </c>
      <c r="BQ480" s="5" t="s">
        <v>1931</v>
      </c>
      <c r="BR480" s="1" t="s">
        <v>1932</v>
      </c>
      <c r="BS480" s="1" t="s">
        <v>1933</v>
      </c>
      <c r="BT480" s="1" t="s">
        <v>4121</v>
      </c>
      <c r="BU480" s="1" t="s">
        <v>1934</v>
      </c>
      <c r="BV480" s="1" t="s">
        <v>4121</v>
      </c>
    </row>
    <row r="481" spans="1:74" ht="409.5" x14ac:dyDescent="0.25">
      <c r="A481" s="1" t="s">
        <v>26</v>
      </c>
      <c r="B481" s="1" t="s">
        <v>179</v>
      </c>
      <c r="C481" s="1" t="s">
        <v>342</v>
      </c>
      <c r="D481" s="1" t="s">
        <v>65</v>
      </c>
      <c r="E481" s="1">
        <v>202715</v>
      </c>
      <c r="F481" s="1" t="s">
        <v>1935</v>
      </c>
      <c r="G481" s="1" t="s">
        <v>1936</v>
      </c>
      <c r="H481" s="1" t="s">
        <v>144</v>
      </c>
      <c r="I481" s="1" t="s">
        <v>33</v>
      </c>
      <c r="J481" s="2">
        <v>43889</v>
      </c>
      <c r="K481" s="2" t="s">
        <v>4121</v>
      </c>
      <c r="L481" s="1">
        <v>2500</v>
      </c>
      <c r="M481" s="1">
        <v>0</v>
      </c>
      <c r="N481" s="1">
        <v>1</v>
      </c>
      <c r="O481" s="1" t="s">
        <v>83</v>
      </c>
      <c r="P481" s="1" t="s">
        <v>37</v>
      </c>
      <c r="Q481" s="1" t="s">
        <v>4121</v>
      </c>
      <c r="R481" s="1" t="s">
        <v>4121</v>
      </c>
      <c r="S481" s="1" t="s">
        <v>4121</v>
      </c>
      <c r="T481" s="1">
        <v>0</v>
      </c>
      <c r="U481" s="1" t="s">
        <v>4121</v>
      </c>
      <c r="V481" s="1" t="s">
        <v>38</v>
      </c>
      <c r="W481" s="1" t="s">
        <v>4121</v>
      </c>
      <c r="X481" s="1">
        <v>0</v>
      </c>
      <c r="Y481" s="1" t="s">
        <v>37</v>
      </c>
      <c r="Z481" s="1" t="s">
        <v>4121</v>
      </c>
      <c r="AA481" s="1" t="s">
        <v>4121</v>
      </c>
      <c r="AB481" s="1" t="s">
        <v>4121</v>
      </c>
      <c r="AC481" s="1">
        <v>0</v>
      </c>
      <c r="AD481" s="1" t="s">
        <v>4121</v>
      </c>
      <c r="AE481" s="1">
        <v>0</v>
      </c>
      <c r="AF481" s="1">
        <v>0</v>
      </c>
      <c r="AG481" s="1">
        <v>0</v>
      </c>
      <c r="AH481" s="1">
        <v>0</v>
      </c>
      <c r="AI481" s="1">
        <v>0</v>
      </c>
      <c r="AJ481" s="1">
        <v>0</v>
      </c>
      <c r="AK481" s="1">
        <v>0</v>
      </c>
      <c r="AL481" s="1">
        <v>0</v>
      </c>
      <c r="AM481" s="1">
        <v>0</v>
      </c>
      <c r="AN481" s="1" t="s">
        <v>4121</v>
      </c>
      <c r="AO481" s="1" t="s">
        <v>4121</v>
      </c>
      <c r="AP481" s="1" t="s">
        <v>69</v>
      </c>
      <c r="AQ481" s="1" t="s">
        <v>40</v>
      </c>
      <c r="AR481" s="1" t="s">
        <v>41</v>
      </c>
      <c r="AS481" s="1" t="s">
        <v>38</v>
      </c>
      <c r="AT481" s="1" t="s">
        <v>4121</v>
      </c>
      <c r="AU481" s="1" t="s">
        <v>4121</v>
      </c>
      <c r="AV481" s="1" t="s">
        <v>42</v>
      </c>
      <c r="AW481" s="1">
        <v>0</v>
      </c>
      <c r="AX481" s="1">
        <v>0</v>
      </c>
      <c r="AY481" s="1">
        <v>0</v>
      </c>
      <c r="AZ481" s="1">
        <v>0</v>
      </c>
      <c r="BA481" s="1">
        <v>0</v>
      </c>
      <c r="BB481" s="1">
        <v>0</v>
      </c>
      <c r="BC481" s="1">
        <v>0</v>
      </c>
      <c r="BD481" s="1">
        <v>0</v>
      </c>
      <c r="BE481" s="1">
        <v>0</v>
      </c>
      <c r="BF481" s="1">
        <v>0</v>
      </c>
      <c r="BG481" s="1">
        <v>0</v>
      </c>
      <c r="BH481" s="1">
        <v>0</v>
      </c>
      <c r="BI481" s="1">
        <v>0</v>
      </c>
      <c r="BJ481" s="1">
        <v>0</v>
      </c>
      <c r="BK481" s="1">
        <v>0</v>
      </c>
      <c r="BL481" s="1">
        <v>0</v>
      </c>
      <c r="BM481" s="1">
        <v>0</v>
      </c>
      <c r="BN481" s="1">
        <v>0</v>
      </c>
      <c r="BO481" s="1" t="s">
        <v>37</v>
      </c>
      <c r="BP481" s="1" t="s">
        <v>38</v>
      </c>
      <c r="BQ481" s="5" t="s">
        <v>1937</v>
      </c>
      <c r="BR481" s="1" t="s">
        <v>1938</v>
      </c>
      <c r="BS481" s="1" t="s">
        <v>1939</v>
      </c>
      <c r="BT481" s="1" t="s">
        <v>4121</v>
      </c>
      <c r="BU481" s="1" t="s">
        <v>4121</v>
      </c>
      <c r="BV481" s="1" t="s">
        <v>4121</v>
      </c>
    </row>
    <row r="482" spans="1:74" ht="409.5" x14ac:dyDescent="0.25">
      <c r="A482" s="1" t="s">
        <v>26</v>
      </c>
      <c r="B482" s="1" t="s">
        <v>179</v>
      </c>
      <c r="C482" s="1" t="s">
        <v>342</v>
      </c>
      <c r="D482" s="1" t="s">
        <v>65</v>
      </c>
      <c r="E482" s="1">
        <v>202716</v>
      </c>
      <c r="F482" s="1" t="s">
        <v>1940</v>
      </c>
      <c r="G482" s="1" t="s">
        <v>1941</v>
      </c>
      <c r="H482" s="1" t="s">
        <v>144</v>
      </c>
      <c r="I482" s="1" t="s">
        <v>33</v>
      </c>
      <c r="J482" s="2">
        <v>43889</v>
      </c>
      <c r="K482" s="2" t="s">
        <v>4121</v>
      </c>
      <c r="L482" s="1">
        <v>2500</v>
      </c>
      <c r="M482" s="1">
        <v>0</v>
      </c>
      <c r="N482" s="1">
        <v>1</v>
      </c>
      <c r="O482" s="1" t="s">
        <v>83</v>
      </c>
      <c r="P482" s="1" t="s">
        <v>37</v>
      </c>
      <c r="Q482" s="1" t="s">
        <v>4121</v>
      </c>
      <c r="R482" s="1" t="s">
        <v>4121</v>
      </c>
      <c r="S482" s="1" t="s">
        <v>4121</v>
      </c>
      <c r="T482" s="1">
        <v>0</v>
      </c>
      <c r="U482" s="1" t="s">
        <v>4121</v>
      </c>
      <c r="V482" s="1" t="s">
        <v>38</v>
      </c>
      <c r="W482" s="1" t="s">
        <v>4121</v>
      </c>
      <c r="X482" s="1">
        <v>0</v>
      </c>
      <c r="Y482" s="1" t="s">
        <v>37</v>
      </c>
      <c r="Z482" s="1" t="s">
        <v>4121</v>
      </c>
      <c r="AA482" s="1" t="s">
        <v>4121</v>
      </c>
      <c r="AB482" s="1" t="s">
        <v>4121</v>
      </c>
      <c r="AC482" s="1">
        <v>0</v>
      </c>
      <c r="AD482" s="1" t="s">
        <v>4121</v>
      </c>
      <c r="AE482" s="1">
        <v>0</v>
      </c>
      <c r="AF482" s="1">
        <v>0</v>
      </c>
      <c r="AG482" s="1">
        <v>0</v>
      </c>
      <c r="AH482" s="1">
        <v>0</v>
      </c>
      <c r="AI482" s="1">
        <v>0</v>
      </c>
      <c r="AJ482" s="1">
        <v>0</v>
      </c>
      <c r="AK482" s="1">
        <v>0</v>
      </c>
      <c r="AL482" s="1">
        <v>0</v>
      </c>
      <c r="AM482" s="1">
        <v>0</v>
      </c>
      <c r="AN482" s="1" t="s">
        <v>4121</v>
      </c>
      <c r="AO482" s="1" t="s">
        <v>4121</v>
      </c>
      <c r="AP482" s="1" t="s">
        <v>69</v>
      </c>
      <c r="AQ482" s="1" t="s">
        <v>40</v>
      </c>
      <c r="AR482" s="1" t="s">
        <v>41</v>
      </c>
      <c r="AS482" s="1" t="s">
        <v>38</v>
      </c>
      <c r="AT482" s="1" t="s">
        <v>4121</v>
      </c>
      <c r="AU482" s="1" t="s">
        <v>4121</v>
      </c>
      <c r="AV482" s="1" t="s">
        <v>42</v>
      </c>
      <c r="AW482" s="1">
        <v>0</v>
      </c>
      <c r="AX482" s="1">
        <v>0</v>
      </c>
      <c r="AY482" s="1">
        <v>0</v>
      </c>
      <c r="AZ482" s="1">
        <v>0</v>
      </c>
      <c r="BA482" s="1">
        <v>0</v>
      </c>
      <c r="BB482" s="1">
        <v>0</v>
      </c>
      <c r="BC482" s="1">
        <v>0</v>
      </c>
      <c r="BD482" s="1">
        <v>0</v>
      </c>
      <c r="BE482" s="1">
        <v>0</v>
      </c>
      <c r="BF482" s="1">
        <v>0</v>
      </c>
      <c r="BG482" s="1">
        <v>0</v>
      </c>
      <c r="BH482" s="1">
        <v>0</v>
      </c>
      <c r="BI482" s="1">
        <v>0</v>
      </c>
      <c r="BJ482" s="1">
        <v>0</v>
      </c>
      <c r="BK482" s="1">
        <v>0</v>
      </c>
      <c r="BL482" s="1">
        <v>0</v>
      </c>
      <c r="BM482" s="1">
        <v>0</v>
      </c>
      <c r="BN482" s="1">
        <v>0</v>
      </c>
      <c r="BO482" s="1" t="s">
        <v>37</v>
      </c>
      <c r="BP482" s="1" t="s">
        <v>38</v>
      </c>
      <c r="BQ482" s="5" t="s">
        <v>1942</v>
      </c>
      <c r="BR482" s="1" t="s">
        <v>1943</v>
      </c>
      <c r="BS482" s="1" t="s">
        <v>1944</v>
      </c>
      <c r="BT482" s="1" t="s">
        <v>4121</v>
      </c>
      <c r="BU482" s="1" t="s">
        <v>4121</v>
      </c>
      <c r="BV482" s="1" t="s">
        <v>4121</v>
      </c>
    </row>
    <row r="483" spans="1:74" ht="409.5" x14ac:dyDescent="0.25">
      <c r="A483" s="1" t="s">
        <v>26</v>
      </c>
      <c r="B483" s="1" t="s">
        <v>179</v>
      </c>
      <c r="C483" s="1" t="s">
        <v>28</v>
      </c>
      <c r="D483" s="1" t="s">
        <v>65</v>
      </c>
      <c r="E483" s="1">
        <v>2023101</v>
      </c>
      <c r="F483" s="1" t="s">
        <v>1945</v>
      </c>
      <c r="G483" s="1" t="s">
        <v>1946</v>
      </c>
      <c r="H483" s="1" t="s">
        <v>32</v>
      </c>
      <c r="I483" s="1" t="s">
        <v>33</v>
      </c>
      <c r="J483" s="2">
        <v>43921</v>
      </c>
      <c r="K483" s="2" t="s">
        <v>4121</v>
      </c>
      <c r="L483" s="1">
        <v>50</v>
      </c>
      <c r="M483" s="1">
        <v>200</v>
      </c>
      <c r="N483" s="1">
        <v>1</v>
      </c>
      <c r="O483" s="1" t="s">
        <v>34</v>
      </c>
      <c r="P483" s="1" t="s">
        <v>35</v>
      </c>
      <c r="Q483" s="1" t="s">
        <v>49</v>
      </c>
      <c r="R483" s="1" t="s">
        <v>49</v>
      </c>
      <c r="S483" s="1" t="s">
        <v>49</v>
      </c>
      <c r="T483" s="1">
        <v>0</v>
      </c>
      <c r="U483" s="1" t="s">
        <v>37</v>
      </c>
      <c r="V483" s="1" t="s">
        <v>38</v>
      </c>
      <c r="W483" s="1" t="s">
        <v>4121</v>
      </c>
      <c r="X483" s="1">
        <v>30</v>
      </c>
      <c r="Y483" s="1" t="s">
        <v>35</v>
      </c>
      <c r="Z483" s="1" t="s">
        <v>36</v>
      </c>
      <c r="AA483" s="1" t="s">
        <v>36</v>
      </c>
      <c r="AB483" s="1" t="s">
        <v>36</v>
      </c>
      <c r="AC483" s="1">
        <v>200</v>
      </c>
      <c r="AD483" s="1" t="s">
        <v>4121</v>
      </c>
      <c r="AE483" s="1">
        <v>0</v>
      </c>
      <c r="AF483" s="1">
        <v>0</v>
      </c>
      <c r="AG483" s="1">
        <v>0</v>
      </c>
      <c r="AH483" s="1">
        <v>0</v>
      </c>
      <c r="AI483" s="1">
        <v>1</v>
      </c>
      <c r="AJ483" s="1">
        <v>0.35</v>
      </c>
      <c r="AK483" s="1">
        <v>0.35</v>
      </c>
      <c r="AL483" s="1">
        <v>0.35</v>
      </c>
      <c r="AM483" s="1">
        <v>0.4</v>
      </c>
      <c r="AN483" s="1" t="s">
        <v>35</v>
      </c>
      <c r="AO483" s="1" t="s">
        <v>35</v>
      </c>
      <c r="AP483" s="1" t="s">
        <v>39</v>
      </c>
      <c r="AQ483" s="1" t="s">
        <v>40</v>
      </c>
      <c r="AR483" s="1" t="s">
        <v>41</v>
      </c>
      <c r="AS483" s="1" t="s">
        <v>38</v>
      </c>
      <c r="AT483" s="1" t="s">
        <v>4121</v>
      </c>
      <c r="AU483" s="1" t="s">
        <v>4121</v>
      </c>
      <c r="AV483" s="1" t="s">
        <v>42</v>
      </c>
      <c r="AW483" s="1">
        <v>0</v>
      </c>
      <c r="AX483" s="1">
        <v>0</v>
      </c>
      <c r="AY483" s="1">
        <v>0</v>
      </c>
      <c r="AZ483" s="1">
        <v>0</v>
      </c>
      <c r="BA483" s="1">
        <v>0</v>
      </c>
      <c r="BB483" s="1">
        <v>0</v>
      </c>
      <c r="BC483" s="1">
        <v>0</v>
      </c>
      <c r="BD483" s="1">
        <v>0</v>
      </c>
      <c r="BE483" s="1">
        <v>0</v>
      </c>
      <c r="BF483" s="1">
        <v>0</v>
      </c>
      <c r="BG483" s="1">
        <v>0</v>
      </c>
      <c r="BH483" s="1">
        <v>0</v>
      </c>
      <c r="BI483" s="1">
        <v>0</v>
      </c>
      <c r="BJ483" s="1">
        <v>0</v>
      </c>
      <c r="BK483" s="1">
        <v>0</v>
      </c>
      <c r="BL483" s="1">
        <v>0</v>
      </c>
      <c r="BM483" s="1">
        <v>0</v>
      </c>
      <c r="BN483" s="1">
        <v>0</v>
      </c>
      <c r="BO483" s="1" t="s">
        <v>35</v>
      </c>
      <c r="BP483" s="1" t="s">
        <v>38</v>
      </c>
      <c r="BQ483" s="5" t="s">
        <v>1947</v>
      </c>
      <c r="BR483" s="1" t="s">
        <v>1948</v>
      </c>
      <c r="BS483" s="1" t="s">
        <v>1949</v>
      </c>
      <c r="BT483" s="1" t="s">
        <v>189</v>
      </c>
      <c r="BU483" s="1" t="s">
        <v>1950</v>
      </c>
      <c r="BV483" s="8" t="s">
        <v>4162</v>
      </c>
    </row>
    <row r="484" spans="1:74" ht="135" x14ac:dyDescent="0.25">
      <c r="A484" s="1" t="s">
        <v>26</v>
      </c>
      <c r="B484" s="1" t="s">
        <v>179</v>
      </c>
      <c r="C484" s="1" t="s">
        <v>342</v>
      </c>
      <c r="D484" s="1" t="s">
        <v>65</v>
      </c>
      <c r="E484" s="1">
        <v>202717</v>
      </c>
      <c r="F484" s="1" t="s">
        <v>1951</v>
      </c>
      <c r="G484" s="1" t="s">
        <v>1952</v>
      </c>
      <c r="H484" s="1" t="s">
        <v>144</v>
      </c>
      <c r="I484" s="1" t="s">
        <v>33</v>
      </c>
      <c r="J484" s="2">
        <v>43895</v>
      </c>
      <c r="K484" s="2" t="s">
        <v>4121</v>
      </c>
      <c r="L484" s="1">
        <v>3000</v>
      </c>
      <c r="M484" s="1">
        <v>0</v>
      </c>
      <c r="N484" s="1">
        <v>1</v>
      </c>
      <c r="O484" s="1" t="s">
        <v>83</v>
      </c>
      <c r="P484" s="1" t="s">
        <v>37</v>
      </c>
      <c r="Q484" s="1" t="s">
        <v>4121</v>
      </c>
      <c r="R484" s="1" t="s">
        <v>4121</v>
      </c>
      <c r="S484" s="1" t="s">
        <v>4121</v>
      </c>
      <c r="T484" s="1">
        <v>0</v>
      </c>
      <c r="U484" s="1" t="s">
        <v>4121</v>
      </c>
      <c r="V484" s="1" t="s">
        <v>38</v>
      </c>
      <c r="W484" s="1" t="s">
        <v>4121</v>
      </c>
      <c r="X484" s="1">
        <v>0</v>
      </c>
      <c r="Y484" s="1" t="s">
        <v>37</v>
      </c>
      <c r="Z484" s="1" t="s">
        <v>4121</v>
      </c>
      <c r="AA484" s="1" t="s">
        <v>4121</v>
      </c>
      <c r="AB484" s="1" t="s">
        <v>4121</v>
      </c>
      <c r="AC484" s="1">
        <v>0</v>
      </c>
      <c r="AD484" s="1" t="s">
        <v>4121</v>
      </c>
      <c r="AE484" s="1">
        <v>0</v>
      </c>
      <c r="AF484" s="1">
        <v>0</v>
      </c>
      <c r="AG484" s="1">
        <v>0</v>
      </c>
      <c r="AH484" s="1">
        <v>0</v>
      </c>
      <c r="AI484" s="1">
        <v>0</v>
      </c>
      <c r="AJ484" s="1">
        <v>0</v>
      </c>
      <c r="AK484" s="1">
        <v>0</v>
      </c>
      <c r="AL484" s="1">
        <v>0</v>
      </c>
      <c r="AM484" s="1">
        <v>0</v>
      </c>
      <c r="AN484" s="1" t="s">
        <v>4121</v>
      </c>
      <c r="AO484" s="1" t="s">
        <v>4121</v>
      </c>
      <c r="AP484" s="1" t="s">
        <v>69</v>
      </c>
      <c r="AQ484" s="1" t="s">
        <v>40</v>
      </c>
      <c r="AR484" s="1" t="s">
        <v>41</v>
      </c>
      <c r="AS484" s="1" t="s">
        <v>38</v>
      </c>
      <c r="AT484" s="1" t="s">
        <v>4121</v>
      </c>
      <c r="AU484" s="1" t="s">
        <v>4121</v>
      </c>
      <c r="AV484" s="1" t="s">
        <v>42</v>
      </c>
      <c r="AW484" s="1">
        <v>0</v>
      </c>
      <c r="AX484" s="1">
        <v>0</v>
      </c>
      <c r="AY484" s="1">
        <v>0</v>
      </c>
      <c r="AZ484" s="1">
        <v>0</v>
      </c>
      <c r="BA484" s="1">
        <v>0</v>
      </c>
      <c r="BB484" s="1">
        <v>0</v>
      </c>
      <c r="BC484" s="1">
        <v>0</v>
      </c>
      <c r="BD484" s="1">
        <v>0</v>
      </c>
      <c r="BE484" s="1">
        <v>0</v>
      </c>
      <c r="BF484" s="1">
        <v>0</v>
      </c>
      <c r="BG484" s="1">
        <v>0</v>
      </c>
      <c r="BH484" s="1">
        <v>0</v>
      </c>
      <c r="BI484" s="1">
        <v>0</v>
      </c>
      <c r="BJ484" s="1">
        <v>0</v>
      </c>
      <c r="BK484" s="1">
        <v>0</v>
      </c>
      <c r="BL484" s="1">
        <v>0</v>
      </c>
      <c r="BM484" s="1">
        <v>0</v>
      </c>
      <c r="BN484" s="1">
        <v>0</v>
      </c>
      <c r="BO484" s="1" t="s">
        <v>37</v>
      </c>
      <c r="BP484" s="1" t="s">
        <v>38</v>
      </c>
      <c r="BQ484" s="5" t="s">
        <v>1953</v>
      </c>
      <c r="BR484" s="1" t="s">
        <v>1954</v>
      </c>
      <c r="BS484" s="1" t="s">
        <v>1955</v>
      </c>
      <c r="BT484" s="1" t="s">
        <v>4121</v>
      </c>
      <c r="BU484" s="1" t="s">
        <v>4121</v>
      </c>
      <c r="BV484" s="1" t="s">
        <v>4121</v>
      </c>
    </row>
    <row r="485" spans="1:74" ht="409.5" x14ac:dyDescent="0.25">
      <c r="A485" s="1" t="s">
        <v>26</v>
      </c>
      <c r="B485" s="1" t="s">
        <v>179</v>
      </c>
      <c r="C485" s="1" t="s">
        <v>342</v>
      </c>
      <c r="D485" s="1" t="s">
        <v>65</v>
      </c>
      <c r="E485" s="1">
        <v>202718</v>
      </c>
      <c r="F485" s="1" t="s">
        <v>1956</v>
      </c>
      <c r="G485" s="1" t="s">
        <v>1957</v>
      </c>
      <c r="H485" s="1" t="s">
        <v>144</v>
      </c>
      <c r="I485" s="1" t="s">
        <v>33</v>
      </c>
      <c r="J485" s="2">
        <v>43902</v>
      </c>
      <c r="K485" s="2" t="s">
        <v>4121</v>
      </c>
      <c r="L485" s="1">
        <v>3000</v>
      </c>
      <c r="M485" s="1">
        <v>0</v>
      </c>
      <c r="N485" s="1">
        <v>0</v>
      </c>
      <c r="O485" s="1" t="s">
        <v>83</v>
      </c>
      <c r="P485" s="1" t="s">
        <v>37</v>
      </c>
      <c r="Q485" s="1" t="s">
        <v>4121</v>
      </c>
      <c r="R485" s="1" t="s">
        <v>4121</v>
      </c>
      <c r="S485" s="1" t="s">
        <v>4121</v>
      </c>
      <c r="T485" s="1">
        <v>0</v>
      </c>
      <c r="U485" s="1" t="s">
        <v>4121</v>
      </c>
      <c r="V485" s="1" t="s">
        <v>38</v>
      </c>
      <c r="W485" s="1" t="s">
        <v>4121</v>
      </c>
      <c r="X485" s="1">
        <v>0</v>
      </c>
      <c r="Y485" s="1" t="s">
        <v>37</v>
      </c>
      <c r="Z485" s="1" t="s">
        <v>4121</v>
      </c>
      <c r="AA485" s="1" t="s">
        <v>4121</v>
      </c>
      <c r="AB485" s="1" t="s">
        <v>4121</v>
      </c>
      <c r="AC485" s="1">
        <v>0</v>
      </c>
      <c r="AD485" s="1" t="s">
        <v>4121</v>
      </c>
      <c r="AE485" s="1">
        <v>0</v>
      </c>
      <c r="AF485" s="1">
        <v>0</v>
      </c>
      <c r="AG485" s="1">
        <v>0</v>
      </c>
      <c r="AH485" s="1">
        <v>0</v>
      </c>
      <c r="AI485" s="1">
        <v>0</v>
      </c>
      <c r="AJ485" s="1">
        <v>0</v>
      </c>
      <c r="AK485" s="1">
        <v>0</v>
      </c>
      <c r="AL485" s="1">
        <v>0</v>
      </c>
      <c r="AM485" s="1">
        <v>0</v>
      </c>
      <c r="AN485" s="1" t="s">
        <v>4121</v>
      </c>
      <c r="AO485" s="1" t="s">
        <v>4121</v>
      </c>
      <c r="AP485" s="1" t="s">
        <v>69</v>
      </c>
      <c r="AQ485" s="1" t="s">
        <v>40</v>
      </c>
      <c r="AR485" s="1" t="s">
        <v>41</v>
      </c>
      <c r="AS485" s="1" t="s">
        <v>38</v>
      </c>
      <c r="AT485" s="1" t="s">
        <v>4121</v>
      </c>
      <c r="AU485" s="1" t="s">
        <v>4121</v>
      </c>
      <c r="AV485" s="1" t="s">
        <v>42</v>
      </c>
      <c r="AW485" s="1">
        <v>0</v>
      </c>
      <c r="AX485" s="1">
        <v>0</v>
      </c>
      <c r="AY485" s="1">
        <v>0</v>
      </c>
      <c r="AZ485" s="1">
        <v>0</v>
      </c>
      <c r="BA485" s="1">
        <v>0</v>
      </c>
      <c r="BB485" s="1">
        <v>0</v>
      </c>
      <c r="BC485" s="1">
        <v>0</v>
      </c>
      <c r="BD485" s="1">
        <v>0</v>
      </c>
      <c r="BE485" s="1">
        <v>0</v>
      </c>
      <c r="BF485" s="1">
        <v>0</v>
      </c>
      <c r="BG485" s="1">
        <v>0</v>
      </c>
      <c r="BH485" s="1">
        <v>0</v>
      </c>
      <c r="BI485" s="1">
        <v>0</v>
      </c>
      <c r="BJ485" s="1">
        <v>0</v>
      </c>
      <c r="BK485" s="1">
        <v>0</v>
      </c>
      <c r="BL485" s="1">
        <v>0</v>
      </c>
      <c r="BM485" s="1">
        <v>0</v>
      </c>
      <c r="BN485" s="1">
        <v>0</v>
      </c>
      <c r="BO485" s="1" t="s">
        <v>37</v>
      </c>
      <c r="BP485" s="1" t="s">
        <v>38</v>
      </c>
      <c r="BQ485" s="5" t="s">
        <v>1958</v>
      </c>
      <c r="BR485" s="1" t="s">
        <v>1959</v>
      </c>
      <c r="BS485" s="1" t="s">
        <v>1960</v>
      </c>
      <c r="BT485" s="1" t="s">
        <v>4121</v>
      </c>
      <c r="BU485" s="1" t="s">
        <v>4121</v>
      </c>
      <c r="BV485" s="1" t="s">
        <v>4121</v>
      </c>
    </row>
    <row r="486" spans="1:74" ht="409.5" x14ac:dyDescent="0.25">
      <c r="A486" s="1" t="s">
        <v>26</v>
      </c>
      <c r="B486" s="1" t="s">
        <v>179</v>
      </c>
      <c r="C486" s="1" t="s">
        <v>342</v>
      </c>
      <c r="D486" s="1" t="s">
        <v>65</v>
      </c>
      <c r="E486" s="1">
        <v>202719</v>
      </c>
      <c r="F486" s="1" t="s">
        <v>1961</v>
      </c>
      <c r="G486" s="1" t="s">
        <v>1962</v>
      </c>
      <c r="H486" s="1" t="s">
        <v>144</v>
      </c>
      <c r="I486" s="1" t="s">
        <v>33</v>
      </c>
      <c r="J486" s="2">
        <v>43902</v>
      </c>
      <c r="K486" s="2" t="s">
        <v>4121</v>
      </c>
      <c r="L486" s="1">
        <v>3000</v>
      </c>
      <c r="M486" s="1">
        <v>0</v>
      </c>
      <c r="N486" s="1">
        <v>1</v>
      </c>
      <c r="O486" s="1" t="s">
        <v>83</v>
      </c>
      <c r="P486" s="1" t="s">
        <v>37</v>
      </c>
      <c r="Q486" s="1" t="s">
        <v>4121</v>
      </c>
      <c r="R486" s="1" t="s">
        <v>4121</v>
      </c>
      <c r="S486" s="1" t="s">
        <v>4121</v>
      </c>
      <c r="T486" s="1">
        <v>0</v>
      </c>
      <c r="U486" s="1" t="s">
        <v>4121</v>
      </c>
      <c r="V486" s="1" t="s">
        <v>38</v>
      </c>
      <c r="W486" s="1" t="s">
        <v>4121</v>
      </c>
      <c r="X486" s="1">
        <v>0</v>
      </c>
      <c r="Y486" s="1" t="s">
        <v>37</v>
      </c>
      <c r="Z486" s="1" t="s">
        <v>4121</v>
      </c>
      <c r="AA486" s="1" t="s">
        <v>4121</v>
      </c>
      <c r="AB486" s="1" t="s">
        <v>4121</v>
      </c>
      <c r="AC486" s="1">
        <v>0</v>
      </c>
      <c r="AD486" s="1" t="s">
        <v>4121</v>
      </c>
      <c r="AE486" s="1">
        <v>0</v>
      </c>
      <c r="AF486" s="1">
        <v>0</v>
      </c>
      <c r="AG486" s="1">
        <v>0</v>
      </c>
      <c r="AH486" s="1">
        <v>0</v>
      </c>
      <c r="AI486" s="1">
        <v>0</v>
      </c>
      <c r="AJ486" s="1">
        <v>0</v>
      </c>
      <c r="AK486" s="1">
        <v>0</v>
      </c>
      <c r="AL486" s="1">
        <v>0</v>
      </c>
      <c r="AM486" s="1">
        <v>0</v>
      </c>
      <c r="AN486" s="1" t="s">
        <v>4121</v>
      </c>
      <c r="AO486" s="1" t="s">
        <v>4121</v>
      </c>
      <c r="AP486" s="1" t="s">
        <v>69</v>
      </c>
      <c r="AQ486" s="1" t="s">
        <v>40</v>
      </c>
      <c r="AR486" s="1" t="s">
        <v>41</v>
      </c>
      <c r="AS486" s="1" t="s">
        <v>38</v>
      </c>
      <c r="AT486" s="1" t="s">
        <v>4121</v>
      </c>
      <c r="AU486" s="1" t="s">
        <v>4121</v>
      </c>
      <c r="AV486" s="1" t="s">
        <v>42</v>
      </c>
      <c r="AW486" s="1">
        <v>0</v>
      </c>
      <c r="AX486" s="1">
        <v>0</v>
      </c>
      <c r="AY486" s="1">
        <v>0</v>
      </c>
      <c r="AZ486" s="1">
        <v>0</v>
      </c>
      <c r="BA486" s="1">
        <v>0</v>
      </c>
      <c r="BB486" s="1">
        <v>0</v>
      </c>
      <c r="BC486" s="1">
        <v>0</v>
      </c>
      <c r="BD486" s="1">
        <v>0</v>
      </c>
      <c r="BE486" s="1">
        <v>0</v>
      </c>
      <c r="BF486" s="1">
        <v>0</v>
      </c>
      <c r="BG486" s="1">
        <v>0</v>
      </c>
      <c r="BH486" s="1">
        <v>0</v>
      </c>
      <c r="BI486" s="1">
        <v>0</v>
      </c>
      <c r="BJ486" s="1">
        <v>0</v>
      </c>
      <c r="BK486" s="1">
        <v>0</v>
      </c>
      <c r="BL486" s="1">
        <v>0</v>
      </c>
      <c r="BM486" s="1">
        <v>0</v>
      </c>
      <c r="BN486" s="1">
        <v>0</v>
      </c>
      <c r="BO486" s="1" t="s">
        <v>37</v>
      </c>
      <c r="BP486" s="1" t="s">
        <v>38</v>
      </c>
      <c r="BQ486" s="5" t="s">
        <v>1963</v>
      </c>
      <c r="BR486" s="1" t="s">
        <v>1964</v>
      </c>
      <c r="BS486" s="1" t="s">
        <v>1965</v>
      </c>
      <c r="BT486" s="1" t="s">
        <v>4121</v>
      </c>
      <c r="BU486" s="1" t="s">
        <v>4121</v>
      </c>
      <c r="BV486" s="1" t="s">
        <v>4121</v>
      </c>
    </row>
    <row r="487" spans="1:74" ht="195" x14ac:dyDescent="0.25">
      <c r="A487" s="1" t="s">
        <v>26</v>
      </c>
      <c r="B487" s="1" t="s">
        <v>179</v>
      </c>
      <c r="C487" s="1" t="s">
        <v>28</v>
      </c>
      <c r="D487" s="1" t="s">
        <v>29</v>
      </c>
      <c r="E487" s="1">
        <v>202112</v>
      </c>
      <c r="F487" s="1" t="s">
        <v>1966</v>
      </c>
      <c r="G487" s="1" t="s">
        <v>1967</v>
      </c>
      <c r="H487" s="1" t="s">
        <v>32</v>
      </c>
      <c r="I487" s="1" t="s">
        <v>33</v>
      </c>
      <c r="J487" s="2">
        <v>43902</v>
      </c>
      <c r="K487" s="2" t="s">
        <v>4121</v>
      </c>
      <c r="L487" s="1">
        <v>0</v>
      </c>
      <c r="M487" s="1">
        <v>180</v>
      </c>
      <c r="N487" s="1">
        <v>0</v>
      </c>
      <c r="O487" s="1" t="s">
        <v>34</v>
      </c>
      <c r="P487" s="1" t="s">
        <v>35</v>
      </c>
      <c r="Q487" s="1" t="s">
        <v>49</v>
      </c>
      <c r="R487" s="1" t="s">
        <v>49</v>
      </c>
      <c r="S487" s="1" t="s">
        <v>49</v>
      </c>
      <c r="T487" s="1">
        <v>0</v>
      </c>
      <c r="U487" s="1" t="s">
        <v>37</v>
      </c>
      <c r="V487" s="1" t="s">
        <v>38</v>
      </c>
      <c r="W487" s="1" t="s">
        <v>4121</v>
      </c>
      <c r="X487" s="1">
        <v>1</v>
      </c>
      <c r="Y487" s="1" t="s">
        <v>37</v>
      </c>
      <c r="Z487" s="1" t="s">
        <v>4121</v>
      </c>
      <c r="AA487" s="1" t="s">
        <v>4121</v>
      </c>
      <c r="AB487" s="1" t="s">
        <v>4121</v>
      </c>
      <c r="AC487" s="1">
        <v>0</v>
      </c>
      <c r="AD487" s="1" t="s">
        <v>4121</v>
      </c>
      <c r="AE487" s="1">
        <v>0</v>
      </c>
      <c r="AF487" s="1">
        <v>0</v>
      </c>
      <c r="AG487" s="1">
        <v>0</v>
      </c>
      <c r="AH487" s="1">
        <v>0</v>
      </c>
      <c r="AI487" s="1">
        <v>0</v>
      </c>
      <c r="AJ487" s="1">
        <v>0</v>
      </c>
      <c r="AK487" s="1">
        <v>0</v>
      </c>
      <c r="AL487" s="1">
        <v>0</v>
      </c>
      <c r="AM487" s="1">
        <v>0</v>
      </c>
      <c r="AN487" s="1" t="s">
        <v>110</v>
      </c>
      <c r="AO487" s="1" t="s">
        <v>110</v>
      </c>
      <c r="AP487" s="1" t="s">
        <v>39</v>
      </c>
      <c r="AQ487" s="1" t="s">
        <v>40</v>
      </c>
      <c r="AR487" s="1" t="s">
        <v>41</v>
      </c>
      <c r="AS487" s="1" t="s">
        <v>38</v>
      </c>
      <c r="AT487" s="1" t="s">
        <v>4121</v>
      </c>
      <c r="AU487" s="1" t="s">
        <v>4121</v>
      </c>
      <c r="AV487" s="1" t="s">
        <v>42</v>
      </c>
      <c r="AW487" s="1">
        <v>0</v>
      </c>
      <c r="AX487" s="1">
        <v>0</v>
      </c>
      <c r="AY487" s="1">
        <v>0</v>
      </c>
      <c r="AZ487" s="1">
        <v>0</v>
      </c>
      <c r="BA487" s="1">
        <v>0</v>
      </c>
      <c r="BB487" s="1">
        <v>0</v>
      </c>
      <c r="BC487" s="1">
        <v>0</v>
      </c>
      <c r="BD487" s="1">
        <v>0</v>
      </c>
      <c r="BE487" s="1">
        <v>0</v>
      </c>
      <c r="BF487" s="1">
        <v>0</v>
      </c>
      <c r="BG487" s="1">
        <v>0</v>
      </c>
      <c r="BH487" s="1">
        <v>0</v>
      </c>
      <c r="BI487" s="1">
        <v>0</v>
      </c>
      <c r="BJ487" s="1">
        <v>0</v>
      </c>
      <c r="BK487" s="1">
        <v>0</v>
      </c>
      <c r="BL487" s="1">
        <v>0</v>
      </c>
      <c r="BM487" s="1">
        <v>0</v>
      </c>
      <c r="BN487" s="1">
        <v>0</v>
      </c>
      <c r="BO487" s="1" t="s">
        <v>37</v>
      </c>
      <c r="BP487" s="1" t="s">
        <v>38</v>
      </c>
      <c r="BQ487" s="5" t="s">
        <v>1968</v>
      </c>
      <c r="BR487" s="1" t="s">
        <v>1969</v>
      </c>
      <c r="BS487" s="1" t="s">
        <v>673</v>
      </c>
      <c r="BT487" s="1" t="s">
        <v>372</v>
      </c>
      <c r="BU487" s="1" t="s">
        <v>4121</v>
      </c>
      <c r="BV487" s="1" t="s">
        <v>4121</v>
      </c>
    </row>
    <row r="488" spans="1:74" ht="409.5" x14ac:dyDescent="0.25">
      <c r="A488" s="1" t="s">
        <v>26</v>
      </c>
      <c r="B488" s="1" t="s">
        <v>179</v>
      </c>
      <c r="C488" s="1" t="s">
        <v>28</v>
      </c>
      <c r="D488" s="1" t="s">
        <v>65</v>
      </c>
      <c r="E488" s="1">
        <v>202312</v>
      </c>
      <c r="F488" s="1" t="s">
        <v>1970</v>
      </c>
      <c r="G488" s="1" t="s">
        <v>1971</v>
      </c>
      <c r="H488" s="1" t="s">
        <v>32</v>
      </c>
      <c r="I488" s="1" t="s">
        <v>33</v>
      </c>
      <c r="J488" s="2">
        <v>43921</v>
      </c>
      <c r="K488" s="2" t="s">
        <v>4121</v>
      </c>
      <c r="L488" s="1">
        <v>50</v>
      </c>
      <c r="M488" s="1">
        <v>400</v>
      </c>
      <c r="N488" s="1">
        <v>1</v>
      </c>
      <c r="O488" s="1" t="s">
        <v>34</v>
      </c>
      <c r="P488" s="1" t="s">
        <v>35</v>
      </c>
      <c r="Q488" s="1" t="s">
        <v>49</v>
      </c>
      <c r="R488" s="1" t="s">
        <v>49</v>
      </c>
      <c r="S488" s="1" t="s">
        <v>49</v>
      </c>
      <c r="T488" s="1">
        <v>0</v>
      </c>
      <c r="U488" s="1" t="s">
        <v>39</v>
      </c>
      <c r="V488" s="1" t="s">
        <v>38</v>
      </c>
      <c r="W488" s="1" t="s">
        <v>4121</v>
      </c>
      <c r="X488" s="1">
        <v>30</v>
      </c>
      <c r="Y488" s="1" t="s">
        <v>35</v>
      </c>
      <c r="Z488" s="1" t="s">
        <v>36</v>
      </c>
      <c r="AA488" s="1" t="s">
        <v>36</v>
      </c>
      <c r="AB488" s="1" t="s">
        <v>36</v>
      </c>
      <c r="AC488" s="1">
        <v>400</v>
      </c>
      <c r="AD488" s="1" t="s">
        <v>4121</v>
      </c>
      <c r="AE488" s="1">
        <v>0</v>
      </c>
      <c r="AF488" s="1">
        <v>0</v>
      </c>
      <c r="AG488" s="1">
        <v>0</v>
      </c>
      <c r="AH488" s="1">
        <v>0</v>
      </c>
      <c r="AI488" s="1">
        <v>1</v>
      </c>
      <c r="AJ488" s="1">
        <v>0.35</v>
      </c>
      <c r="AK488" s="1">
        <v>0.35</v>
      </c>
      <c r="AL488" s="1">
        <v>0.35</v>
      </c>
      <c r="AM488" s="1">
        <v>0.4</v>
      </c>
      <c r="AN488" s="1" t="s">
        <v>35</v>
      </c>
      <c r="AO488" s="1" t="s">
        <v>35</v>
      </c>
      <c r="AP488" s="1" t="s">
        <v>69</v>
      </c>
      <c r="AQ488" s="1" t="s">
        <v>212</v>
      </c>
      <c r="AR488" s="1" t="s">
        <v>41</v>
      </c>
      <c r="AS488" s="1" t="s">
        <v>68</v>
      </c>
      <c r="AT488" s="1">
        <v>2</v>
      </c>
      <c r="AU488" s="1" t="s">
        <v>4121</v>
      </c>
      <c r="AV488" s="1" t="s">
        <v>42</v>
      </c>
      <c r="AW488" s="1">
        <v>10</v>
      </c>
      <c r="AX488" s="1">
        <v>10</v>
      </c>
      <c r="AY488" s="1">
        <v>0</v>
      </c>
      <c r="AZ488" s="1">
        <v>0</v>
      </c>
      <c r="BA488" s="1">
        <v>0</v>
      </c>
      <c r="BB488" s="1">
        <v>0</v>
      </c>
      <c r="BC488" s="1">
        <v>25</v>
      </c>
      <c r="BD488" s="1">
        <v>25</v>
      </c>
      <c r="BE488" s="1">
        <v>0</v>
      </c>
      <c r="BF488" s="1">
        <v>0</v>
      </c>
      <c r="BG488" s="1">
        <v>0</v>
      </c>
      <c r="BH488" s="1">
        <v>0</v>
      </c>
      <c r="BI488" s="1">
        <v>0</v>
      </c>
      <c r="BJ488" s="1">
        <v>0</v>
      </c>
      <c r="BK488" s="1">
        <v>0</v>
      </c>
      <c r="BL488" s="1">
        <v>0</v>
      </c>
      <c r="BM488" s="1">
        <v>0</v>
      </c>
      <c r="BN488" s="1">
        <v>0</v>
      </c>
      <c r="BO488" s="1" t="s">
        <v>35</v>
      </c>
      <c r="BP488" s="1" t="s">
        <v>38</v>
      </c>
      <c r="BQ488" s="5" t="s">
        <v>1972</v>
      </c>
      <c r="BR488" s="1" t="s">
        <v>1973</v>
      </c>
      <c r="BS488" s="1" t="s">
        <v>1974</v>
      </c>
      <c r="BT488" s="1" t="s">
        <v>4121</v>
      </c>
      <c r="BU488" s="1" t="s">
        <v>1975</v>
      </c>
      <c r="BV488" s="8" t="s">
        <v>4163</v>
      </c>
    </row>
    <row r="489" spans="1:74" ht="90" x14ac:dyDescent="0.25">
      <c r="A489" s="13" t="s">
        <v>26</v>
      </c>
      <c r="B489" s="13" t="s">
        <v>424</v>
      </c>
      <c r="C489" s="13" t="s">
        <v>342</v>
      </c>
      <c r="D489" s="13" t="s">
        <v>29</v>
      </c>
      <c r="E489" s="13">
        <v>207813</v>
      </c>
      <c r="F489" s="13" t="s">
        <v>1976</v>
      </c>
      <c r="G489" s="13" t="s">
        <v>1977</v>
      </c>
      <c r="H489" s="13" t="s">
        <v>32</v>
      </c>
      <c r="I489" s="13" t="s">
        <v>33</v>
      </c>
      <c r="J489" s="14">
        <v>43900</v>
      </c>
      <c r="K489" s="14" t="s">
        <v>4121</v>
      </c>
      <c r="L489" s="13">
        <v>0</v>
      </c>
      <c r="M489" s="13">
        <v>2250</v>
      </c>
      <c r="N489" s="13">
        <v>0</v>
      </c>
      <c r="O489" s="13" t="s">
        <v>83</v>
      </c>
      <c r="P489" s="13" t="s">
        <v>37</v>
      </c>
      <c r="Q489" s="13" t="s">
        <v>4121</v>
      </c>
      <c r="R489" s="13" t="s">
        <v>4121</v>
      </c>
      <c r="S489" s="13" t="s">
        <v>4121</v>
      </c>
      <c r="T489" s="13">
        <v>0</v>
      </c>
      <c r="U489" s="13" t="s">
        <v>4121</v>
      </c>
      <c r="V489" s="13" t="s">
        <v>38</v>
      </c>
      <c r="W489" s="13" t="s">
        <v>4121</v>
      </c>
      <c r="X489" s="13">
        <v>0</v>
      </c>
      <c r="Y489" s="13" t="s">
        <v>37</v>
      </c>
      <c r="Z489" s="13" t="s">
        <v>4121</v>
      </c>
      <c r="AA489" s="13" t="s">
        <v>4121</v>
      </c>
      <c r="AB489" s="13" t="s">
        <v>4121</v>
      </c>
      <c r="AC489" s="13">
        <v>0</v>
      </c>
      <c r="AD489" s="13" t="s">
        <v>4121</v>
      </c>
      <c r="AE489" s="13">
        <v>0</v>
      </c>
      <c r="AF489" s="13">
        <v>0</v>
      </c>
      <c r="AG489" s="13">
        <v>0</v>
      </c>
      <c r="AH489" s="13">
        <v>0</v>
      </c>
      <c r="AI489" s="13">
        <v>0</v>
      </c>
      <c r="AJ489" s="13">
        <v>0</v>
      </c>
      <c r="AK489" s="13">
        <v>0</v>
      </c>
      <c r="AL489" s="13">
        <v>0</v>
      </c>
      <c r="AM489" s="13">
        <v>0</v>
      </c>
      <c r="AN489" s="13" t="s">
        <v>4121</v>
      </c>
      <c r="AO489" s="13" t="s">
        <v>4121</v>
      </c>
      <c r="AP489" s="13" t="s">
        <v>69</v>
      </c>
      <c r="AQ489" s="13" t="s">
        <v>40</v>
      </c>
      <c r="AR489" s="13" t="s">
        <v>41</v>
      </c>
      <c r="AS489" s="13" t="s">
        <v>38</v>
      </c>
      <c r="AT489" s="13" t="s">
        <v>4121</v>
      </c>
      <c r="AU489" s="13" t="s">
        <v>4121</v>
      </c>
      <c r="AV489" s="13" t="s">
        <v>42</v>
      </c>
      <c r="AW489" s="13">
        <v>0</v>
      </c>
      <c r="AX489" s="13">
        <v>0</v>
      </c>
      <c r="AY489" s="13">
        <v>0</v>
      </c>
      <c r="AZ489" s="13">
        <v>0</v>
      </c>
      <c r="BA489" s="13">
        <v>0</v>
      </c>
      <c r="BB489" s="13">
        <v>0</v>
      </c>
      <c r="BC489" s="13">
        <v>0</v>
      </c>
      <c r="BD489" s="13">
        <v>0</v>
      </c>
      <c r="BE489" s="13">
        <v>0</v>
      </c>
      <c r="BF489" s="13">
        <v>0</v>
      </c>
      <c r="BG489" s="13">
        <v>0</v>
      </c>
      <c r="BH489" s="13">
        <v>0</v>
      </c>
      <c r="BI489" s="13">
        <v>0</v>
      </c>
      <c r="BJ489" s="13">
        <v>0</v>
      </c>
      <c r="BK489" s="13">
        <v>0</v>
      </c>
      <c r="BL489" s="13">
        <v>0</v>
      </c>
      <c r="BM489" s="13">
        <v>0</v>
      </c>
      <c r="BN489" s="13">
        <v>0</v>
      </c>
      <c r="BO489" s="13" t="s">
        <v>37</v>
      </c>
      <c r="BP489" s="13" t="s">
        <v>38</v>
      </c>
      <c r="BQ489" s="15" t="s">
        <v>1976</v>
      </c>
      <c r="BR489" s="13" t="s">
        <v>1977</v>
      </c>
      <c r="BS489" s="13" t="s">
        <v>1408</v>
      </c>
      <c r="BT489" s="13" t="s">
        <v>1978</v>
      </c>
      <c r="BU489" s="13" t="s">
        <v>4121</v>
      </c>
      <c r="BV489" s="16" t="s">
        <v>1979</v>
      </c>
    </row>
    <row r="490" spans="1:74" ht="409.5" x14ac:dyDescent="0.25">
      <c r="A490" s="1" t="s">
        <v>26</v>
      </c>
      <c r="B490" s="1" t="s">
        <v>179</v>
      </c>
      <c r="C490" s="1" t="s">
        <v>28</v>
      </c>
      <c r="D490" s="1" t="s">
        <v>65</v>
      </c>
      <c r="E490" s="1">
        <v>202313</v>
      </c>
      <c r="F490" s="1" t="s">
        <v>1980</v>
      </c>
      <c r="G490" s="1" t="s">
        <v>1981</v>
      </c>
      <c r="H490" s="1" t="s">
        <v>144</v>
      </c>
      <c r="I490" s="1" t="s">
        <v>33</v>
      </c>
      <c r="J490" s="2">
        <v>43905</v>
      </c>
      <c r="K490" s="2" t="s">
        <v>4121</v>
      </c>
      <c r="L490" s="1">
        <v>0</v>
      </c>
      <c r="M490" s="1">
        <v>0</v>
      </c>
      <c r="N490" s="1">
        <v>0</v>
      </c>
      <c r="O490" s="1" t="s">
        <v>34</v>
      </c>
      <c r="P490" s="1" t="s">
        <v>37</v>
      </c>
      <c r="Q490" s="1" t="s">
        <v>4121</v>
      </c>
      <c r="R490" s="1" t="s">
        <v>4121</v>
      </c>
      <c r="S490" s="1" t="s">
        <v>4121</v>
      </c>
      <c r="T490" s="1">
        <v>0</v>
      </c>
      <c r="U490" s="1" t="s">
        <v>4121</v>
      </c>
      <c r="V490" s="1" t="s">
        <v>38</v>
      </c>
      <c r="W490" s="1" t="s">
        <v>4121</v>
      </c>
      <c r="X490" s="1">
        <v>60</v>
      </c>
      <c r="Y490" s="1" t="s">
        <v>37</v>
      </c>
      <c r="Z490" s="1" t="s">
        <v>4121</v>
      </c>
      <c r="AA490" s="1" t="s">
        <v>4121</v>
      </c>
      <c r="AB490" s="1" t="s">
        <v>4121</v>
      </c>
      <c r="AC490" s="1">
        <v>0</v>
      </c>
      <c r="AD490" s="1" t="s">
        <v>4121</v>
      </c>
      <c r="AE490" s="1">
        <v>0</v>
      </c>
      <c r="AF490" s="1">
        <v>0</v>
      </c>
      <c r="AG490" s="1">
        <v>0</v>
      </c>
      <c r="AH490" s="1">
        <v>0</v>
      </c>
      <c r="AI490" s="1">
        <v>0</v>
      </c>
      <c r="AJ490" s="1">
        <v>0</v>
      </c>
      <c r="AK490" s="1">
        <v>0</v>
      </c>
      <c r="AL490" s="1">
        <v>0</v>
      </c>
      <c r="AM490" s="1">
        <v>0</v>
      </c>
      <c r="AN490" s="1" t="s">
        <v>4121</v>
      </c>
      <c r="AO490" s="1" t="s">
        <v>4121</v>
      </c>
      <c r="AP490" s="1" t="s">
        <v>69</v>
      </c>
      <c r="AQ490" s="1" t="s">
        <v>40</v>
      </c>
      <c r="AR490" s="1" t="s">
        <v>41</v>
      </c>
      <c r="AS490" s="1" t="s">
        <v>38</v>
      </c>
      <c r="AT490" s="1" t="s">
        <v>4121</v>
      </c>
      <c r="AU490" s="1" t="s">
        <v>4121</v>
      </c>
      <c r="AV490" s="1" t="s">
        <v>42</v>
      </c>
      <c r="AW490" s="1">
        <v>0</v>
      </c>
      <c r="AX490" s="1">
        <v>0</v>
      </c>
      <c r="AY490" s="1">
        <v>0</v>
      </c>
      <c r="AZ490" s="1">
        <v>0</v>
      </c>
      <c r="BA490" s="1">
        <v>0</v>
      </c>
      <c r="BB490" s="1">
        <v>0</v>
      </c>
      <c r="BC490" s="1">
        <v>0</v>
      </c>
      <c r="BD490" s="1">
        <v>0</v>
      </c>
      <c r="BE490" s="1">
        <v>0</v>
      </c>
      <c r="BF490" s="1">
        <v>0</v>
      </c>
      <c r="BG490" s="1">
        <v>0</v>
      </c>
      <c r="BH490" s="1">
        <v>0</v>
      </c>
      <c r="BI490" s="1">
        <v>0</v>
      </c>
      <c r="BJ490" s="1">
        <v>0</v>
      </c>
      <c r="BK490" s="1">
        <v>0</v>
      </c>
      <c r="BL490" s="1">
        <v>0</v>
      </c>
      <c r="BM490" s="1">
        <v>0</v>
      </c>
      <c r="BN490" s="1">
        <v>0</v>
      </c>
      <c r="BO490" s="1" t="s">
        <v>37</v>
      </c>
      <c r="BP490" s="1" t="s">
        <v>38</v>
      </c>
      <c r="BQ490" s="5" t="s">
        <v>1982</v>
      </c>
      <c r="BR490" s="1" t="s">
        <v>1983</v>
      </c>
      <c r="BS490" s="1" t="s">
        <v>1984</v>
      </c>
      <c r="BT490" s="1" t="s">
        <v>4121</v>
      </c>
      <c r="BU490" s="1" t="s">
        <v>4121</v>
      </c>
      <c r="BV490" s="8" t="s">
        <v>1985</v>
      </c>
    </row>
    <row r="491" spans="1:74" ht="75" x14ac:dyDescent="0.25">
      <c r="A491" s="13" t="s">
        <v>26</v>
      </c>
      <c r="B491" s="13" t="s">
        <v>424</v>
      </c>
      <c r="C491" s="13" t="s">
        <v>342</v>
      </c>
      <c r="D491" s="13" t="s">
        <v>29</v>
      </c>
      <c r="E491" s="13">
        <v>207815</v>
      </c>
      <c r="F491" s="13" t="s">
        <v>1986</v>
      </c>
      <c r="G491" s="13" t="s">
        <v>1987</v>
      </c>
      <c r="H491" s="13" t="s">
        <v>32</v>
      </c>
      <c r="I491" s="13" t="s">
        <v>33</v>
      </c>
      <c r="J491" s="14">
        <v>43900</v>
      </c>
      <c r="K491" s="14" t="s">
        <v>4121</v>
      </c>
      <c r="L491" s="13">
        <v>0</v>
      </c>
      <c r="M491" s="13">
        <v>955</v>
      </c>
      <c r="N491" s="13">
        <v>0</v>
      </c>
      <c r="O491" s="13" t="s">
        <v>83</v>
      </c>
      <c r="P491" s="13" t="s">
        <v>37</v>
      </c>
      <c r="Q491" s="13" t="s">
        <v>4121</v>
      </c>
      <c r="R491" s="13" t="s">
        <v>4121</v>
      </c>
      <c r="S491" s="13" t="s">
        <v>4121</v>
      </c>
      <c r="T491" s="13">
        <v>0</v>
      </c>
      <c r="U491" s="13" t="s">
        <v>4121</v>
      </c>
      <c r="V491" s="13" t="s">
        <v>38</v>
      </c>
      <c r="W491" s="13" t="s">
        <v>4121</v>
      </c>
      <c r="X491" s="13">
        <v>0</v>
      </c>
      <c r="Y491" s="13" t="s">
        <v>37</v>
      </c>
      <c r="Z491" s="13" t="s">
        <v>4121</v>
      </c>
      <c r="AA491" s="13" t="s">
        <v>4121</v>
      </c>
      <c r="AB491" s="13" t="s">
        <v>4121</v>
      </c>
      <c r="AC491" s="13">
        <v>0</v>
      </c>
      <c r="AD491" s="13" t="s">
        <v>4121</v>
      </c>
      <c r="AE491" s="13">
        <v>0</v>
      </c>
      <c r="AF491" s="13">
        <v>0</v>
      </c>
      <c r="AG491" s="13">
        <v>0</v>
      </c>
      <c r="AH491" s="13">
        <v>0</v>
      </c>
      <c r="AI491" s="13">
        <v>0</v>
      </c>
      <c r="AJ491" s="13">
        <v>0</v>
      </c>
      <c r="AK491" s="13">
        <v>0</v>
      </c>
      <c r="AL491" s="13">
        <v>0</v>
      </c>
      <c r="AM491" s="13">
        <v>0</v>
      </c>
      <c r="AN491" s="13" t="s">
        <v>4121</v>
      </c>
      <c r="AO491" s="13" t="s">
        <v>4121</v>
      </c>
      <c r="AP491" s="13" t="s">
        <v>69</v>
      </c>
      <c r="AQ491" s="13" t="s">
        <v>40</v>
      </c>
      <c r="AR491" s="13" t="s">
        <v>41</v>
      </c>
      <c r="AS491" s="13" t="s">
        <v>38</v>
      </c>
      <c r="AT491" s="13" t="s">
        <v>4121</v>
      </c>
      <c r="AU491" s="13" t="s">
        <v>4121</v>
      </c>
      <c r="AV491" s="13" t="s">
        <v>42</v>
      </c>
      <c r="AW491" s="13">
        <v>0</v>
      </c>
      <c r="AX491" s="13">
        <v>0</v>
      </c>
      <c r="AY491" s="13">
        <v>0</v>
      </c>
      <c r="AZ491" s="13">
        <v>0</v>
      </c>
      <c r="BA491" s="13">
        <v>0</v>
      </c>
      <c r="BB491" s="13">
        <v>0</v>
      </c>
      <c r="BC491" s="13">
        <v>0</v>
      </c>
      <c r="BD491" s="13">
        <v>0</v>
      </c>
      <c r="BE491" s="13">
        <v>0</v>
      </c>
      <c r="BF491" s="13">
        <v>0</v>
      </c>
      <c r="BG491" s="13">
        <v>0</v>
      </c>
      <c r="BH491" s="13">
        <v>0</v>
      </c>
      <c r="BI491" s="13">
        <v>0</v>
      </c>
      <c r="BJ491" s="13">
        <v>0</v>
      </c>
      <c r="BK491" s="13">
        <v>0</v>
      </c>
      <c r="BL491" s="13">
        <v>0</v>
      </c>
      <c r="BM491" s="13">
        <v>0</v>
      </c>
      <c r="BN491" s="13">
        <v>0</v>
      </c>
      <c r="BO491" s="13" t="s">
        <v>37</v>
      </c>
      <c r="BP491" s="13" t="s">
        <v>38</v>
      </c>
      <c r="BQ491" s="15" t="s">
        <v>1986</v>
      </c>
      <c r="BR491" s="13" t="s">
        <v>1987</v>
      </c>
      <c r="BS491" s="13" t="s">
        <v>1408</v>
      </c>
      <c r="BT491" s="13" t="s">
        <v>1837</v>
      </c>
      <c r="BU491" s="13" t="s">
        <v>4121</v>
      </c>
      <c r="BV491" s="16" t="s">
        <v>1988</v>
      </c>
    </row>
    <row r="492" spans="1:74" ht="60" x14ac:dyDescent="0.25">
      <c r="A492" s="1" t="s">
        <v>26</v>
      </c>
      <c r="B492" s="1" t="s">
        <v>416</v>
      </c>
      <c r="C492" s="1" t="s">
        <v>28</v>
      </c>
      <c r="D492" s="1" t="s">
        <v>29</v>
      </c>
      <c r="E492" s="1">
        <v>2048101</v>
      </c>
      <c r="F492" s="1" t="s">
        <v>1989</v>
      </c>
      <c r="G492" s="1" t="s">
        <v>1990</v>
      </c>
      <c r="H492" s="1" t="s">
        <v>32</v>
      </c>
      <c r="I492" s="1" t="s">
        <v>33</v>
      </c>
      <c r="J492" s="2">
        <v>43895</v>
      </c>
      <c r="K492" s="2" t="s">
        <v>4121</v>
      </c>
      <c r="L492" s="1">
        <v>0</v>
      </c>
      <c r="M492" s="1">
        <v>320</v>
      </c>
      <c r="N492" s="1">
        <v>0</v>
      </c>
      <c r="O492" s="1" t="s">
        <v>83</v>
      </c>
      <c r="P492" s="1" t="s">
        <v>37</v>
      </c>
      <c r="Q492" s="1" t="s">
        <v>4121</v>
      </c>
      <c r="R492" s="1" t="s">
        <v>4121</v>
      </c>
      <c r="S492" s="1" t="s">
        <v>4121</v>
      </c>
      <c r="T492" s="1">
        <v>0</v>
      </c>
      <c r="U492" s="1" t="s">
        <v>4121</v>
      </c>
      <c r="V492" s="1" t="s">
        <v>38</v>
      </c>
      <c r="W492" s="1" t="s">
        <v>4121</v>
      </c>
      <c r="X492" s="1">
        <v>0</v>
      </c>
      <c r="Y492" s="1" t="s">
        <v>37</v>
      </c>
      <c r="Z492" s="1" t="s">
        <v>4121</v>
      </c>
      <c r="AA492" s="1" t="s">
        <v>4121</v>
      </c>
      <c r="AB492" s="1" t="s">
        <v>4121</v>
      </c>
      <c r="AC492" s="1">
        <v>0</v>
      </c>
      <c r="AD492" s="1" t="s">
        <v>4121</v>
      </c>
      <c r="AE492" s="1">
        <v>0</v>
      </c>
      <c r="AF492" s="1">
        <v>0</v>
      </c>
      <c r="AG492" s="1">
        <v>0</v>
      </c>
      <c r="AH492" s="1">
        <v>0</v>
      </c>
      <c r="AI492" s="1">
        <v>0</v>
      </c>
      <c r="AJ492" s="1">
        <v>0</v>
      </c>
      <c r="AK492" s="1">
        <v>0</v>
      </c>
      <c r="AL492" s="1">
        <v>0</v>
      </c>
      <c r="AM492" s="1">
        <v>0</v>
      </c>
      <c r="AN492" s="1" t="s">
        <v>4121</v>
      </c>
      <c r="AO492" s="1" t="s">
        <v>4121</v>
      </c>
      <c r="AP492" s="1" t="s">
        <v>39</v>
      </c>
      <c r="AQ492" s="1" t="s">
        <v>40</v>
      </c>
      <c r="AR492" s="1" t="s">
        <v>41</v>
      </c>
      <c r="AS492" s="1" t="s">
        <v>38</v>
      </c>
      <c r="AT492" s="1" t="s">
        <v>4121</v>
      </c>
      <c r="AU492" s="1" t="s">
        <v>4121</v>
      </c>
      <c r="AV492" s="1" t="s">
        <v>42</v>
      </c>
      <c r="AW492" s="1">
        <v>0</v>
      </c>
      <c r="AX492" s="1">
        <v>0</v>
      </c>
      <c r="AY492" s="1">
        <v>0</v>
      </c>
      <c r="AZ492" s="1">
        <v>0</v>
      </c>
      <c r="BA492" s="1">
        <v>0</v>
      </c>
      <c r="BB492" s="1">
        <v>0</v>
      </c>
      <c r="BC492" s="1">
        <v>0</v>
      </c>
      <c r="BD492" s="1">
        <v>0</v>
      </c>
      <c r="BE492" s="1">
        <v>0</v>
      </c>
      <c r="BF492" s="1">
        <v>0</v>
      </c>
      <c r="BG492" s="1">
        <v>0</v>
      </c>
      <c r="BH492" s="1">
        <v>0</v>
      </c>
      <c r="BI492" s="1">
        <v>0</v>
      </c>
      <c r="BJ492" s="1">
        <v>0</v>
      </c>
      <c r="BK492" s="1">
        <v>0</v>
      </c>
      <c r="BL492" s="1">
        <v>0</v>
      </c>
      <c r="BM492" s="1">
        <v>0</v>
      </c>
      <c r="BN492" s="1">
        <v>0</v>
      </c>
      <c r="BO492" s="1" t="s">
        <v>37</v>
      </c>
      <c r="BP492" s="1" t="s">
        <v>38</v>
      </c>
      <c r="BQ492" s="5" t="s">
        <v>1991</v>
      </c>
      <c r="BR492" s="1" t="s">
        <v>1992</v>
      </c>
      <c r="BS492" s="1" t="s">
        <v>1993</v>
      </c>
      <c r="BT492" s="1" t="s">
        <v>37</v>
      </c>
      <c r="BU492" s="1" t="s">
        <v>4121</v>
      </c>
      <c r="BV492" s="1" t="s">
        <v>4121</v>
      </c>
    </row>
    <row r="493" spans="1:74" ht="45" x14ac:dyDescent="0.25">
      <c r="A493" s="13" t="s">
        <v>26</v>
      </c>
      <c r="B493" s="13" t="s">
        <v>27</v>
      </c>
      <c r="C493" s="13" t="s">
        <v>28</v>
      </c>
      <c r="D493" s="13" t="s">
        <v>29</v>
      </c>
      <c r="E493" s="13">
        <v>2031101</v>
      </c>
      <c r="F493" s="13" t="s">
        <v>1994</v>
      </c>
      <c r="G493" s="13" t="s">
        <v>1995</v>
      </c>
      <c r="H493" s="13" t="s">
        <v>32</v>
      </c>
      <c r="I493" s="13" t="s">
        <v>33</v>
      </c>
      <c r="J493" s="14">
        <v>43905</v>
      </c>
      <c r="K493" s="14" t="s">
        <v>4121</v>
      </c>
      <c r="L493" s="13">
        <v>0</v>
      </c>
      <c r="M493" s="13">
        <v>380</v>
      </c>
      <c r="N493" s="13">
        <v>0</v>
      </c>
      <c r="O493" s="13" t="s">
        <v>34</v>
      </c>
      <c r="P493" s="13" t="s">
        <v>35</v>
      </c>
      <c r="Q493" s="13" t="s">
        <v>49</v>
      </c>
      <c r="R493" s="13" t="s">
        <v>49</v>
      </c>
      <c r="S493" s="13" t="s">
        <v>4121</v>
      </c>
      <c r="T493" s="13">
        <v>0</v>
      </c>
      <c r="U493" s="13" t="s">
        <v>39</v>
      </c>
      <c r="V493" s="13" t="s">
        <v>38</v>
      </c>
      <c r="W493" s="13" t="s">
        <v>4121</v>
      </c>
      <c r="X493" s="13">
        <v>30</v>
      </c>
      <c r="Y493" s="13" t="s">
        <v>37</v>
      </c>
      <c r="Z493" s="13" t="s">
        <v>4121</v>
      </c>
      <c r="AA493" s="13" t="s">
        <v>4121</v>
      </c>
      <c r="AB493" s="13" t="s">
        <v>4121</v>
      </c>
      <c r="AC493" s="13">
        <v>0</v>
      </c>
      <c r="AD493" s="13" t="s">
        <v>4121</v>
      </c>
      <c r="AE493" s="13">
        <v>0</v>
      </c>
      <c r="AF493" s="13">
        <v>0</v>
      </c>
      <c r="AG493" s="13">
        <v>0</v>
      </c>
      <c r="AH493" s="13">
        <v>0</v>
      </c>
      <c r="AI493" s="13">
        <v>1</v>
      </c>
      <c r="AJ493" s="13">
        <v>0.55000000000000004</v>
      </c>
      <c r="AK493" s="13">
        <v>0.55000000000000004</v>
      </c>
      <c r="AL493" s="13">
        <v>0</v>
      </c>
      <c r="AM493" s="13">
        <v>0.55000000000000004</v>
      </c>
      <c r="AN493" s="13" t="s">
        <v>35</v>
      </c>
      <c r="AO493" s="13" t="s">
        <v>35</v>
      </c>
      <c r="AP493" s="13" t="s">
        <v>69</v>
      </c>
      <c r="AQ493" s="13" t="s">
        <v>40</v>
      </c>
      <c r="AR493" s="13" t="s">
        <v>41</v>
      </c>
      <c r="AS493" s="13" t="s">
        <v>38</v>
      </c>
      <c r="AT493" s="13" t="s">
        <v>4121</v>
      </c>
      <c r="AU493" s="13" t="s">
        <v>4121</v>
      </c>
      <c r="AV493" s="13" t="s">
        <v>42</v>
      </c>
      <c r="AW493" s="13">
        <v>0</v>
      </c>
      <c r="AX493" s="13">
        <v>0</v>
      </c>
      <c r="AY493" s="13">
        <v>0</v>
      </c>
      <c r="AZ493" s="13">
        <v>0</v>
      </c>
      <c r="BA493" s="13">
        <v>0</v>
      </c>
      <c r="BB493" s="13">
        <v>0</v>
      </c>
      <c r="BC493" s="13">
        <v>0</v>
      </c>
      <c r="BD493" s="13">
        <v>0</v>
      </c>
      <c r="BE493" s="13">
        <v>0</v>
      </c>
      <c r="BF493" s="13">
        <v>0</v>
      </c>
      <c r="BG493" s="13">
        <v>0</v>
      </c>
      <c r="BH493" s="13">
        <v>0</v>
      </c>
      <c r="BI493" s="13">
        <v>0</v>
      </c>
      <c r="BJ493" s="13">
        <v>0</v>
      </c>
      <c r="BK493" s="13">
        <v>0</v>
      </c>
      <c r="BL493" s="13">
        <v>0</v>
      </c>
      <c r="BM493" s="13">
        <v>0</v>
      </c>
      <c r="BN493" s="13">
        <v>0</v>
      </c>
      <c r="BO493" s="13" t="s">
        <v>37</v>
      </c>
      <c r="BP493" s="13" t="s">
        <v>38</v>
      </c>
      <c r="BQ493" s="15" t="s">
        <v>1996</v>
      </c>
      <c r="BR493" s="13" t="s">
        <v>1997</v>
      </c>
      <c r="BS493" s="13" t="s">
        <v>1998</v>
      </c>
      <c r="BT493" s="13" t="s">
        <v>4121</v>
      </c>
      <c r="BU493" s="13" t="s">
        <v>4121</v>
      </c>
      <c r="BV493" s="16"/>
    </row>
    <row r="494" spans="1:74" ht="405" x14ac:dyDescent="0.25">
      <c r="A494" s="1" t="s">
        <v>26</v>
      </c>
      <c r="B494" s="1" t="s">
        <v>391</v>
      </c>
      <c r="C494" s="1" t="s">
        <v>28</v>
      </c>
      <c r="D494" s="1" t="s">
        <v>29</v>
      </c>
      <c r="E494" s="1">
        <v>2061101</v>
      </c>
      <c r="F494" s="1" t="s">
        <v>1999</v>
      </c>
      <c r="G494" s="1" t="s">
        <v>2000</v>
      </c>
      <c r="H494" s="1" t="s">
        <v>32</v>
      </c>
      <c r="I494" s="1" t="s">
        <v>145</v>
      </c>
      <c r="J494" s="2">
        <v>43891</v>
      </c>
      <c r="K494" s="2" t="s">
        <v>4121</v>
      </c>
      <c r="L494" s="1">
        <v>0</v>
      </c>
      <c r="M494" s="1">
        <v>210</v>
      </c>
      <c r="N494" s="1">
        <v>0</v>
      </c>
      <c r="O494" s="1" t="s">
        <v>34</v>
      </c>
      <c r="P494" s="1" t="s">
        <v>35</v>
      </c>
      <c r="Q494" s="1" t="s">
        <v>36</v>
      </c>
      <c r="R494" s="1" t="s">
        <v>36</v>
      </c>
      <c r="S494" s="1" t="s">
        <v>4121</v>
      </c>
      <c r="T494" s="1">
        <v>10000</v>
      </c>
      <c r="U494" s="1" t="s">
        <v>37</v>
      </c>
      <c r="V494" s="1" t="s">
        <v>38</v>
      </c>
      <c r="W494" s="1" t="s">
        <v>4121</v>
      </c>
      <c r="X494" s="1">
        <v>30</v>
      </c>
      <c r="Y494" s="1" t="s">
        <v>37</v>
      </c>
      <c r="Z494" s="1" t="s">
        <v>4121</v>
      </c>
      <c r="AA494" s="1" t="s">
        <v>4121</v>
      </c>
      <c r="AB494" s="1" t="s">
        <v>4121</v>
      </c>
      <c r="AC494" s="1">
        <v>0</v>
      </c>
      <c r="AD494" s="1" t="s">
        <v>4121</v>
      </c>
      <c r="AE494" s="1">
        <v>0.25</v>
      </c>
      <c r="AF494" s="1">
        <v>0.45</v>
      </c>
      <c r="AG494" s="1">
        <v>0</v>
      </c>
      <c r="AH494" s="1">
        <v>0.45</v>
      </c>
      <c r="AI494" s="1">
        <v>0</v>
      </c>
      <c r="AJ494" s="1">
        <v>0.25</v>
      </c>
      <c r="AK494" s="1">
        <v>0.25</v>
      </c>
      <c r="AL494" s="1">
        <v>0</v>
      </c>
      <c r="AM494" s="1">
        <v>0.45</v>
      </c>
      <c r="AN494" s="1" t="s">
        <v>35</v>
      </c>
      <c r="AO494" s="1" t="s">
        <v>35</v>
      </c>
      <c r="AP494" s="1" t="s">
        <v>39</v>
      </c>
      <c r="AQ494" s="1" t="s">
        <v>40</v>
      </c>
      <c r="AR494" s="1" t="s">
        <v>41</v>
      </c>
      <c r="AS494" s="1" t="s">
        <v>38</v>
      </c>
      <c r="AT494" s="1" t="s">
        <v>4121</v>
      </c>
      <c r="AU494" s="1" t="s">
        <v>4121</v>
      </c>
      <c r="AV494" s="1" t="s">
        <v>42</v>
      </c>
      <c r="AW494" s="1">
        <v>0</v>
      </c>
      <c r="AX494" s="1">
        <v>0</v>
      </c>
      <c r="AY494" s="1">
        <v>0</v>
      </c>
      <c r="AZ494" s="1">
        <v>0</v>
      </c>
      <c r="BA494" s="1">
        <v>0</v>
      </c>
      <c r="BB494" s="1">
        <v>0</v>
      </c>
      <c r="BC494" s="1">
        <v>0</v>
      </c>
      <c r="BD494" s="1">
        <v>0</v>
      </c>
      <c r="BE494" s="1">
        <v>0</v>
      </c>
      <c r="BF494" s="1">
        <v>0</v>
      </c>
      <c r="BG494" s="1">
        <v>0</v>
      </c>
      <c r="BH494" s="1">
        <v>0</v>
      </c>
      <c r="BI494" s="1">
        <v>0</v>
      </c>
      <c r="BJ494" s="1">
        <v>0</v>
      </c>
      <c r="BK494" s="1">
        <v>0</v>
      </c>
      <c r="BL494" s="1">
        <v>0</v>
      </c>
      <c r="BM494" s="1">
        <v>0</v>
      </c>
      <c r="BN494" s="1">
        <v>0</v>
      </c>
      <c r="BO494" s="1" t="s">
        <v>37</v>
      </c>
      <c r="BP494" s="1" t="s">
        <v>38</v>
      </c>
      <c r="BQ494" s="5" t="s">
        <v>2001</v>
      </c>
      <c r="BR494" s="1" t="s">
        <v>2002</v>
      </c>
      <c r="BS494" s="1" t="s">
        <v>2003</v>
      </c>
      <c r="BT494" s="1" t="s">
        <v>2004</v>
      </c>
      <c r="BU494" s="1" t="s">
        <v>4121</v>
      </c>
      <c r="BV494" s="8"/>
    </row>
    <row r="495" spans="1:74" ht="75" x14ac:dyDescent="0.25">
      <c r="A495" s="1" t="s">
        <v>26</v>
      </c>
      <c r="B495" s="1" t="s">
        <v>416</v>
      </c>
      <c r="C495" s="1" t="s">
        <v>28</v>
      </c>
      <c r="D495" s="1" t="s">
        <v>65</v>
      </c>
      <c r="E495" s="1">
        <v>2047101</v>
      </c>
      <c r="F495" s="1" t="s">
        <v>2005</v>
      </c>
      <c r="G495" s="1" t="s">
        <v>2006</v>
      </c>
      <c r="H495" s="1" t="s">
        <v>32</v>
      </c>
      <c r="I495" s="1" t="s">
        <v>33</v>
      </c>
      <c r="J495" s="2">
        <v>43895</v>
      </c>
      <c r="K495" s="2" t="s">
        <v>4121</v>
      </c>
      <c r="L495" s="1">
        <v>0</v>
      </c>
      <c r="M495" s="1">
        <v>350</v>
      </c>
      <c r="N495" s="1">
        <v>90</v>
      </c>
      <c r="O495" s="1" t="s">
        <v>83</v>
      </c>
      <c r="P495" s="1" t="s">
        <v>37</v>
      </c>
      <c r="Q495" s="1" t="s">
        <v>4121</v>
      </c>
      <c r="R495" s="1" t="s">
        <v>4121</v>
      </c>
      <c r="S495" s="1" t="s">
        <v>4121</v>
      </c>
      <c r="T495" s="1">
        <v>0</v>
      </c>
      <c r="U495" s="1" t="s">
        <v>4121</v>
      </c>
      <c r="V495" s="1" t="s">
        <v>38</v>
      </c>
      <c r="W495" s="1" t="s">
        <v>4121</v>
      </c>
      <c r="X495" s="1">
        <v>0</v>
      </c>
      <c r="Y495" s="1" t="s">
        <v>37</v>
      </c>
      <c r="Z495" s="1" t="s">
        <v>4121</v>
      </c>
      <c r="AA495" s="1" t="s">
        <v>4121</v>
      </c>
      <c r="AB495" s="1" t="s">
        <v>4121</v>
      </c>
      <c r="AC495" s="1">
        <v>0</v>
      </c>
      <c r="AD495" s="1" t="s">
        <v>4121</v>
      </c>
      <c r="AE495" s="1">
        <v>0</v>
      </c>
      <c r="AF495" s="1">
        <v>0</v>
      </c>
      <c r="AG495" s="1">
        <v>0</v>
      </c>
      <c r="AH495" s="1">
        <v>0</v>
      </c>
      <c r="AI495" s="1">
        <v>0</v>
      </c>
      <c r="AJ495" s="1">
        <v>0</v>
      </c>
      <c r="AK495" s="1">
        <v>0</v>
      </c>
      <c r="AL495" s="1">
        <v>0</v>
      </c>
      <c r="AM495" s="1">
        <v>0</v>
      </c>
      <c r="AN495" s="1" t="s">
        <v>4121</v>
      </c>
      <c r="AO495" s="1" t="s">
        <v>4121</v>
      </c>
      <c r="AP495" s="1" t="s">
        <v>39</v>
      </c>
      <c r="AQ495" s="1" t="s">
        <v>40</v>
      </c>
      <c r="AR495" s="1" t="s">
        <v>41</v>
      </c>
      <c r="AS495" s="1" t="s">
        <v>38</v>
      </c>
      <c r="AT495" s="1" t="s">
        <v>4121</v>
      </c>
      <c r="AU495" s="1" t="s">
        <v>4121</v>
      </c>
      <c r="AV495" s="1" t="s">
        <v>42</v>
      </c>
      <c r="AW495" s="1">
        <v>0</v>
      </c>
      <c r="AX495" s="1">
        <v>0</v>
      </c>
      <c r="AY495" s="1">
        <v>0</v>
      </c>
      <c r="AZ495" s="1">
        <v>0</v>
      </c>
      <c r="BA495" s="1">
        <v>0</v>
      </c>
      <c r="BB495" s="1">
        <v>0</v>
      </c>
      <c r="BC495" s="1">
        <v>0</v>
      </c>
      <c r="BD495" s="1">
        <v>0</v>
      </c>
      <c r="BE495" s="1">
        <v>0</v>
      </c>
      <c r="BF495" s="1">
        <v>0</v>
      </c>
      <c r="BG495" s="1">
        <v>0</v>
      </c>
      <c r="BH495" s="1">
        <v>0</v>
      </c>
      <c r="BI495" s="1">
        <v>0</v>
      </c>
      <c r="BJ495" s="1">
        <v>0</v>
      </c>
      <c r="BK495" s="1">
        <v>0</v>
      </c>
      <c r="BL495" s="1">
        <v>0</v>
      </c>
      <c r="BM495" s="1">
        <v>0</v>
      </c>
      <c r="BN495" s="1">
        <v>0</v>
      </c>
      <c r="BO495" s="1" t="s">
        <v>37</v>
      </c>
      <c r="BP495" s="1" t="s">
        <v>38</v>
      </c>
      <c r="BQ495" s="5" t="s">
        <v>2007</v>
      </c>
      <c r="BR495" s="1" t="s">
        <v>1992</v>
      </c>
      <c r="BS495" s="1" t="s">
        <v>1993</v>
      </c>
      <c r="BT495" s="1" t="s">
        <v>37</v>
      </c>
      <c r="BU495" s="1" t="s">
        <v>4121</v>
      </c>
      <c r="BV495" s="1" t="s">
        <v>4121</v>
      </c>
    </row>
    <row r="496" spans="1:74" ht="409.5" x14ac:dyDescent="0.25">
      <c r="A496" s="1" t="s">
        <v>26</v>
      </c>
      <c r="B496" s="1" t="s">
        <v>179</v>
      </c>
      <c r="C496" s="1" t="s">
        <v>28</v>
      </c>
      <c r="D496" s="1" t="s">
        <v>65</v>
      </c>
      <c r="E496" s="1">
        <v>2027110</v>
      </c>
      <c r="F496" s="1" t="s">
        <v>2008</v>
      </c>
      <c r="G496" s="1" t="s">
        <v>2009</v>
      </c>
      <c r="H496" s="1" t="s">
        <v>144</v>
      </c>
      <c r="I496" s="1" t="s">
        <v>33</v>
      </c>
      <c r="J496" s="2">
        <v>43905</v>
      </c>
      <c r="K496" s="2" t="s">
        <v>4121</v>
      </c>
      <c r="L496" s="1">
        <v>0</v>
      </c>
      <c r="M496" s="1">
        <v>0</v>
      </c>
      <c r="N496" s="1">
        <v>0</v>
      </c>
      <c r="O496" s="1" t="s">
        <v>83</v>
      </c>
      <c r="P496" s="1" t="s">
        <v>37</v>
      </c>
      <c r="Q496" s="1" t="s">
        <v>4121</v>
      </c>
      <c r="R496" s="1" t="s">
        <v>4121</v>
      </c>
      <c r="S496" s="1" t="s">
        <v>4121</v>
      </c>
      <c r="T496" s="1">
        <v>0</v>
      </c>
      <c r="U496" s="1" t="s">
        <v>4121</v>
      </c>
      <c r="V496" s="1" t="s">
        <v>38</v>
      </c>
      <c r="W496" s="1" t="s">
        <v>4121</v>
      </c>
      <c r="X496" s="1">
        <v>0</v>
      </c>
      <c r="Y496" s="1" t="s">
        <v>37</v>
      </c>
      <c r="Z496" s="1" t="s">
        <v>4121</v>
      </c>
      <c r="AA496" s="1" t="s">
        <v>4121</v>
      </c>
      <c r="AB496" s="1" t="s">
        <v>4121</v>
      </c>
      <c r="AC496" s="1">
        <v>0</v>
      </c>
      <c r="AD496" s="1" t="s">
        <v>4121</v>
      </c>
      <c r="AE496" s="1">
        <v>0</v>
      </c>
      <c r="AF496" s="1">
        <v>0</v>
      </c>
      <c r="AG496" s="1">
        <v>0</v>
      </c>
      <c r="AH496" s="1">
        <v>0</v>
      </c>
      <c r="AI496" s="1">
        <v>0</v>
      </c>
      <c r="AJ496" s="1">
        <v>0</v>
      </c>
      <c r="AK496" s="1">
        <v>0</v>
      </c>
      <c r="AL496" s="1">
        <v>0</v>
      </c>
      <c r="AM496" s="1">
        <v>0</v>
      </c>
      <c r="AN496" s="1" t="s">
        <v>4121</v>
      </c>
      <c r="AO496" s="1" t="s">
        <v>4121</v>
      </c>
      <c r="AP496" s="1" t="s">
        <v>69</v>
      </c>
      <c r="AQ496" s="1" t="s">
        <v>40</v>
      </c>
      <c r="AR496" s="1" t="s">
        <v>41</v>
      </c>
      <c r="AS496" s="1" t="s">
        <v>38</v>
      </c>
      <c r="AT496" s="1" t="s">
        <v>4121</v>
      </c>
      <c r="AU496" s="1" t="s">
        <v>4121</v>
      </c>
      <c r="AV496" s="1" t="s">
        <v>42</v>
      </c>
      <c r="AW496" s="1">
        <v>0</v>
      </c>
      <c r="AX496" s="1">
        <v>0</v>
      </c>
      <c r="AY496" s="1">
        <v>0</v>
      </c>
      <c r="AZ496" s="1">
        <v>0</v>
      </c>
      <c r="BA496" s="1">
        <v>0</v>
      </c>
      <c r="BB496" s="1">
        <v>0</v>
      </c>
      <c r="BC496" s="1">
        <v>0</v>
      </c>
      <c r="BD496" s="1">
        <v>0</v>
      </c>
      <c r="BE496" s="1">
        <v>0</v>
      </c>
      <c r="BF496" s="1">
        <v>0</v>
      </c>
      <c r="BG496" s="1">
        <v>0</v>
      </c>
      <c r="BH496" s="1">
        <v>0</v>
      </c>
      <c r="BI496" s="1">
        <v>0</v>
      </c>
      <c r="BJ496" s="1">
        <v>0</v>
      </c>
      <c r="BK496" s="1">
        <v>0</v>
      </c>
      <c r="BL496" s="1">
        <v>0</v>
      </c>
      <c r="BM496" s="1">
        <v>0</v>
      </c>
      <c r="BN496" s="1">
        <v>0</v>
      </c>
      <c r="BO496" s="1" t="s">
        <v>37</v>
      </c>
      <c r="BP496" s="1" t="s">
        <v>38</v>
      </c>
      <c r="BQ496" s="5" t="s">
        <v>2010</v>
      </c>
      <c r="BR496" s="1" t="s">
        <v>2011</v>
      </c>
      <c r="BS496" s="1" t="s">
        <v>2012</v>
      </c>
      <c r="BT496" s="1" t="s">
        <v>4121</v>
      </c>
      <c r="BU496" s="1" t="s">
        <v>4121</v>
      </c>
      <c r="BV496" s="8" t="s">
        <v>2013</v>
      </c>
    </row>
    <row r="497" spans="1:74" ht="75" x14ac:dyDescent="0.25">
      <c r="A497" s="1" t="s">
        <v>26</v>
      </c>
      <c r="B497" s="1" t="s">
        <v>416</v>
      </c>
      <c r="C497" s="1" t="s">
        <v>28</v>
      </c>
      <c r="D497" s="1" t="s">
        <v>29</v>
      </c>
      <c r="E497" s="1">
        <v>204612</v>
      </c>
      <c r="F497" s="1" t="s">
        <v>2014</v>
      </c>
      <c r="G497" s="1" t="s">
        <v>2015</v>
      </c>
      <c r="H497" s="1" t="s">
        <v>32</v>
      </c>
      <c r="I497" s="1" t="s">
        <v>33</v>
      </c>
      <c r="J497" s="2">
        <v>43885</v>
      </c>
      <c r="K497" s="2" t="s">
        <v>4121</v>
      </c>
      <c r="L497" s="1">
        <v>0</v>
      </c>
      <c r="M497" s="1">
        <v>0</v>
      </c>
      <c r="N497" s="1">
        <v>0</v>
      </c>
      <c r="O497" s="1" t="s">
        <v>109</v>
      </c>
      <c r="P497" s="1" t="s">
        <v>37</v>
      </c>
      <c r="Q497" s="1" t="s">
        <v>4121</v>
      </c>
      <c r="R497" s="1" t="s">
        <v>4121</v>
      </c>
      <c r="S497" s="1" t="s">
        <v>4121</v>
      </c>
      <c r="T497" s="1">
        <v>0</v>
      </c>
      <c r="U497" s="1" t="s">
        <v>4121</v>
      </c>
      <c r="V497" s="1" t="s">
        <v>38</v>
      </c>
      <c r="W497" s="1" t="s">
        <v>4121</v>
      </c>
      <c r="X497" s="1">
        <v>1</v>
      </c>
      <c r="Y497" s="1" t="s">
        <v>37</v>
      </c>
      <c r="Z497" s="1" t="s">
        <v>4121</v>
      </c>
      <c r="AA497" s="1" t="s">
        <v>4121</v>
      </c>
      <c r="AB497" s="1" t="s">
        <v>4121</v>
      </c>
      <c r="AC497" s="1">
        <v>0</v>
      </c>
      <c r="AD497" s="1" t="s">
        <v>4121</v>
      </c>
      <c r="AE497" s="1">
        <v>0.45</v>
      </c>
      <c r="AF497" s="1">
        <v>0.45</v>
      </c>
      <c r="AG497" s="1">
        <v>0.45</v>
      </c>
      <c r="AH497" s="1">
        <v>0.45</v>
      </c>
      <c r="AI497" s="1">
        <v>0</v>
      </c>
      <c r="AJ497" s="1">
        <v>0.25</v>
      </c>
      <c r="AK497" s="1">
        <v>0.25</v>
      </c>
      <c r="AL497" s="1">
        <v>0.25</v>
      </c>
      <c r="AM497" s="1">
        <v>0</v>
      </c>
      <c r="AN497" s="1" t="s">
        <v>245</v>
      </c>
      <c r="AO497" s="1" t="s">
        <v>245</v>
      </c>
      <c r="AP497" s="1" t="s">
        <v>69</v>
      </c>
      <c r="AQ497" s="1" t="s">
        <v>40</v>
      </c>
      <c r="AR497" s="1" t="s">
        <v>4121</v>
      </c>
      <c r="AS497" s="1" t="s">
        <v>38</v>
      </c>
      <c r="AT497" s="1" t="s">
        <v>4121</v>
      </c>
      <c r="AU497" s="1" t="s">
        <v>4121</v>
      </c>
      <c r="AV497" s="1" t="s">
        <v>42</v>
      </c>
      <c r="AW497" s="1">
        <v>0</v>
      </c>
      <c r="AX497" s="1">
        <v>0</v>
      </c>
      <c r="AY497" s="1">
        <v>0</v>
      </c>
      <c r="AZ497" s="1">
        <v>0</v>
      </c>
      <c r="BA497" s="1">
        <v>0</v>
      </c>
      <c r="BB497" s="1">
        <v>0</v>
      </c>
      <c r="BC497" s="1">
        <v>0</v>
      </c>
      <c r="BD497" s="1">
        <v>0</v>
      </c>
      <c r="BE497" s="1">
        <v>0</v>
      </c>
      <c r="BF497" s="1">
        <v>0</v>
      </c>
      <c r="BG497" s="1">
        <v>0</v>
      </c>
      <c r="BH497" s="1">
        <v>0</v>
      </c>
      <c r="BI497" s="1">
        <v>0</v>
      </c>
      <c r="BJ497" s="1">
        <v>0</v>
      </c>
      <c r="BK497" s="1">
        <v>0</v>
      </c>
      <c r="BL497" s="1">
        <v>0</v>
      </c>
      <c r="BM497" s="1">
        <v>0</v>
      </c>
      <c r="BN497" s="1">
        <v>0</v>
      </c>
      <c r="BO497" s="1" t="s">
        <v>37</v>
      </c>
      <c r="BP497" s="1" t="s">
        <v>38</v>
      </c>
      <c r="BQ497" s="5" t="s">
        <v>2016</v>
      </c>
      <c r="BR497" s="1" t="s">
        <v>2017</v>
      </c>
      <c r="BS497" s="1" t="s">
        <v>2018</v>
      </c>
      <c r="BT497" s="1" t="s">
        <v>4121</v>
      </c>
      <c r="BU497" s="1" t="s">
        <v>4121</v>
      </c>
      <c r="BV497" s="1" t="s">
        <v>4121</v>
      </c>
    </row>
    <row r="498" spans="1:74" ht="90" x14ac:dyDescent="0.25">
      <c r="A498" s="1" t="s">
        <v>26</v>
      </c>
      <c r="B498" s="1" t="s">
        <v>416</v>
      </c>
      <c r="C498" s="1" t="s">
        <v>28</v>
      </c>
      <c r="D498" s="1" t="s">
        <v>65</v>
      </c>
      <c r="E498" s="1">
        <v>2044101</v>
      </c>
      <c r="F498" s="1" t="s">
        <v>2019</v>
      </c>
      <c r="G498" s="1" t="s">
        <v>2020</v>
      </c>
      <c r="H498" s="1" t="s">
        <v>32</v>
      </c>
      <c r="I498" s="1" t="s">
        <v>33</v>
      </c>
      <c r="J498" s="2">
        <v>43885</v>
      </c>
      <c r="K498" s="2" t="s">
        <v>4121</v>
      </c>
      <c r="L498" s="1">
        <v>0</v>
      </c>
      <c r="M498" s="1">
        <v>0</v>
      </c>
      <c r="N498" s="1">
        <v>0</v>
      </c>
      <c r="O498" s="1" t="s">
        <v>109</v>
      </c>
      <c r="P498" s="1" t="s">
        <v>37</v>
      </c>
      <c r="Q498" s="1" t="s">
        <v>4121</v>
      </c>
      <c r="R498" s="1" t="s">
        <v>4121</v>
      </c>
      <c r="S498" s="1" t="s">
        <v>4121</v>
      </c>
      <c r="T498" s="1">
        <v>0</v>
      </c>
      <c r="U498" s="1" t="s">
        <v>4121</v>
      </c>
      <c r="V498" s="1" t="s">
        <v>38</v>
      </c>
      <c r="W498" s="1" t="s">
        <v>4121</v>
      </c>
      <c r="X498" s="1">
        <v>1</v>
      </c>
      <c r="Y498" s="1" t="s">
        <v>37</v>
      </c>
      <c r="Z498" s="1" t="s">
        <v>4121</v>
      </c>
      <c r="AA498" s="1" t="s">
        <v>4121</v>
      </c>
      <c r="AB498" s="1" t="s">
        <v>4121</v>
      </c>
      <c r="AC498" s="1">
        <v>0</v>
      </c>
      <c r="AD498" s="1" t="s">
        <v>4121</v>
      </c>
      <c r="AE498" s="1">
        <v>0.45</v>
      </c>
      <c r="AF498" s="1">
        <v>0.45</v>
      </c>
      <c r="AG498" s="1">
        <v>0.45</v>
      </c>
      <c r="AH498" s="1">
        <v>0.45</v>
      </c>
      <c r="AI498" s="1">
        <v>0</v>
      </c>
      <c r="AJ498" s="1">
        <v>0.25</v>
      </c>
      <c r="AK498" s="1">
        <v>0.25</v>
      </c>
      <c r="AL498" s="1">
        <v>0.25</v>
      </c>
      <c r="AM498" s="1">
        <v>0</v>
      </c>
      <c r="AN498" s="1" t="s">
        <v>245</v>
      </c>
      <c r="AO498" s="1" t="s">
        <v>245</v>
      </c>
      <c r="AP498" s="1" t="s">
        <v>69</v>
      </c>
      <c r="AQ498" s="1" t="s">
        <v>40</v>
      </c>
      <c r="AR498" s="1" t="s">
        <v>4121</v>
      </c>
      <c r="AS498" s="1" t="s">
        <v>38</v>
      </c>
      <c r="AT498" s="1" t="s">
        <v>4121</v>
      </c>
      <c r="AU498" s="1" t="s">
        <v>4121</v>
      </c>
      <c r="AV498" s="1" t="s">
        <v>42</v>
      </c>
      <c r="AW498" s="1">
        <v>0</v>
      </c>
      <c r="AX498" s="1">
        <v>0</v>
      </c>
      <c r="AY498" s="1">
        <v>0</v>
      </c>
      <c r="AZ498" s="1">
        <v>0</v>
      </c>
      <c r="BA498" s="1">
        <v>0</v>
      </c>
      <c r="BB498" s="1">
        <v>0</v>
      </c>
      <c r="BC498" s="1">
        <v>0</v>
      </c>
      <c r="BD498" s="1">
        <v>0</v>
      </c>
      <c r="BE498" s="1">
        <v>0</v>
      </c>
      <c r="BF498" s="1">
        <v>0</v>
      </c>
      <c r="BG498" s="1">
        <v>0</v>
      </c>
      <c r="BH498" s="1">
        <v>0</v>
      </c>
      <c r="BI498" s="1">
        <v>0</v>
      </c>
      <c r="BJ498" s="1">
        <v>0</v>
      </c>
      <c r="BK498" s="1">
        <v>0</v>
      </c>
      <c r="BL498" s="1">
        <v>0</v>
      </c>
      <c r="BM498" s="1">
        <v>0</v>
      </c>
      <c r="BN498" s="1">
        <v>0</v>
      </c>
      <c r="BO498" s="1" t="s">
        <v>37</v>
      </c>
      <c r="BP498" s="1" t="s">
        <v>38</v>
      </c>
      <c r="BQ498" s="5" t="s">
        <v>2016</v>
      </c>
      <c r="BR498" s="1" t="s">
        <v>2017</v>
      </c>
      <c r="BS498" s="1" t="s">
        <v>2021</v>
      </c>
      <c r="BT498" s="1" t="s">
        <v>4121</v>
      </c>
      <c r="BU498" s="1" t="s">
        <v>4121</v>
      </c>
      <c r="BV498" s="1" t="s">
        <v>4121</v>
      </c>
    </row>
    <row r="499" spans="1:74" ht="75" x14ac:dyDescent="0.25">
      <c r="A499" s="1" t="s">
        <v>26</v>
      </c>
      <c r="B499" s="1" t="s">
        <v>416</v>
      </c>
      <c r="C499" s="1" t="s">
        <v>28</v>
      </c>
      <c r="D499" s="1" t="s">
        <v>65</v>
      </c>
      <c r="E499" s="1">
        <v>204712</v>
      </c>
      <c r="F499" s="1" t="s">
        <v>2022</v>
      </c>
      <c r="G499" s="1" t="s">
        <v>2023</v>
      </c>
      <c r="H499" s="1" t="s">
        <v>32</v>
      </c>
      <c r="I499" s="1" t="s">
        <v>33</v>
      </c>
      <c r="J499" s="2">
        <v>43895</v>
      </c>
      <c r="K499" s="2" t="s">
        <v>4121</v>
      </c>
      <c r="L499" s="1">
        <v>0</v>
      </c>
      <c r="M499" s="1">
        <v>230</v>
      </c>
      <c r="N499" s="1">
        <v>60</v>
      </c>
      <c r="O499" s="1" t="s">
        <v>83</v>
      </c>
      <c r="P499" s="1" t="s">
        <v>37</v>
      </c>
      <c r="Q499" s="1" t="s">
        <v>4121</v>
      </c>
      <c r="R499" s="1" t="s">
        <v>4121</v>
      </c>
      <c r="S499" s="1" t="s">
        <v>4121</v>
      </c>
      <c r="T499" s="1">
        <v>0</v>
      </c>
      <c r="U499" s="1" t="s">
        <v>4121</v>
      </c>
      <c r="V499" s="1" t="s">
        <v>38</v>
      </c>
      <c r="W499" s="1" t="s">
        <v>4121</v>
      </c>
      <c r="X499" s="1">
        <v>0</v>
      </c>
      <c r="Y499" s="1" t="s">
        <v>37</v>
      </c>
      <c r="Z499" s="1" t="s">
        <v>4121</v>
      </c>
      <c r="AA499" s="1" t="s">
        <v>4121</v>
      </c>
      <c r="AB499" s="1" t="s">
        <v>4121</v>
      </c>
      <c r="AC499" s="1">
        <v>0</v>
      </c>
      <c r="AD499" s="1" t="s">
        <v>4121</v>
      </c>
      <c r="AE499" s="1">
        <v>0</v>
      </c>
      <c r="AF499" s="1">
        <v>0</v>
      </c>
      <c r="AG499" s="1">
        <v>0</v>
      </c>
      <c r="AH499" s="1">
        <v>0</v>
      </c>
      <c r="AI499" s="1">
        <v>0</v>
      </c>
      <c r="AJ499" s="1">
        <v>0</v>
      </c>
      <c r="AK499" s="1">
        <v>0</v>
      </c>
      <c r="AL499" s="1">
        <v>0</v>
      </c>
      <c r="AM499" s="1">
        <v>0</v>
      </c>
      <c r="AN499" s="1" t="s">
        <v>4121</v>
      </c>
      <c r="AO499" s="1" t="s">
        <v>4121</v>
      </c>
      <c r="AP499" s="1" t="s">
        <v>39</v>
      </c>
      <c r="AQ499" s="1" t="s">
        <v>40</v>
      </c>
      <c r="AR499" s="1" t="s">
        <v>41</v>
      </c>
      <c r="AS499" s="1" t="s">
        <v>38</v>
      </c>
      <c r="AT499" s="1" t="s">
        <v>4121</v>
      </c>
      <c r="AU499" s="1" t="s">
        <v>4121</v>
      </c>
      <c r="AV499" s="1" t="s">
        <v>42</v>
      </c>
      <c r="AW499" s="1">
        <v>0</v>
      </c>
      <c r="AX499" s="1">
        <v>0</v>
      </c>
      <c r="AY499" s="1">
        <v>0</v>
      </c>
      <c r="AZ499" s="1">
        <v>0</v>
      </c>
      <c r="BA499" s="1">
        <v>0</v>
      </c>
      <c r="BB499" s="1">
        <v>0</v>
      </c>
      <c r="BC499" s="1">
        <v>0</v>
      </c>
      <c r="BD499" s="1">
        <v>0</v>
      </c>
      <c r="BE499" s="1">
        <v>0</v>
      </c>
      <c r="BF499" s="1">
        <v>0</v>
      </c>
      <c r="BG499" s="1">
        <v>0</v>
      </c>
      <c r="BH499" s="1">
        <v>0</v>
      </c>
      <c r="BI499" s="1">
        <v>0</v>
      </c>
      <c r="BJ499" s="1">
        <v>0</v>
      </c>
      <c r="BK499" s="1">
        <v>0</v>
      </c>
      <c r="BL499" s="1">
        <v>0</v>
      </c>
      <c r="BM499" s="1">
        <v>0</v>
      </c>
      <c r="BN499" s="1">
        <v>0</v>
      </c>
      <c r="BO499" s="1" t="s">
        <v>37</v>
      </c>
      <c r="BP499" s="1" t="s">
        <v>38</v>
      </c>
      <c r="BQ499" s="5" t="s">
        <v>1991</v>
      </c>
      <c r="BR499" s="1" t="s">
        <v>1992</v>
      </c>
      <c r="BS499" s="1" t="s">
        <v>1993</v>
      </c>
      <c r="BT499" s="1" t="s">
        <v>37</v>
      </c>
      <c r="BU499" s="1" t="s">
        <v>4121</v>
      </c>
      <c r="BV499" s="1" t="s">
        <v>4121</v>
      </c>
    </row>
    <row r="500" spans="1:74" ht="75" x14ac:dyDescent="0.25">
      <c r="A500" s="9" t="s">
        <v>26</v>
      </c>
      <c r="B500" s="9" t="s">
        <v>424</v>
      </c>
      <c r="C500" s="9" t="s">
        <v>342</v>
      </c>
      <c r="D500" s="9" t="s">
        <v>29</v>
      </c>
      <c r="E500" s="9">
        <v>207817</v>
      </c>
      <c r="F500" s="9" t="s">
        <v>2024</v>
      </c>
      <c r="G500" s="9" t="s">
        <v>2025</v>
      </c>
      <c r="H500" s="9" t="s">
        <v>32</v>
      </c>
      <c r="I500" s="9" t="s">
        <v>33</v>
      </c>
      <c r="J500" s="10">
        <v>43900</v>
      </c>
      <c r="K500" s="10" t="s">
        <v>4121</v>
      </c>
      <c r="L500" s="9">
        <v>0</v>
      </c>
      <c r="M500" s="9">
        <v>1810</v>
      </c>
      <c r="N500" s="9">
        <v>0</v>
      </c>
      <c r="O500" s="9" t="s">
        <v>83</v>
      </c>
      <c r="P500" s="9" t="s">
        <v>37</v>
      </c>
      <c r="Q500" s="9" t="s">
        <v>4121</v>
      </c>
      <c r="R500" s="9" t="s">
        <v>4121</v>
      </c>
      <c r="S500" s="9" t="s">
        <v>4121</v>
      </c>
      <c r="T500" s="9">
        <v>0</v>
      </c>
      <c r="U500" s="9" t="s">
        <v>4121</v>
      </c>
      <c r="V500" s="9" t="s">
        <v>38</v>
      </c>
      <c r="W500" s="9" t="s">
        <v>4121</v>
      </c>
      <c r="X500" s="9">
        <v>0</v>
      </c>
      <c r="Y500" s="9" t="s">
        <v>37</v>
      </c>
      <c r="Z500" s="9" t="s">
        <v>4121</v>
      </c>
      <c r="AA500" s="9" t="s">
        <v>4121</v>
      </c>
      <c r="AB500" s="9" t="s">
        <v>4121</v>
      </c>
      <c r="AC500" s="9">
        <v>0</v>
      </c>
      <c r="AD500" s="9" t="s">
        <v>4121</v>
      </c>
      <c r="AE500" s="9">
        <v>0</v>
      </c>
      <c r="AF500" s="9">
        <v>0</v>
      </c>
      <c r="AG500" s="9">
        <v>0</v>
      </c>
      <c r="AH500" s="9">
        <v>0</v>
      </c>
      <c r="AI500" s="9">
        <v>0</v>
      </c>
      <c r="AJ500" s="9">
        <v>0</v>
      </c>
      <c r="AK500" s="9">
        <v>0</v>
      </c>
      <c r="AL500" s="9">
        <v>0</v>
      </c>
      <c r="AM500" s="9">
        <v>0</v>
      </c>
      <c r="AN500" s="9" t="s">
        <v>4121</v>
      </c>
      <c r="AO500" s="9" t="s">
        <v>4121</v>
      </c>
      <c r="AP500" s="9" t="s">
        <v>69</v>
      </c>
      <c r="AQ500" s="9" t="s">
        <v>40</v>
      </c>
      <c r="AR500" s="9" t="s">
        <v>41</v>
      </c>
      <c r="AS500" s="9" t="s">
        <v>38</v>
      </c>
      <c r="AT500" s="9" t="s">
        <v>4121</v>
      </c>
      <c r="AU500" s="9" t="s">
        <v>4121</v>
      </c>
      <c r="AV500" s="9" t="s">
        <v>42</v>
      </c>
      <c r="AW500" s="9">
        <v>0</v>
      </c>
      <c r="AX500" s="9">
        <v>0</v>
      </c>
      <c r="AY500" s="9">
        <v>0</v>
      </c>
      <c r="AZ500" s="9">
        <v>0</v>
      </c>
      <c r="BA500" s="9">
        <v>0</v>
      </c>
      <c r="BB500" s="9">
        <v>0</v>
      </c>
      <c r="BC500" s="9">
        <v>0</v>
      </c>
      <c r="BD500" s="9">
        <v>0</v>
      </c>
      <c r="BE500" s="9">
        <v>0</v>
      </c>
      <c r="BF500" s="9">
        <v>0</v>
      </c>
      <c r="BG500" s="9">
        <v>0</v>
      </c>
      <c r="BH500" s="9">
        <v>0</v>
      </c>
      <c r="BI500" s="9">
        <v>0</v>
      </c>
      <c r="BJ500" s="9">
        <v>0</v>
      </c>
      <c r="BK500" s="9">
        <v>0</v>
      </c>
      <c r="BL500" s="9">
        <v>0</v>
      </c>
      <c r="BM500" s="9">
        <v>0</v>
      </c>
      <c r="BN500" s="9">
        <v>0</v>
      </c>
      <c r="BO500" s="9" t="s">
        <v>37</v>
      </c>
      <c r="BP500" s="9" t="s">
        <v>38</v>
      </c>
      <c r="BQ500" s="11" t="s">
        <v>2024</v>
      </c>
      <c r="BR500" s="9" t="s">
        <v>2025</v>
      </c>
      <c r="BS500" s="9" t="s">
        <v>1408</v>
      </c>
      <c r="BT500" s="9" t="s">
        <v>1375</v>
      </c>
      <c r="BU500" s="9" t="s">
        <v>4121</v>
      </c>
      <c r="BV500" s="9" t="s">
        <v>4121</v>
      </c>
    </row>
    <row r="501" spans="1:74" ht="409.5" x14ac:dyDescent="0.25">
      <c r="A501" s="1" t="s">
        <v>26</v>
      </c>
      <c r="B501" s="1" t="s">
        <v>179</v>
      </c>
      <c r="C501" s="1" t="s">
        <v>28</v>
      </c>
      <c r="D501" s="1" t="s">
        <v>65</v>
      </c>
      <c r="E501" s="1">
        <v>2024101</v>
      </c>
      <c r="F501" s="1" t="s">
        <v>2026</v>
      </c>
      <c r="G501" s="1" t="s">
        <v>2027</v>
      </c>
      <c r="H501" s="1" t="s">
        <v>144</v>
      </c>
      <c r="I501" s="1" t="s">
        <v>33</v>
      </c>
      <c r="J501" s="2">
        <v>43905</v>
      </c>
      <c r="K501" s="2" t="s">
        <v>4121</v>
      </c>
      <c r="L501" s="1">
        <v>0</v>
      </c>
      <c r="M501" s="1">
        <v>0</v>
      </c>
      <c r="N501" s="1">
        <v>0</v>
      </c>
      <c r="O501" s="1" t="s">
        <v>109</v>
      </c>
      <c r="P501" s="1" t="s">
        <v>37</v>
      </c>
      <c r="Q501" s="1" t="s">
        <v>4121</v>
      </c>
      <c r="R501" s="1" t="s">
        <v>4121</v>
      </c>
      <c r="S501" s="1" t="s">
        <v>4121</v>
      </c>
      <c r="T501" s="1">
        <v>0</v>
      </c>
      <c r="U501" s="1" t="s">
        <v>4121</v>
      </c>
      <c r="V501" s="1" t="s">
        <v>38</v>
      </c>
      <c r="W501" s="1" t="s">
        <v>4121</v>
      </c>
      <c r="X501" s="1">
        <v>1</v>
      </c>
      <c r="Y501" s="1" t="s">
        <v>37</v>
      </c>
      <c r="Z501" s="1" t="s">
        <v>4121</v>
      </c>
      <c r="AA501" s="1" t="s">
        <v>4121</v>
      </c>
      <c r="AB501" s="1" t="s">
        <v>4121</v>
      </c>
      <c r="AC501" s="1">
        <v>0</v>
      </c>
      <c r="AD501" s="1" t="s">
        <v>4121</v>
      </c>
      <c r="AE501" s="1">
        <v>0</v>
      </c>
      <c r="AF501" s="1">
        <v>0</v>
      </c>
      <c r="AG501" s="1">
        <v>0</v>
      </c>
      <c r="AH501" s="1">
        <v>0</v>
      </c>
      <c r="AI501" s="1">
        <v>0</v>
      </c>
      <c r="AJ501" s="1">
        <v>0</v>
      </c>
      <c r="AK501" s="1">
        <v>0</v>
      </c>
      <c r="AL501" s="1">
        <v>0</v>
      </c>
      <c r="AM501" s="1">
        <v>0</v>
      </c>
      <c r="AN501" s="1" t="s">
        <v>4121</v>
      </c>
      <c r="AO501" s="1" t="s">
        <v>4121</v>
      </c>
      <c r="AP501" s="1" t="s">
        <v>69</v>
      </c>
      <c r="AQ501" s="1" t="s">
        <v>40</v>
      </c>
      <c r="AR501" s="1" t="s">
        <v>4121</v>
      </c>
      <c r="AS501" s="1" t="s">
        <v>38</v>
      </c>
      <c r="AT501" s="1" t="s">
        <v>4121</v>
      </c>
      <c r="AU501" s="1" t="s">
        <v>4121</v>
      </c>
      <c r="AV501" s="1" t="s">
        <v>42</v>
      </c>
      <c r="AW501" s="1">
        <v>0</v>
      </c>
      <c r="AX501" s="1">
        <v>0</v>
      </c>
      <c r="AY501" s="1">
        <v>0</v>
      </c>
      <c r="AZ501" s="1">
        <v>0</v>
      </c>
      <c r="BA501" s="1">
        <v>0</v>
      </c>
      <c r="BB501" s="1">
        <v>0</v>
      </c>
      <c r="BC501" s="1">
        <v>0</v>
      </c>
      <c r="BD501" s="1">
        <v>0</v>
      </c>
      <c r="BE501" s="1">
        <v>0</v>
      </c>
      <c r="BF501" s="1">
        <v>0</v>
      </c>
      <c r="BG501" s="1">
        <v>0</v>
      </c>
      <c r="BH501" s="1">
        <v>0</v>
      </c>
      <c r="BI501" s="1">
        <v>0</v>
      </c>
      <c r="BJ501" s="1">
        <v>0</v>
      </c>
      <c r="BK501" s="1">
        <v>0</v>
      </c>
      <c r="BL501" s="1">
        <v>0</v>
      </c>
      <c r="BM501" s="1">
        <v>0</v>
      </c>
      <c r="BN501" s="1">
        <v>0</v>
      </c>
      <c r="BO501" s="1" t="s">
        <v>37</v>
      </c>
      <c r="BP501" s="1" t="s">
        <v>38</v>
      </c>
      <c r="BQ501" s="5" t="s">
        <v>2028</v>
      </c>
      <c r="BR501" s="1" t="s">
        <v>2029</v>
      </c>
      <c r="BS501" s="1" t="s">
        <v>2030</v>
      </c>
      <c r="BT501" s="1" t="s">
        <v>4121</v>
      </c>
      <c r="BU501" s="1" t="s">
        <v>4121</v>
      </c>
      <c r="BV501" s="8" t="s">
        <v>1985</v>
      </c>
    </row>
    <row r="502" spans="1:74" ht="75" x14ac:dyDescent="0.25">
      <c r="A502" s="9" t="s">
        <v>26</v>
      </c>
      <c r="B502" s="9" t="s">
        <v>424</v>
      </c>
      <c r="C502" s="9" t="s">
        <v>342</v>
      </c>
      <c r="D502" s="9" t="s">
        <v>29</v>
      </c>
      <c r="E502" s="9">
        <v>207818</v>
      </c>
      <c r="F502" s="9" t="s">
        <v>2031</v>
      </c>
      <c r="G502" s="9" t="s">
        <v>2032</v>
      </c>
      <c r="H502" s="9" t="s">
        <v>32</v>
      </c>
      <c r="I502" s="9" t="s">
        <v>33</v>
      </c>
      <c r="J502" s="10">
        <v>43900</v>
      </c>
      <c r="K502" s="10" t="s">
        <v>4121</v>
      </c>
      <c r="L502" s="9">
        <v>0</v>
      </c>
      <c r="M502" s="9">
        <v>1285</v>
      </c>
      <c r="N502" s="9">
        <v>0</v>
      </c>
      <c r="O502" s="9" t="s">
        <v>83</v>
      </c>
      <c r="P502" s="9" t="s">
        <v>37</v>
      </c>
      <c r="Q502" s="9" t="s">
        <v>4121</v>
      </c>
      <c r="R502" s="9" t="s">
        <v>4121</v>
      </c>
      <c r="S502" s="9" t="s">
        <v>4121</v>
      </c>
      <c r="T502" s="9">
        <v>0</v>
      </c>
      <c r="U502" s="9" t="s">
        <v>4121</v>
      </c>
      <c r="V502" s="9" t="s">
        <v>38</v>
      </c>
      <c r="W502" s="9" t="s">
        <v>4121</v>
      </c>
      <c r="X502" s="9">
        <v>0</v>
      </c>
      <c r="Y502" s="9" t="s">
        <v>37</v>
      </c>
      <c r="Z502" s="9" t="s">
        <v>4121</v>
      </c>
      <c r="AA502" s="9" t="s">
        <v>4121</v>
      </c>
      <c r="AB502" s="9" t="s">
        <v>4121</v>
      </c>
      <c r="AC502" s="9">
        <v>0</v>
      </c>
      <c r="AD502" s="9" t="s">
        <v>4121</v>
      </c>
      <c r="AE502" s="9">
        <v>0</v>
      </c>
      <c r="AF502" s="9">
        <v>0</v>
      </c>
      <c r="AG502" s="9">
        <v>0</v>
      </c>
      <c r="AH502" s="9">
        <v>0</v>
      </c>
      <c r="AI502" s="9">
        <v>0</v>
      </c>
      <c r="AJ502" s="9">
        <v>0</v>
      </c>
      <c r="AK502" s="9">
        <v>0</v>
      </c>
      <c r="AL502" s="9">
        <v>0</v>
      </c>
      <c r="AM502" s="9">
        <v>0</v>
      </c>
      <c r="AN502" s="9" t="s">
        <v>4121</v>
      </c>
      <c r="AO502" s="9" t="s">
        <v>4121</v>
      </c>
      <c r="AP502" s="9" t="s">
        <v>69</v>
      </c>
      <c r="AQ502" s="9" t="s">
        <v>40</v>
      </c>
      <c r="AR502" s="9" t="s">
        <v>41</v>
      </c>
      <c r="AS502" s="9" t="s">
        <v>38</v>
      </c>
      <c r="AT502" s="9" t="s">
        <v>4121</v>
      </c>
      <c r="AU502" s="9" t="s">
        <v>4121</v>
      </c>
      <c r="AV502" s="9" t="s">
        <v>42</v>
      </c>
      <c r="AW502" s="9">
        <v>0</v>
      </c>
      <c r="AX502" s="9">
        <v>0</v>
      </c>
      <c r="AY502" s="9">
        <v>0</v>
      </c>
      <c r="AZ502" s="9">
        <v>0</v>
      </c>
      <c r="BA502" s="9">
        <v>0</v>
      </c>
      <c r="BB502" s="9">
        <v>0</v>
      </c>
      <c r="BC502" s="9">
        <v>0</v>
      </c>
      <c r="BD502" s="9">
        <v>0</v>
      </c>
      <c r="BE502" s="9">
        <v>0</v>
      </c>
      <c r="BF502" s="9">
        <v>0</v>
      </c>
      <c r="BG502" s="9">
        <v>0</v>
      </c>
      <c r="BH502" s="9">
        <v>0</v>
      </c>
      <c r="BI502" s="9">
        <v>0</v>
      </c>
      <c r="BJ502" s="9">
        <v>0</v>
      </c>
      <c r="BK502" s="9">
        <v>0</v>
      </c>
      <c r="BL502" s="9">
        <v>0</v>
      </c>
      <c r="BM502" s="9">
        <v>0</v>
      </c>
      <c r="BN502" s="9">
        <v>0</v>
      </c>
      <c r="BO502" s="9" t="s">
        <v>37</v>
      </c>
      <c r="BP502" s="9" t="s">
        <v>38</v>
      </c>
      <c r="BQ502" s="11" t="s">
        <v>2031</v>
      </c>
      <c r="BR502" s="9" t="s">
        <v>2032</v>
      </c>
      <c r="BS502" s="9" t="s">
        <v>1408</v>
      </c>
      <c r="BT502" s="9" t="s">
        <v>1837</v>
      </c>
      <c r="BU502" s="9" t="s">
        <v>4121</v>
      </c>
      <c r="BV502" s="9" t="s">
        <v>4121</v>
      </c>
    </row>
    <row r="503" spans="1:74" ht="409.5" x14ac:dyDescent="0.25">
      <c r="A503" s="1" t="s">
        <v>26</v>
      </c>
      <c r="B503" s="1" t="s">
        <v>179</v>
      </c>
      <c r="C503" s="1" t="s">
        <v>342</v>
      </c>
      <c r="D503" s="1" t="s">
        <v>65</v>
      </c>
      <c r="E503" s="1">
        <v>202412</v>
      </c>
      <c r="F503" s="1" t="s">
        <v>1838</v>
      </c>
      <c r="G503" s="1" t="s">
        <v>2033</v>
      </c>
      <c r="H503" s="1" t="s">
        <v>144</v>
      </c>
      <c r="I503" s="1" t="s">
        <v>33</v>
      </c>
      <c r="J503" s="2">
        <v>44293</v>
      </c>
      <c r="K503" s="2" t="s">
        <v>4121</v>
      </c>
      <c r="L503" s="1">
        <v>0</v>
      </c>
      <c r="M503" s="1">
        <v>30</v>
      </c>
      <c r="N503" s="1">
        <v>1</v>
      </c>
      <c r="O503" s="1" t="s">
        <v>109</v>
      </c>
      <c r="P503" s="1" t="s">
        <v>35</v>
      </c>
      <c r="Q503" s="1" t="s">
        <v>49</v>
      </c>
      <c r="R503" s="1" t="s">
        <v>37</v>
      </c>
      <c r="S503" s="1" t="s">
        <v>4121</v>
      </c>
      <c r="T503" s="1">
        <v>0</v>
      </c>
      <c r="U503" s="1" t="s">
        <v>37</v>
      </c>
      <c r="V503" s="1" t="s">
        <v>38</v>
      </c>
      <c r="W503" s="1" t="s">
        <v>4121</v>
      </c>
      <c r="X503" s="1">
        <v>1</v>
      </c>
      <c r="Y503" s="1" t="s">
        <v>37</v>
      </c>
      <c r="Z503" s="1" t="s">
        <v>4121</v>
      </c>
      <c r="AA503" s="1" t="s">
        <v>4121</v>
      </c>
      <c r="AB503" s="1" t="s">
        <v>4121</v>
      </c>
      <c r="AC503" s="1">
        <v>0</v>
      </c>
      <c r="AD503" s="1" t="s">
        <v>4121</v>
      </c>
      <c r="AE503" s="1">
        <v>0</v>
      </c>
      <c r="AF503" s="1">
        <v>0.05</v>
      </c>
      <c r="AG503" s="1">
        <v>0</v>
      </c>
      <c r="AH503" s="1">
        <v>0</v>
      </c>
      <c r="AI503" s="1">
        <v>0</v>
      </c>
      <c r="AJ503" s="1">
        <v>0</v>
      </c>
      <c r="AK503" s="1">
        <v>0</v>
      </c>
      <c r="AL503" s="1">
        <v>0</v>
      </c>
      <c r="AM503" s="1">
        <v>0</v>
      </c>
      <c r="AN503" s="1" t="s">
        <v>35</v>
      </c>
      <c r="AO503" s="1" t="s">
        <v>35</v>
      </c>
      <c r="AP503" s="1" t="s">
        <v>69</v>
      </c>
      <c r="AQ503" s="1" t="s">
        <v>40</v>
      </c>
      <c r="AR503" s="1" t="s">
        <v>4121</v>
      </c>
      <c r="AS503" s="1" t="s">
        <v>38</v>
      </c>
      <c r="AT503" s="1" t="s">
        <v>4121</v>
      </c>
      <c r="AU503" s="1" t="s">
        <v>4121</v>
      </c>
      <c r="AV503" s="1" t="s">
        <v>42</v>
      </c>
      <c r="AW503" s="1">
        <v>0</v>
      </c>
      <c r="AX503" s="1">
        <v>0</v>
      </c>
      <c r="AY503" s="1">
        <v>0</v>
      </c>
      <c r="AZ503" s="1">
        <v>0</v>
      </c>
      <c r="BA503" s="1">
        <v>0</v>
      </c>
      <c r="BB503" s="1">
        <v>0</v>
      </c>
      <c r="BC503" s="1">
        <v>0</v>
      </c>
      <c r="BD503" s="1">
        <v>0</v>
      </c>
      <c r="BE503" s="1">
        <v>0</v>
      </c>
      <c r="BF503" s="1">
        <v>0</v>
      </c>
      <c r="BG503" s="1">
        <v>0</v>
      </c>
      <c r="BH503" s="1">
        <v>0</v>
      </c>
      <c r="BI503" s="1">
        <v>0</v>
      </c>
      <c r="BJ503" s="1">
        <v>0</v>
      </c>
      <c r="BK503" s="1">
        <v>0</v>
      </c>
      <c r="BL503" s="1">
        <v>0</v>
      </c>
      <c r="BM503" s="1">
        <v>0</v>
      </c>
      <c r="BN503" s="1">
        <v>0</v>
      </c>
      <c r="BO503" s="1" t="s">
        <v>35</v>
      </c>
      <c r="BP503" s="1" t="s">
        <v>38</v>
      </c>
      <c r="BQ503" s="5" t="s">
        <v>2034</v>
      </c>
      <c r="BR503" s="1" t="s">
        <v>2035</v>
      </c>
      <c r="BS503" s="1" t="s">
        <v>2036</v>
      </c>
      <c r="BT503" s="1" t="s">
        <v>4121</v>
      </c>
      <c r="BU503" s="1" t="s">
        <v>2037</v>
      </c>
      <c r="BV503" s="8" t="s">
        <v>4164</v>
      </c>
    </row>
    <row r="504" spans="1:74" ht="409.5" x14ac:dyDescent="0.25">
      <c r="A504" s="1" t="s">
        <v>26</v>
      </c>
      <c r="B504" s="1" t="s">
        <v>179</v>
      </c>
      <c r="C504" s="1" t="s">
        <v>342</v>
      </c>
      <c r="D504" s="1" t="s">
        <v>65</v>
      </c>
      <c r="E504" s="1">
        <v>202413</v>
      </c>
      <c r="F504" s="1" t="s">
        <v>1843</v>
      </c>
      <c r="G504" s="1" t="s">
        <v>2038</v>
      </c>
      <c r="H504" s="1" t="s">
        <v>144</v>
      </c>
      <c r="I504" s="1" t="s">
        <v>33</v>
      </c>
      <c r="J504" s="2">
        <v>43900</v>
      </c>
      <c r="K504" s="2" t="s">
        <v>4121</v>
      </c>
      <c r="L504" s="1">
        <v>0</v>
      </c>
      <c r="M504" s="1">
        <v>0</v>
      </c>
      <c r="N504" s="1">
        <v>1</v>
      </c>
      <c r="O504" s="1" t="s">
        <v>109</v>
      </c>
      <c r="P504" s="1" t="s">
        <v>35</v>
      </c>
      <c r="Q504" s="1" t="s">
        <v>49</v>
      </c>
      <c r="R504" s="1" t="s">
        <v>37</v>
      </c>
      <c r="S504" s="1" t="s">
        <v>4121</v>
      </c>
      <c r="T504" s="1">
        <v>0</v>
      </c>
      <c r="U504" s="1" t="s">
        <v>37</v>
      </c>
      <c r="V504" s="1" t="s">
        <v>38</v>
      </c>
      <c r="W504" s="1" t="s">
        <v>4121</v>
      </c>
      <c r="X504" s="1">
        <v>1</v>
      </c>
      <c r="Y504" s="1" t="s">
        <v>37</v>
      </c>
      <c r="Z504" s="1" t="s">
        <v>4121</v>
      </c>
      <c r="AA504" s="1" t="s">
        <v>4121</v>
      </c>
      <c r="AB504" s="1" t="s">
        <v>4121</v>
      </c>
      <c r="AC504" s="1">
        <v>0</v>
      </c>
      <c r="AD504" s="1" t="s">
        <v>4121</v>
      </c>
      <c r="AE504" s="1">
        <v>0</v>
      </c>
      <c r="AF504" s="1">
        <v>0.05</v>
      </c>
      <c r="AG504" s="1">
        <v>0</v>
      </c>
      <c r="AH504" s="1">
        <v>0</v>
      </c>
      <c r="AI504" s="1">
        <v>0</v>
      </c>
      <c r="AJ504" s="1">
        <v>0</v>
      </c>
      <c r="AK504" s="1">
        <v>0</v>
      </c>
      <c r="AL504" s="1">
        <v>0</v>
      </c>
      <c r="AM504" s="1">
        <v>0</v>
      </c>
      <c r="AN504" s="1" t="s">
        <v>35</v>
      </c>
      <c r="AO504" s="1" t="s">
        <v>35</v>
      </c>
      <c r="AP504" s="1" t="s">
        <v>69</v>
      </c>
      <c r="AQ504" s="1" t="s">
        <v>40</v>
      </c>
      <c r="AR504" s="1" t="s">
        <v>4121</v>
      </c>
      <c r="AS504" s="1" t="s">
        <v>38</v>
      </c>
      <c r="AT504" s="1" t="s">
        <v>4121</v>
      </c>
      <c r="AU504" s="1" t="s">
        <v>4121</v>
      </c>
      <c r="AV504" s="1" t="s">
        <v>42</v>
      </c>
      <c r="AW504" s="1">
        <v>0</v>
      </c>
      <c r="AX504" s="1">
        <v>0</v>
      </c>
      <c r="AY504" s="1">
        <v>0</v>
      </c>
      <c r="AZ504" s="1">
        <v>0</v>
      </c>
      <c r="BA504" s="1">
        <v>0</v>
      </c>
      <c r="BB504" s="1">
        <v>0</v>
      </c>
      <c r="BC504" s="1">
        <v>0</v>
      </c>
      <c r="BD504" s="1">
        <v>0</v>
      </c>
      <c r="BE504" s="1">
        <v>0</v>
      </c>
      <c r="BF504" s="1">
        <v>0</v>
      </c>
      <c r="BG504" s="1">
        <v>0</v>
      </c>
      <c r="BH504" s="1">
        <v>0</v>
      </c>
      <c r="BI504" s="1">
        <v>0</v>
      </c>
      <c r="BJ504" s="1">
        <v>0</v>
      </c>
      <c r="BK504" s="1">
        <v>0</v>
      </c>
      <c r="BL504" s="1">
        <v>0</v>
      </c>
      <c r="BM504" s="1">
        <v>0</v>
      </c>
      <c r="BN504" s="1">
        <v>0</v>
      </c>
      <c r="BO504" s="1" t="s">
        <v>35</v>
      </c>
      <c r="BP504" s="1" t="s">
        <v>38</v>
      </c>
      <c r="BQ504" s="5" t="s">
        <v>2039</v>
      </c>
      <c r="BR504" s="1" t="s">
        <v>2040</v>
      </c>
      <c r="BS504" s="1" t="s">
        <v>2041</v>
      </c>
      <c r="BT504" s="1" t="s">
        <v>4121</v>
      </c>
      <c r="BU504" s="1" t="s">
        <v>2042</v>
      </c>
      <c r="BV504" s="8" t="s">
        <v>4165</v>
      </c>
    </row>
    <row r="505" spans="1:74" ht="330" x14ac:dyDescent="0.25">
      <c r="A505" s="1" t="s">
        <v>26</v>
      </c>
      <c r="B505" s="1" t="s">
        <v>429</v>
      </c>
      <c r="C505" s="1" t="s">
        <v>342</v>
      </c>
      <c r="D505" s="1" t="s">
        <v>65</v>
      </c>
      <c r="E505" s="1">
        <v>205412</v>
      </c>
      <c r="F505" s="1" t="s">
        <v>2043</v>
      </c>
      <c r="G505" s="1" t="s">
        <v>2044</v>
      </c>
      <c r="H505" s="1" t="s">
        <v>144</v>
      </c>
      <c r="I505" s="1" t="s">
        <v>33</v>
      </c>
      <c r="J505" s="2">
        <v>43894</v>
      </c>
      <c r="K505" s="2" t="s">
        <v>4121</v>
      </c>
      <c r="L505" s="1">
        <v>13000</v>
      </c>
      <c r="M505" s="1">
        <v>3400</v>
      </c>
      <c r="N505" s="1">
        <v>1</v>
      </c>
      <c r="O505" s="1" t="s">
        <v>109</v>
      </c>
      <c r="P505" s="1" t="s">
        <v>35</v>
      </c>
      <c r="Q505" s="1" t="s">
        <v>50</v>
      </c>
      <c r="R505" s="1" t="s">
        <v>37</v>
      </c>
      <c r="S505" s="1" t="s">
        <v>4121</v>
      </c>
      <c r="T505" s="1">
        <v>0</v>
      </c>
      <c r="U505" s="1" t="s">
        <v>37</v>
      </c>
      <c r="V505" s="1" t="s">
        <v>68</v>
      </c>
      <c r="W505" s="1" t="s">
        <v>2045</v>
      </c>
      <c r="X505" s="1">
        <v>1</v>
      </c>
      <c r="Y505" s="1" t="s">
        <v>37</v>
      </c>
      <c r="Z505" s="1" t="s">
        <v>4121</v>
      </c>
      <c r="AA505" s="1" t="s">
        <v>4121</v>
      </c>
      <c r="AB505" s="1" t="s">
        <v>4121</v>
      </c>
      <c r="AC505" s="1">
        <v>0</v>
      </c>
      <c r="AD505" s="1" t="s">
        <v>4121</v>
      </c>
      <c r="AE505" s="1">
        <v>0.05</v>
      </c>
      <c r="AF505" s="1">
        <v>0.05</v>
      </c>
      <c r="AG505" s="1">
        <v>0</v>
      </c>
      <c r="AH505" s="1">
        <v>0</v>
      </c>
      <c r="AI505" s="1">
        <v>0</v>
      </c>
      <c r="AJ505" s="1">
        <v>0</v>
      </c>
      <c r="AK505" s="1">
        <v>0</v>
      </c>
      <c r="AL505" s="1">
        <v>0</v>
      </c>
      <c r="AM505" s="1">
        <v>0</v>
      </c>
      <c r="AN505" s="1" t="s">
        <v>35</v>
      </c>
      <c r="AO505" s="1" t="s">
        <v>35</v>
      </c>
      <c r="AP505" s="1" t="s">
        <v>69</v>
      </c>
      <c r="AQ505" s="1" t="s">
        <v>40</v>
      </c>
      <c r="AR505" s="1" t="s">
        <v>4121</v>
      </c>
      <c r="AS505" s="1" t="s">
        <v>38</v>
      </c>
      <c r="AT505" s="1" t="s">
        <v>4121</v>
      </c>
      <c r="AU505" s="1" t="s">
        <v>4121</v>
      </c>
      <c r="AV505" s="1" t="s">
        <v>42</v>
      </c>
      <c r="AW505" s="1">
        <v>0</v>
      </c>
      <c r="AX505" s="1">
        <v>0</v>
      </c>
      <c r="AY505" s="1">
        <v>0</v>
      </c>
      <c r="AZ505" s="1">
        <v>0</v>
      </c>
      <c r="BA505" s="1">
        <v>0</v>
      </c>
      <c r="BB505" s="1">
        <v>0</v>
      </c>
      <c r="BC505" s="1">
        <v>0</v>
      </c>
      <c r="BD505" s="1">
        <v>0</v>
      </c>
      <c r="BE505" s="1">
        <v>0</v>
      </c>
      <c r="BF505" s="1">
        <v>0</v>
      </c>
      <c r="BG505" s="1">
        <v>0</v>
      </c>
      <c r="BH505" s="1">
        <v>0</v>
      </c>
      <c r="BI505" s="1">
        <v>0</v>
      </c>
      <c r="BJ505" s="1">
        <v>0</v>
      </c>
      <c r="BK505" s="1">
        <v>0</v>
      </c>
      <c r="BL505" s="1">
        <v>0</v>
      </c>
      <c r="BM505" s="1">
        <v>0</v>
      </c>
      <c r="BN505" s="1">
        <v>0</v>
      </c>
      <c r="BO505" s="1" t="s">
        <v>37</v>
      </c>
      <c r="BP505" s="1" t="s">
        <v>38</v>
      </c>
      <c r="BQ505" s="5" t="s">
        <v>2046</v>
      </c>
      <c r="BR505" s="1" t="s">
        <v>2047</v>
      </c>
      <c r="BS505" s="1" t="s">
        <v>2048</v>
      </c>
      <c r="BT505" s="1" t="s">
        <v>4121</v>
      </c>
      <c r="BU505" s="1" t="s">
        <v>4121</v>
      </c>
      <c r="BV505" s="8"/>
    </row>
    <row r="506" spans="1:74" ht="330" x14ac:dyDescent="0.25">
      <c r="A506" s="1" t="s">
        <v>26</v>
      </c>
      <c r="B506" s="1" t="s">
        <v>429</v>
      </c>
      <c r="C506" s="1" t="s">
        <v>342</v>
      </c>
      <c r="D506" s="1" t="s">
        <v>65</v>
      </c>
      <c r="E506" s="1">
        <v>205413</v>
      </c>
      <c r="F506" s="1" t="s">
        <v>2049</v>
      </c>
      <c r="G506" s="1" t="s">
        <v>2050</v>
      </c>
      <c r="H506" s="1" t="s">
        <v>144</v>
      </c>
      <c r="I506" s="1" t="s">
        <v>33</v>
      </c>
      <c r="J506" s="2">
        <v>43894</v>
      </c>
      <c r="K506" s="2" t="s">
        <v>4121</v>
      </c>
      <c r="L506" s="1">
        <v>46000</v>
      </c>
      <c r="M506" s="1">
        <v>20000</v>
      </c>
      <c r="N506" s="1">
        <v>1</v>
      </c>
      <c r="O506" s="1" t="s">
        <v>109</v>
      </c>
      <c r="P506" s="1" t="s">
        <v>35</v>
      </c>
      <c r="Q506" s="1" t="s">
        <v>50</v>
      </c>
      <c r="R506" s="1" t="s">
        <v>37</v>
      </c>
      <c r="S506" s="1" t="s">
        <v>4121</v>
      </c>
      <c r="T506" s="1">
        <v>0</v>
      </c>
      <c r="U506" s="1" t="s">
        <v>37</v>
      </c>
      <c r="V506" s="1" t="s">
        <v>68</v>
      </c>
      <c r="W506" s="1" t="s">
        <v>2045</v>
      </c>
      <c r="X506" s="1">
        <v>1</v>
      </c>
      <c r="Y506" s="1" t="s">
        <v>37</v>
      </c>
      <c r="Z506" s="1" t="s">
        <v>4121</v>
      </c>
      <c r="AA506" s="1" t="s">
        <v>4121</v>
      </c>
      <c r="AB506" s="1" t="s">
        <v>4121</v>
      </c>
      <c r="AC506" s="1">
        <v>0</v>
      </c>
      <c r="AD506" s="1" t="s">
        <v>4121</v>
      </c>
      <c r="AE506" s="1">
        <v>0.05</v>
      </c>
      <c r="AF506" s="1">
        <v>0.05</v>
      </c>
      <c r="AG506" s="1">
        <v>0</v>
      </c>
      <c r="AH506" s="1">
        <v>0</v>
      </c>
      <c r="AI506" s="1">
        <v>0</v>
      </c>
      <c r="AJ506" s="1">
        <v>0</v>
      </c>
      <c r="AK506" s="1">
        <v>0</v>
      </c>
      <c r="AL506" s="1">
        <v>0</v>
      </c>
      <c r="AM506" s="1">
        <v>0</v>
      </c>
      <c r="AN506" s="1" t="s">
        <v>35</v>
      </c>
      <c r="AO506" s="1" t="s">
        <v>35</v>
      </c>
      <c r="AP506" s="1" t="s">
        <v>69</v>
      </c>
      <c r="AQ506" s="1" t="s">
        <v>40</v>
      </c>
      <c r="AR506" s="1" t="s">
        <v>4121</v>
      </c>
      <c r="AS506" s="1" t="s">
        <v>38</v>
      </c>
      <c r="AT506" s="1" t="s">
        <v>4121</v>
      </c>
      <c r="AU506" s="1" t="s">
        <v>4121</v>
      </c>
      <c r="AV506" s="1" t="s">
        <v>42</v>
      </c>
      <c r="AW506" s="1">
        <v>0</v>
      </c>
      <c r="AX506" s="1">
        <v>0</v>
      </c>
      <c r="AY506" s="1">
        <v>0</v>
      </c>
      <c r="AZ506" s="1">
        <v>0</v>
      </c>
      <c r="BA506" s="1">
        <v>0</v>
      </c>
      <c r="BB506" s="1">
        <v>0</v>
      </c>
      <c r="BC506" s="1">
        <v>0</v>
      </c>
      <c r="BD506" s="1">
        <v>0</v>
      </c>
      <c r="BE506" s="1">
        <v>0</v>
      </c>
      <c r="BF506" s="1">
        <v>0</v>
      </c>
      <c r="BG506" s="1">
        <v>0</v>
      </c>
      <c r="BH506" s="1">
        <v>0</v>
      </c>
      <c r="BI506" s="1">
        <v>0</v>
      </c>
      <c r="BJ506" s="1">
        <v>0</v>
      </c>
      <c r="BK506" s="1">
        <v>0</v>
      </c>
      <c r="BL506" s="1">
        <v>0</v>
      </c>
      <c r="BM506" s="1">
        <v>0</v>
      </c>
      <c r="BN506" s="1">
        <v>0</v>
      </c>
      <c r="BO506" s="1" t="s">
        <v>37</v>
      </c>
      <c r="BP506" s="1" t="s">
        <v>38</v>
      </c>
      <c r="BQ506" s="5" t="s">
        <v>2046</v>
      </c>
      <c r="BR506" s="1" t="s">
        <v>2047</v>
      </c>
      <c r="BS506" s="1" t="s">
        <v>2048</v>
      </c>
      <c r="BT506" s="1" t="s">
        <v>4121</v>
      </c>
      <c r="BU506" s="1" t="s">
        <v>4121</v>
      </c>
      <c r="BV506" s="8"/>
    </row>
    <row r="507" spans="1:74" ht="409.5" x14ac:dyDescent="0.25">
      <c r="A507" s="1" t="s">
        <v>26</v>
      </c>
      <c r="B507" s="1" t="s">
        <v>429</v>
      </c>
      <c r="C507" s="1" t="s">
        <v>342</v>
      </c>
      <c r="D507" s="1" t="s">
        <v>65</v>
      </c>
      <c r="E507" s="1">
        <v>205414</v>
      </c>
      <c r="F507" s="1" t="s">
        <v>2051</v>
      </c>
      <c r="G507" s="1" t="s">
        <v>2052</v>
      </c>
      <c r="H507" s="1" t="s">
        <v>144</v>
      </c>
      <c r="I507" s="1" t="s">
        <v>33</v>
      </c>
      <c r="J507" s="2">
        <v>43894</v>
      </c>
      <c r="K507" s="2" t="s">
        <v>4121</v>
      </c>
      <c r="L507" s="1">
        <v>13000</v>
      </c>
      <c r="M507" s="1">
        <v>7000</v>
      </c>
      <c r="N507" s="1">
        <v>1</v>
      </c>
      <c r="O507" s="1" t="s">
        <v>109</v>
      </c>
      <c r="P507" s="1" t="s">
        <v>35</v>
      </c>
      <c r="Q507" s="1" t="s">
        <v>50</v>
      </c>
      <c r="R507" s="1" t="s">
        <v>37</v>
      </c>
      <c r="S507" s="1" t="s">
        <v>4121</v>
      </c>
      <c r="T507" s="1">
        <v>0</v>
      </c>
      <c r="U507" s="1" t="s">
        <v>37</v>
      </c>
      <c r="V507" s="1" t="s">
        <v>68</v>
      </c>
      <c r="W507" s="1" t="s">
        <v>2045</v>
      </c>
      <c r="X507" s="1">
        <v>1</v>
      </c>
      <c r="Y507" s="1" t="s">
        <v>37</v>
      </c>
      <c r="Z507" s="1" t="s">
        <v>4121</v>
      </c>
      <c r="AA507" s="1" t="s">
        <v>4121</v>
      </c>
      <c r="AB507" s="1" t="s">
        <v>4121</v>
      </c>
      <c r="AC507" s="1">
        <v>0</v>
      </c>
      <c r="AD507" s="1" t="s">
        <v>4121</v>
      </c>
      <c r="AE507" s="1">
        <v>0.05</v>
      </c>
      <c r="AF507" s="1">
        <v>0.05</v>
      </c>
      <c r="AG507" s="1">
        <v>0</v>
      </c>
      <c r="AH507" s="1">
        <v>0</v>
      </c>
      <c r="AI507" s="1">
        <v>0</v>
      </c>
      <c r="AJ507" s="1">
        <v>0</v>
      </c>
      <c r="AK507" s="1">
        <v>0</v>
      </c>
      <c r="AL507" s="1">
        <v>0</v>
      </c>
      <c r="AM507" s="1">
        <v>0</v>
      </c>
      <c r="AN507" s="1" t="s">
        <v>35</v>
      </c>
      <c r="AO507" s="1" t="s">
        <v>35</v>
      </c>
      <c r="AP507" s="1" t="s">
        <v>69</v>
      </c>
      <c r="AQ507" s="1" t="s">
        <v>40</v>
      </c>
      <c r="AR507" s="1" t="s">
        <v>4121</v>
      </c>
      <c r="AS507" s="1" t="s">
        <v>38</v>
      </c>
      <c r="AT507" s="1" t="s">
        <v>4121</v>
      </c>
      <c r="AU507" s="1" t="s">
        <v>4121</v>
      </c>
      <c r="AV507" s="1" t="s">
        <v>42</v>
      </c>
      <c r="AW507" s="1">
        <v>0</v>
      </c>
      <c r="AX507" s="1">
        <v>0</v>
      </c>
      <c r="AY507" s="1">
        <v>0</v>
      </c>
      <c r="AZ507" s="1">
        <v>0</v>
      </c>
      <c r="BA507" s="1">
        <v>0</v>
      </c>
      <c r="BB507" s="1">
        <v>0</v>
      </c>
      <c r="BC507" s="1">
        <v>0</v>
      </c>
      <c r="BD507" s="1">
        <v>0</v>
      </c>
      <c r="BE507" s="1">
        <v>0</v>
      </c>
      <c r="BF507" s="1">
        <v>0</v>
      </c>
      <c r="BG507" s="1">
        <v>0</v>
      </c>
      <c r="BH507" s="1">
        <v>0</v>
      </c>
      <c r="BI507" s="1">
        <v>0</v>
      </c>
      <c r="BJ507" s="1">
        <v>0</v>
      </c>
      <c r="BK507" s="1">
        <v>0</v>
      </c>
      <c r="BL507" s="1">
        <v>0</v>
      </c>
      <c r="BM507" s="1">
        <v>0</v>
      </c>
      <c r="BN507" s="1">
        <v>0</v>
      </c>
      <c r="BO507" s="1" t="s">
        <v>37</v>
      </c>
      <c r="BP507" s="1" t="s">
        <v>38</v>
      </c>
      <c r="BQ507" s="5" t="s">
        <v>2046</v>
      </c>
      <c r="BR507" s="1" t="s">
        <v>2053</v>
      </c>
      <c r="BS507" s="1" t="s">
        <v>2048</v>
      </c>
      <c r="BT507" s="1" t="s">
        <v>4121</v>
      </c>
      <c r="BU507" s="1" t="s">
        <v>4121</v>
      </c>
      <c r="BV507" s="8" t="s">
        <v>4166</v>
      </c>
    </row>
    <row r="508" spans="1:74" ht="330" x14ac:dyDescent="0.25">
      <c r="A508" s="1" t="s">
        <v>26</v>
      </c>
      <c r="B508" s="1" t="s">
        <v>429</v>
      </c>
      <c r="C508" s="1" t="s">
        <v>342</v>
      </c>
      <c r="D508" s="1" t="s">
        <v>65</v>
      </c>
      <c r="E508" s="1">
        <v>205415</v>
      </c>
      <c r="F508" s="1" t="s">
        <v>2054</v>
      </c>
      <c r="G508" s="1" t="s">
        <v>2055</v>
      </c>
      <c r="H508" s="1" t="s">
        <v>144</v>
      </c>
      <c r="I508" s="1" t="s">
        <v>33</v>
      </c>
      <c r="J508" s="2">
        <v>43894</v>
      </c>
      <c r="K508" s="2" t="s">
        <v>4121</v>
      </c>
      <c r="L508" s="1">
        <v>13000</v>
      </c>
      <c r="M508" s="1">
        <v>4800</v>
      </c>
      <c r="N508" s="1">
        <v>1</v>
      </c>
      <c r="O508" s="1" t="s">
        <v>109</v>
      </c>
      <c r="P508" s="1" t="s">
        <v>35</v>
      </c>
      <c r="Q508" s="1" t="s">
        <v>50</v>
      </c>
      <c r="R508" s="1" t="s">
        <v>37</v>
      </c>
      <c r="S508" s="1" t="s">
        <v>4121</v>
      </c>
      <c r="T508" s="1">
        <v>0</v>
      </c>
      <c r="U508" s="1" t="s">
        <v>37</v>
      </c>
      <c r="V508" s="1" t="s">
        <v>68</v>
      </c>
      <c r="W508" s="1" t="s">
        <v>2045</v>
      </c>
      <c r="X508" s="1">
        <v>1</v>
      </c>
      <c r="Y508" s="1" t="s">
        <v>37</v>
      </c>
      <c r="Z508" s="1" t="s">
        <v>4121</v>
      </c>
      <c r="AA508" s="1" t="s">
        <v>4121</v>
      </c>
      <c r="AB508" s="1" t="s">
        <v>4121</v>
      </c>
      <c r="AC508" s="1">
        <v>0</v>
      </c>
      <c r="AD508" s="1" t="s">
        <v>4121</v>
      </c>
      <c r="AE508" s="1">
        <v>0.05</v>
      </c>
      <c r="AF508" s="1">
        <v>0.05</v>
      </c>
      <c r="AG508" s="1">
        <v>0</v>
      </c>
      <c r="AH508" s="1">
        <v>0</v>
      </c>
      <c r="AI508" s="1">
        <v>0</v>
      </c>
      <c r="AJ508" s="1">
        <v>0</v>
      </c>
      <c r="AK508" s="1">
        <v>0</v>
      </c>
      <c r="AL508" s="1">
        <v>0</v>
      </c>
      <c r="AM508" s="1">
        <v>0</v>
      </c>
      <c r="AN508" s="1" t="s">
        <v>35</v>
      </c>
      <c r="AO508" s="1" t="s">
        <v>35</v>
      </c>
      <c r="AP508" s="1" t="s">
        <v>69</v>
      </c>
      <c r="AQ508" s="1" t="s">
        <v>40</v>
      </c>
      <c r="AR508" s="1" t="s">
        <v>4121</v>
      </c>
      <c r="AS508" s="1" t="s">
        <v>38</v>
      </c>
      <c r="AT508" s="1" t="s">
        <v>4121</v>
      </c>
      <c r="AU508" s="1" t="s">
        <v>4121</v>
      </c>
      <c r="AV508" s="1" t="s">
        <v>42</v>
      </c>
      <c r="AW508" s="1">
        <v>0</v>
      </c>
      <c r="AX508" s="1">
        <v>0</v>
      </c>
      <c r="AY508" s="1">
        <v>0</v>
      </c>
      <c r="AZ508" s="1">
        <v>0</v>
      </c>
      <c r="BA508" s="1">
        <v>0</v>
      </c>
      <c r="BB508" s="1">
        <v>0</v>
      </c>
      <c r="BC508" s="1">
        <v>0</v>
      </c>
      <c r="BD508" s="1">
        <v>0</v>
      </c>
      <c r="BE508" s="1">
        <v>0</v>
      </c>
      <c r="BF508" s="1">
        <v>0</v>
      </c>
      <c r="BG508" s="1">
        <v>0</v>
      </c>
      <c r="BH508" s="1">
        <v>0</v>
      </c>
      <c r="BI508" s="1">
        <v>0</v>
      </c>
      <c r="BJ508" s="1">
        <v>0</v>
      </c>
      <c r="BK508" s="1">
        <v>0</v>
      </c>
      <c r="BL508" s="1">
        <v>0</v>
      </c>
      <c r="BM508" s="1">
        <v>0</v>
      </c>
      <c r="BN508" s="1">
        <v>0</v>
      </c>
      <c r="BO508" s="1" t="s">
        <v>37</v>
      </c>
      <c r="BP508" s="1" t="s">
        <v>38</v>
      </c>
      <c r="BQ508" s="5" t="s">
        <v>2046</v>
      </c>
      <c r="BR508" s="1" t="s">
        <v>2047</v>
      </c>
      <c r="BS508" s="1" t="s">
        <v>2056</v>
      </c>
      <c r="BT508" s="1" t="s">
        <v>4121</v>
      </c>
      <c r="BU508" s="1" t="s">
        <v>4121</v>
      </c>
      <c r="BV508" s="8"/>
    </row>
    <row r="509" spans="1:74" ht="120" x14ac:dyDescent="0.25">
      <c r="A509" s="1" t="s">
        <v>26</v>
      </c>
      <c r="B509" s="1" t="s">
        <v>27</v>
      </c>
      <c r="C509" s="1" t="s">
        <v>28</v>
      </c>
      <c r="D509" s="1" t="s">
        <v>29</v>
      </c>
      <c r="E509" s="1">
        <v>203813</v>
      </c>
      <c r="F509" s="1" t="s">
        <v>2057</v>
      </c>
      <c r="G509" s="1" t="s">
        <v>2058</v>
      </c>
      <c r="H509" s="1" t="s">
        <v>32</v>
      </c>
      <c r="I509" s="1" t="s">
        <v>33</v>
      </c>
      <c r="J509" s="2">
        <v>43892</v>
      </c>
      <c r="K509" s="2" t="s">
        <v>4121</v>
      </c>
      <c r="L509" s="1">
        <v>0</v>
      </c>
      <c r="M509" s="1">
        <v>999</v>
      </c>
      <c r="N509" s="1">
        <v>0</v>
      </c>
      <c r="O509" s="1" t="s">
        <v>83</v>
      </c>
      <c r="P509" s="1" t="s">
        <v>37</v>
      </c>
      <c r="Q509" s="1" t="s">
        <v>4121</v>
      </c>
      <c r="R509" s="1" t="s">
        <v>4121</v>
      </c>
      <c r="S509" s="1" t="s">
        <v>4121</v>
      </c>
      <c r="T509" s="1">
        <v>0</v>
      </c>
      <c r="U509" s="1" t="s">
        <v>4121</v>
      </c>
      <c r="V509" s="1" t="s">
        <v>38</v>
      </c>
      <c r="W509" s="1" t="s">
        <v>4121</v>
      </c>
      <c r="X509" s="1">
        <v>0</v>
      </c>
      <c r="Y509" s="1" t="s">
        <v>37</v>
      </c>
      <c r="Z509" s="1" t="s">
        <v>4121</v>
      </c>
      <c r="AA509" s="1" t="s">
        <v>4121</v>
      </c>
      <c r="AB509" s="1" t="s">
        <v>4121</v>
      </c>
      <c r="AC509" s="1">
        <v>0</v>
      </c>
      <c r="AD509" s="1" t="s">
        <v>4121</v>
      </c>
      <c r="AE509" s="1">
        <v>0</v>
      </c>
      <c r="AF509" s="1">
        <v>0</v>
      </c>
      <c r="AG509" s="1">
        <v>0</v>
      </c>
      <c r="AH509" s="1">
        <v>0</v>
      </c>
      <c r="AI509" s="1">
        <v>0</v>
      </c>
      <c r="AJ509" s="1">
        <v>0</v>
      </c>
      <c r="AK509" s="1">
        <v>0</v>
      </c>
      <c r="AL509" s="1">
        <v>0</v>
      </c>
      <c r="AM509" s="1">
        <v>0</v>
      </c>
      <c r="AN509" s="1" t="s">
        <v>4121</v>
      </c>
      <c r="AO509" s="1" t="s">
        <v>4121</v>
      </c>
      <c r="AP509" s="1" t="s">
        <v>69</v>
      </c>
      <c r="AQ509" s="1" t="s">
        <v>40</v>
      </c>
      <c r="AR509" s="1" t="s">
        <v>41</v>
      </c>
      <c r="AS509" s="1" t="s">
        <v>38</v>
      </c>
      <c r="AT509" s="1" t="s">
        <v>4121</v>
      </c>
      <c r="AU509" s="1" t="s">
        <v>4121</v>
      </c>
      <c r="AV509" s="1" t="s">
        <v>42</v>
      </c>
      <c r="AW509" s="1">
        <v>0</v>
      </c>
      <c r="AX509" s="1">
        <v>0</v>
      </c>
      <c r="AY509" s="1">
        <v>0</v>
      </c>
      <c r="AZ509" s="1">
        <v>0</v>
      </c>
      <c r="BA509" s="1">
        <v>0</v>
      </c>
      <c r="BB509" s="1">
        <v>0</v>
      </c>
      <c r="BC509" s="1">
        <v>0</v>
      </c>
      <c r="BD509" s="1">
        <v>0</v>
      </c>
      <c r="BE509" s="1">
        <v>0</v>
      </c>
      <c r="BF509" s="1">
        <v>0</v>
      </c>
      <c r="BG509" s="1">
        <v>0</v>
      </c>
      <c r="BH509" s="1">
        <v>0</v>
      </c>
      <c r="BI509" s="1">
        <v>0</v>
      </c>
      <c r="BJ509" s="1">
        <v>0</v>
      </c>
      <c r="BK509" s="1">
        <v>0</v>
      </c>
      <c r="BL509" s="1">
        <v>0</v>
      </c>
      <c r="BM509" s="1">
        <v>0</v>
      </c>
      <c r="BN509" s="1">
        <v>0</v>
      </c>
      <c r="BO509" s="1" t="s">
        <v>37</v>
      </c>
      <c r="BP509" s="1" t="s">
        <v>38</v>
      </c>
      <c r="BQ509" s="5" t="s">
        <v>2059</v>
      </c>
      <c r="BR509" s="1" t="s">
        <v>2060</v>
      </c>
      <c r="BS509" s="1" t="s">
        <v>2061</v>
      </c>
      <c r="BT509" s="1" t="s">
        <v>4121</v>
      </c>
      <c r="BU509" s="1" t="s">
        <v>4121</v>
      </c>
      <c r="BV509" s="1" t="s">
        <v>4121</v>
      </c>
    </row>
    <row r="510" spans="1:74" ht="75" x14ac:dyDescent="0.25">
      <c r="A510" s="1" t="s">
        <v>26</v>
      </c>
      <c r="B510" s="1" t="s">
        <v>416</v>
      </c>
      <c r="C510" s="1" t="s">
        <v>28</v>
      </c>
      <c r="D510" s="1" t="s">
        <v>65</v>
      </c>
      <c r="E510" s="1">
        <v>204713</v>
      </c>
      <c r="F510" s="1" t="s">
        <v>2062</v>
      </c>
      <c r="G510" s="1" t="s">
        <v>2063</v>
      </c>
      <c r="H510" s="1" t="s">
        <v>32</v>
      </c>
      <c r="I510" s="1" t="s">
        <v>33</v>
      </c>
      <c r="J510" s="2">
        <v>43895</v>
      </c>
      <c r="K510" s="2" t="s">
        <v>4121</v>
      </c>
      <c r="L510" s="1">
        <v>0</v>
      </c>
      <c r="M510" s="1">
        <v>180</v>
      </c>
      <c r="N510" s="1">
        <v>90</v>
      </c>
      <c r="O510" s="1" t="s">
        <v>83</v>
      </c>
      <c r="P510" s="1" t="s">
        <v>37</v>
      </c>
      <c r="Q510" s="1" t="s">
        <v>4121</v>
      </c>
      <c r="R510" s="1" t="s">
        <v>4121</v>
      </c>
      <c r="S510" s="1" t="s">
        <v>4121</v>
      </c>
      <c r="T510" s="1">
        <v>0</v>
      </c>
      <c r="U510" s="1" t="s">
        <v>4121</v>
      </c>
      <c r="V510" s="1" t="s">
        <v>38</v>
      </c>
      <c r="W510" s="1" t="s">
        <v>4121</v>
      </c>
      <c r="X510" s="1">
        <v>0</v>
      </c>
      <c r="Y510" s="1" t="s">
        <v>37</v>
      </c>
      <c r="Z510" s="1" t="s">
        <v>4121</v>
      </c>
      <c r="AA510" s="1" t="s">
        <v>4121</v>
      </c>
      <c r="AB510" s="1" t="s">
        <v>4121</v>
      </c>
      <c r="AC510" s="1">
        <v>0</v>
      </c>
      <c r="AD510" s="1" t="s">
        <v>4121</v>
      </c>
      <c r="AE510" s="1">
        <v>0</v>
      </c>
      <c r="AF510" s="1">
        <v>0</v>
      </c>
      <c r="AG510" s="1">
        <v>0</v>
      </c>
      <c r="AH510" s="1">
        <v>0</v>
      </c>
      <c r="AI510" s="1">
        <v>0</v>
      </c>
      <c r="AJ510" s="1">
        <v>0</v>
      </c>
      <c r="AK510" s="1">
        <v>0</v>
      </c>
      <c r="AL510" s="1">
        <v>0</v>
      </c>
      <c r="AM510" s="1">
        <v>0</v>
      </c>
      <c r="AN510" s="1" t="s">
        <v>4121</v>
      </c>
      <c r="AO510" s="1" t="s">
        <v>4121</v>
      </c>
      <c r="AP510" s="1" t="s">
        <v>39</v>
      </c>
      <c r="AQ510" s="1" t="s">
        <v>40</v>
      </c>
      <c r="AR510" s="1" t="s">
        <v>41</v>
      </c>
      <c r="AS510" s="1" t="s">
        <v>38</v>
      </c>
      <c r="AT510" s="1" t="s">
        <v>4121</v>
      </c>
      <c r="AU510" s="1" t="s">
        <v>4121</v>
      </c>
      <c r="AV510" s="1" t="s">
        <v>42</v>
      </c>
      <c r="AW510" s="1">
        <v>0</v>
      </c>
      <c r="AX510" s="1">
        <v>0</v>
      </c>
      <c r="AY510" s="1">
        <v>0</v>
      </c>
      <c r="AZ510" s="1">
        <v>0</v>
      </c>
      <c r="BA510" s="1">
        <v>0</v>
      </c>
      <c r="BB510" s="1">
        <v>0</v>
      </c>
      <c r="BC510" s="1">
        <v>0</v>
      </c>
      <c r="BD510" s="1">
        <v>0</v>
      </c>
      <c r="BE510" s="1">
        <v>0</v>
      </c>
      <c r="BF510" s="1">
        <v>0</v>
      </c>
      <c r="BG510" s="1">
        <v>0</v>
      </c>
      <c r="BH510" s="1">
        <v>0</v>
      </c>
      <c r="BI510" s="1">
        <v>0</v>
      </c>
      <c r="BJ510" s="1">
        <v>0</v>
      </c>
      <c r="BK510" s="1">
        <v>0</v>
      </c>
      <c r="BL510" s="1">
        <v>0</v>
      </c>
      <c r="BM510" s="1">
        <v>0</v>
      </c>
      <c r="BN510" s="1">
        <v>0</v>
      </c>
      <c r="BO510" s="1" t="s">
        <v>37</v>
      </c>
      <c r="BP510" s="1" t="s">
        <v>38</v>
      </c>
      <c r="BQ510" s="5" t="s">
        <v>2064</v>
      </c>
      <c r="BR510" s="1" t="s">
        <v>1992</v>
      </c>
      <c r="BS510" s="1" t="s">
        <v>1993</v>
      </c>
      <c r="BT510" s="1" t="s">
        <v>37</v>
      </c>
      <c r="BU510" s="1" t="s">
        <v>4121</v>
      </c>
      <c r="BV510" s="1" t="s">
        <v>4121</v>
      </c>
    </row>
    <row r="511" spans="1:74" ht="60" x14ac:dyDescent="0.25">
      <c r="A511" s="1" t="s">
        <v>26</v>
      </c>
      <c r="B511" s="1" t="s">
        <v>416</v>
      </c>
      <c r="C511" s="1" t="s">
        <v>28</v>
      </c>
      <c r="D511" s="1" t="s">
        <v>29</v>
      </c>
      <c r="E511" s="1">
        <v>204812</v>
      </c>
      <c r="F511" s="1" t="s">
        <v>2065</v>
      </c>
      <c r="G511" s="1" t="s">
        <v>2066</v>
      </c>
      <c r="H511" s="1" t="s">
        <v>32</v>
      </c>
      <c r="I511" s="1" t="s">
        <v>33</v>
      </c>
      <c r="J511" s="2">
        <v>43895</v>
      </c>
      <c r="K511" s="2" t="s">
        <v>4121</v>
      </c>
      <c r="L511" s="1">
        <v>0</v>
      </c>
      <c r="M511" s="1">
        <v>180</v>
      </c>
      <c r="N511" s="1">
        <v>0</v>
      </c>
      <c r="O511" s="1" t="s">
        <v>83</v>
      </c>
      <c r="P511" s="1" t="s">
        <v>37</v>
      </c>
      <c r="Q511" s="1" t="s">
        <v>4121</v>
      </c>
      <c r="R511" s="1" t="s">
        <v>4121</v>
      </c>
      <c r="S511" s="1" t="s">
        <v>4121</v>
      </c>
      <c r="T511" s="1">
        <v>0</v>
      </c>
      <c r="U511" s="1" t="s">
        <v>4121</v>
      </c>
      <c r="V511" s="1" t="s">
        <v>38</v>
      </c>
      <c r="W511" s="1" t="s">
        <v>4121</v>
      </c>
      <c r="X511" s="1">
        <v>0</v>
      </c>
      <c r="Y511" s="1" t="s">
        <v>37</v>
      </c>
      <c r="Z511" s="1" t="s">
        <v>4121</v>
      </c>
      <c r="AA511" s="1" t="s">
        <v>4121</v>
      </c>
      <c r="AB511" s="1" t="s">
        <v>4121</v>
      </c>
      <c r="AC511" s="1">
        <v>0</v>
      </c>
      <c r="AD511" s="1" t="s">
        <v>4121</v>
      </c>
      <c r="AE511" s="1">
        <v>0</v>
      </c>
      <c r="AF511" s="1">
        <v>0</v>
      </c>
      <c r="AG511" s="1">
        <v>0</v>
      </c>
      <c r="AH511" s="1">
        <v>0</v>
      </c>
      <c r="AI511" s="1">
        <v>0</v>
      </c>
      <c r="AJ511" s="1">
        <v>0</v>
      </c>
      <c r="AK511" s="1">
        <v>0</v>
      </c>
      <c r="AL511" s="1">
        <v>0</v>
      </c>
      <c r="AM511" s="1">
        <v>0</v>
      </c>
      <c r="AN511" s="1" t="s">
        <v>4121</v>
      </c>
      <c r="AO511" s="1" t="s">
        <v>4121</v>
      </c>
      <c r="AP511" s="1" t="s">
        <v>39</v>
      </c>
      <c r="AQ511" s="1" t="s">
        <v>40</v>
      </c>
      <c r="AR511" s="1" t="s">
        <v>41</v>
      </c>
      <c r="AS511" s="1" t="s">
        <v>38</v>
      </c>
      <c r="AT511" s="1" t="s">
        <v>4121</v>
      </c>
      <c r="AU511" s="1" t="s">
        <v>4121</v>
      </c>
      <c r="AV511" s="1" t="s">
        <v>42</v>
      </c>
      <c r="AW511" s="1">
        <v>0</v>
      </c>
      <c r="AX511" s="1">
        <v>0</v>
      </c>
      <c r="AY511" s="1">
        <v>0</v>
      </c>
      <c r="AZ511" s="1">
        <v>0</v>
      </c>
      <c r="BA511" s="1">
        <v>0</v>
      </c>
      <c r="BB511" s="1">
        <v>0</v>
      </c>
      <c r="BC511" s="1">
        <v>0</v>
      </c>
      <c r="BD511" s="1">
        <v>0</v>
      </c>
      <c r="BE511" s="1">
        <v>0</v>
      </c>
      <c r="BF511" s="1">
        <v>0</v>
      </c>
      <c r="BG511" s="1">
        <v>0</v>
      </c>
      <c r="BH511" s="1">
        <v>0</v>
      </c>
      <c r="BI511" s="1">
        <v>0</v>
      </c>
      <c r="BJ511" s="1">
        <v>0</v>
      </c>
      <c r="BK511" s="1">
        <v>0</v>
      </c>
      <c r="BL511" s="1">
        <v>0</v>
      </c>
      <c r="BM511" s="1">
        <v>0</v>
      </c>
      <c r="BN511" s="1">
        <v>0</v>
      </c>
      <c r="BO511" s="1" t="s">
        <v>37</v>
      </c>
      <c r="BP511" s="1" t="s">
        <v>38</v>
      </c>
      <c r="BQ511" s="5" t="s">
        <v>2064</v>
      </c>
      <c r="BR511" s="1" t="s">
        <v>1992</v>
      </c>
      <c r="BS511" s="1" t="s">
        <v>1993</v>
      </c>
      <c r="BT511" s="1" t="s">
        <v>37</v>
      </c>
      <c r="BU511" s="1" t="s">
        <v>4121</v>
      </c>
      <c r="BV511" s="1" t="s">
        <v>4121</v>
      </c>
    </row>
    <row r="512" spans="1:74" ht="90" x14ac:dyDescent="0.25">
      <c r="A512" s="1" t="s">
        <v>26</v>
      </c>
      <c r="B512" s="1" t="s">
        <v>416</v>
      </c>
      <c r="C512" s="1" t="s">
        <v>28</v>
      </c>
      <c r="D512" s="1" t="s">
        <v>29</v>
      </c>
      <c r="E512" s="1">
        <v>204613</v>
      </c>
      <c r="F512" s="1" t="s">
        <v>2067</v>
      </c>
      <c r="G512" s="1" t="s">
        <v>2068</v>
      </c>
      <c r="H512" s="1" t="s">
        <v>32</v>
      </c>
      <c r="I512" s="1" t="s">
        <v>33</v>
      </c>
      <c r="J512" s="2">
        <v>43891</v>
      </c>
      <c r="K512" s="2" t="s">
        <v>4121</v>
      </c>
      <c r="L512" s="1">
        <v>0</v>
      </c>
      <c r="M512" s="1">
        <v>25</v>
      </c>
      <c r="N512" s="1">
        <v>0</v>
      </c>
      <c r="O512" s="1" t="s">
        <v>109</v>
      </c>
      <c r="P512" s="1" t="s">
        <v>35</v>
      </c>
      <c r="Q512" s="1" t="s">
        <v>36</v>
      </c>
      <c r="R512" s="1" t="s">
        <v>36</v>
      </c>
      <c r="S512" s="1" t="s">
        <v>36</v>
      </c>
      <c r="T512" s="1">
        <v>250</v>
      </c>
      <c r="U512" s="1" t="s">
        <v>37</v>
      </c>
      <c r="V512" s="1" t="s">
        <v>38</v>
      </c>
      <c r="W512" s="1" t="s">
        <v>4121</v>
      </c>
      <c r="X512" s="1">
        <v>1</v>
      </c>
      <c r="Y512" s="1" t="s">
        <v>37</v>
      </c>
      <c r="Z512" s="1" t="s">
        <v>4121</v>
      </c>
      <c r="AA512" s="1" t="s">
        <v>4121</v>
      </c>
      <c r="AB512" s="1" t="s">
        <v>4121</v>
      </c>
      <c r="AC512" s="1">
        <v>0</v>
      </c>
      <c r="AD512" s="1" t="s">
        <v>4121</v>
      </c>
      <c r="AE512" s="1">
        <v>0.6</v>
      </c>
      <c r="AF512" s="1">
        <v>0.6</v>
      </c>
      <c r="AG512" s="1">
        <v>0.6</v>
      </c>
      <c r="AH512" s="1">
        <v>0.6</v>
      </c>
      <c r="AI512" s="1">
        <v>0</v>
      </c>
      <c r="AJ512" s="1">
        <v>0.25</v>
      </c>
      <c r="AK512" s="1">
        <v>0.25</v>
      </c>
      <c r="AL512" s="1">
        <v>0.25</v>
      </c>
      <c r="AM512" s="1">
        <v>0</v>
      </c>
      <c r="AN512" s="1" t="s">
        <v>110</v>
      </c>
      <c r="AO512" s="1" t="s">
        <v>110</v>
      </c>
      <c r="AP512" s="1" t="s">
        <v>69</v>
      </c>
      <c r="AQ512" s="1" t="s">
        <v>40</v>
      </c>
      <c r="AR512" s="1" t="s">
        <v>4121</v>
      </c>
      <c r="AS512" s="1" t="s">
        <v>38</v>
      </c>
      <c r="AT512" s="1" t="s">
        <v>4121</v>
      </c>
      <c r="AU512" s="1" t="s">
        <v>4121</v>
      </c>
      <c r="AV512" s="1" t="s">
        <v>42</v>
      </c>
      <c r="AW512" s="1">
        <v>0</v>
      </c>
      <c r="AX512" s="1">
        <v>0</v>
      </c>
      <c r="AY512" s="1">
        <v>0</v>
      </c>
      <c r="AZ512" s="1">
        <v>0</v>
      </c>
      <c r="BA512" s="1">
        <v>0</v>
      </c>
      <c r="BB512" s="1">
        <v>0</v>
      </c>
      <c r="BC512" s="1">
        <v>0</v>
      </c>
      <c r="BD512" s="1">
        <v>0</v>
      </c>
      <c r="BE512" s="1">
        <v>0</v>
      </c>
      <c r="BF512" s="1">
        <v>0</v>
      </c>
      <c r="BG512" s="1">
        <v>0</v>
      </c>
      <c r="BH512" s="1">
        <v>0</v>
      </c>
      <c r="BI512" s="1">
        <v>0</v>
      </c>
      <c r="BJ512" s="1">
        <v>0</v>
      </c>
      <c r="BK512" s="1">
        <v>0</v>
      </c>
      <c r="BL512" s="1">
        <v>0</v>
      </c>
      <c r="BM512" s="1">
        <v>0</v>
      </c>
      <c r="BN512" s="1">
        <v>0</v>
      </c>
      <c r="BO512" s="1" t="s">
        <v>37</v>
      </c>
      <c r="BP512" s="1" t="s">
        <v>38</v>
      </c>
      <c r="BQ512" s="5" t="s">
        <v>2069</v>
      </c>
      <c r="BR512" s="1" t="s">
        <v>2070</v>
      </c>
      <c r="BS512" s="1" t="s">
        <v>2071</v>
      </c>
      <c r="BT512" s="1" t="s">
        <v>4121</v>
      </c>
      <c r="BU512" s="1" t="s">
        <v>4121</v>
      </c>
      <c r="BV512" s="8"/>
    </row>
    <row r="513" spans="1:74" ht="405" x14ac:dyDescent="0.25">
      <c r="A513" s="1" t="s">
        <v>26</v>
      </c>
      <c r="B513" s="1" t="s">
        <v>391</v>
      </c>
      <c r="C513" s="1" t="s">
        <v>28</v>
      </c>
      <c r="D513" s="1" t="s">
        <v>29</v>
      </c>
      <c r="E513" s="1">
        <v>206112</v>
      </c>
      <c r="F513" s="1" t="s">
        <v>2072</v>
      </c>
      <c r="G513" s="1" t="s">
        <v>2073</v>
      </c>
      <c r="H513" s="1" t="s">
        <v>32</v>
      </c>
      <c r="I513" s="1" t="s">
        <v>145</v>
      </c>
      <c r="J513" s="2">
        <v>43891</v>
      </c>
      <c r="K513" s="2" t="s">
        <v>4121</v>
      </c>
      <c r="L513" s="1">
        <v>0</v>
      </c>
      <c r="M513" s="1">
        <v>55</v>
      </c>
      <c r="N513" s="1">
        <v>0</v>
      </c>
      <c r="O513" s="1" t="s">
        <v>34</v>
      </c>
      <c r="P513" s="1" t="s">
        <v>35</v>
      </c>
      <c r="Q513" s="1" t="s">
        <v>36</v>
      </c>
      <c r="R513" s="1" t="s">
        <v>36</v>
      </c>
      <c r="S513" s="1" t="s">
        <v>37</v>
      </c>
      <c r="T513" s="1">
        <v>500</v>
      </c>
      <c r="U513" s="1" t="s">
        <v>37</v>
      </c>
      <c r="V513" s="1" t="s">
        <v>38</v>
      </c>
      <c r="W513" s="1" t="s">
        <v>4121</v>
      </c>
      <c r="X513" s="1">
        <v>30</v>
      </c>
      <c r="Y513" s="1" t="s">
        <v>35</v>
      </c>
      <c r="Z513" s="1" t="s">
        <v>36</v>
      </c>
      <c r="AA513" s="1" t="s">
        <v>36</v>
      </c>
      <c r="AB513" s="1" t="s">
        <v>37</v>
      </c>
      <c r="AC513" s="1">
        <v>50</v>
      </c>
      <c r="AD513" s="1" t="s">
        <v>4121</v>
      </c>
      <c r="AE513" s="1">
        <v>0.25</v>
      </c>
      <c r="AF513" s="1">
        <v>0.45</v>
      </c>
      <c r="AG513" s="1">
        <v>0</v>
      </c>
      <c r="AH513" s="1">
        <v>0.45</v>
      </c>
      <c r="AI513" s="1">
        <v>0</v>
      </c>
      <c r="AJ513" s="1">
        <v>0.25</v>
      </c>
      <c r="AK513" s="1">
        <v>0.25</v>
      </c>
      <c r="AL513" s="1">
        <v>0</v>
      </c>
      <c r="AM513" s="1">
        <v>0</v>
      </c>
      <c r="AN513" s="1" t="s">
        <v>35</v>
      </c>
      <c r="AO513" s="1" t="s">
        <v>35</v>
      </c>
      <c r="AP513" s="1" t="s">
        <v>39</v>
      </c>
      <c r="AQ513" s="1" t="s">
        <v>40</v>
      </c>
      <c r="AR513" s="1" t="s">
        <v>41</v>
      </c>
      <c r="AS513" s="1" t="s">
        <v>38</v>
      </c>
      <c r="AT513" s="1" t="s">
        <v>4121</v>
      </c>
      <c r="AU513" s="1" t="s">
        <v>4121</v>
      </c>
      <c r="AV513" s="1" t="s">
        <v>42</v>
      </c>
      <c r="AW513" s="1">
        <v>0</v>
      </c>
      <c r="AX513" s="1">
        <v>0</v>
      </c>
      <c r="AY513" s="1">
        <v>0</v>
      </c>
      <c r="AZ513" s="1">
        <v>0</v>
      </c>
      <c r="BA513" s="1">
        <v>0</v>
      </c>
      <c r="BB513" s="1">
        <v>0</v>
      </c>
      <c r="BC513" s="1">
        <v>0</v>
      </c>
      <c r="BD513" s="1">
        <v>0</v>
      </c>
      <c r="BE513" s="1">
        <v>0</v>
      </c>
      <c r="BF513" s="1">
        <v>0</v>
      </c>
      <c r="BG513" s="1">
        <v>0</v>
      </c>
      <c r="BH513" s="1">
        <v>0</v>
      </c>
      <c r="BI513" s="1">
        <v>0</v>
      </c>
      <c r="BJ513" s="1">
        <v>0</v>
      </c>
      <c r="BK513" s="1">
        <v>0</v>
      </c>
      <c r="BL513" s="1">
        <v>0</v>
      </c>
      <c r="BM513" s="1">
        <v>0</v>
      </c>
      <c r="BN513" s="1">
        <v>0</v>
      </c>
      <c r="BO513" s="1" t="s">
        <v>37</v>
      </c>
      <c r="BP513" s="1" t="s">
        <v>38</v>
      </c>
      <c r="BQ513" s="5" t="s">
        <v>2074</v>
      </c>
      <c r="BR513" s="1" t="s">
        <v>2002</v>
      </c>
      <c r="BS513" s="1" t="s">
        <v>2075</v>
      </c>
      <c r="BT513" s="1" t="s">
        <v>4121</v>
      </c>
      <c r="BU513" s="1" t="s">
        <v>4121</v>
      </c>
      <c r="BV513" s="8"/>
    </row>
    <row r="514" spans="1:74" ht="405" x14ac:dyDescent="0.25">
      <c r="A514" s="1" t="s">
        <v>26</v>
      </c>
      <c r="B514" s="1" t="s">
        <v>391</v>
      </c>
      <c r="C514" s="1" t="s">
        <v>28</v>
      </c>
      <c r="D514" s="1" t="s">
        <v>29</v>
      </c>
      <c r="E514" s="1">
        <v>206113</v>
      </c>
      <c r="F514" s="1" t="s">
        <v>2076</v>
      </c>
      <c r="G514" s="1" t="s">
        <v>2077</v>
      </c>
      <c r="H514" s="1" t="s">
        <v>32</v>
      </c>
      <c r="I514" s="1" t="s">
        <v>145</v>
      </c>
      <c r="J514" s="2">
        <v>43909</v>
      </c>
      <c r="K514" s="2" t="s">
        <v>4121</v>
      </c>
      <c r="L514" s="1">
        <v>0</v>
      </c>
      <c r="M514" s="1">
        <v>130</v>
      </c>
      <c r="N514" s="1">
        <v>0</v>
      </c>
      <c r="O514" s="1" t="s">
        <v>34</v>
      </c>
      <c r="P514" s="1" t="s">
        <v>35</v>
      </c>
      <c r="Q514" s="1" t="s">
        <v>36</v>
      </c>
      <c r="R514" s="1" t="s">
        <v>36</v>
      </c>
      <c r="S514" s="1" t="s">
        <v>4121</v>
      </c>
      <c r="T514" s="1">
        <v>1300</v>
      </c>
      <c r="U514" s="1" t="s">
        <v>37</v>
      </c>
      <c r="V514" s="1" t="s">
        <v>38</v>
      </c>
      <c r="W514" s="1" t="s">
        <v>4121</v>
      </c>
      <c r="X514" s="1">
        <v>30</v>
      </c>
      <c r="Y514" s="1" t="s">
        <v>35</v>
      </c>
      <c r="Z514" s="1" t="s">
        <v>36</v>
      </c>
      <c r="AA514" s="1" t="s">
        <v>36</v>
      </c>
      <c r="AB514" s="1" t="s">
        <v>4121</v>
      </c>
      <c r="AC514" s="1">
        <v>130</v>
      </c>
      <c r="AD514" s="1" t="s">
        <v>4121</v>
      </c>
      <c r="AE514" s="1">
        <v>0.25</v>
      </c>
      <c r="AF514" s="1">
        <v>0.45</v>
      </c>
      <c r="AG514" s="1">
        <v>0</v>
      </c>
      <c r="AH514" s="1">
        <v>0</v>
      </c>
      <c r="AI514" s="1">
        <v>0</v>
      </c>
      <c r="AJ514" s="1">
        <v>0.25</v>
      </c>
      <c r="AK514" s="1">
        <v>0.25</v>
      </c>
      <c r="AL514" s="1">
        <v>0</v>
      </c>
      <c r="AM514" s="1">
        <v>0</v>
      </c>
      <c r="AN514" s="1" t="s">
        <v>35</v>
      </c>
      <c r="AO514" s="1" t="s">
        <v>35</v>
      </c>
      <c r="AP514" s="1" t="s">
        <v>39</v>
      </c>
      <c r="AQ514" s="1" t="s">
        <v>40</v>
      </c>
      <c r="AR514" s="1" t="s">
        <v>41</v>
      </c>
      <c r="AS514" s="1" t="s">
        <v>38</v>
      </c>
      <c r="AT514" s="1" t="s">
        <v>4121</v>
      </c>
      <c r="AU514" s="1" t="s">
        <v>4121</v>
      </c>
      <c r="AV514" s="1" t="s">
        <v>42</v>
      </c>
      <c r="AW514" s="1">
        <v>0</v>
      </c>
      <c r="AX514" s="1">
        <v>0</v>
      </c>
      <c r="AY514" s="1">
        <v>0</v>
      </c>
      <c r="AZ514" s="1">
        <v>0</v>
      </c>
      <c r="BA514" s="1">
        <v>0</v>
      </c>
      <c r="BB514" s="1">
        <v>0</v>
      </c>
      <c r="BC514" s="1">
        <v>0</v>
      </c>
      <c r="BD514" s="1">
        <v>0</v>
      </c>
      <c r="BE514" s="1">
        <v>0</v>
      </c>
      <c r="BF514" s="1">
        <v>0</v>
      </c>
      <c r="BG514" s="1">
        <v>0</v>
      </c>
      <c r="BH514" s="1">
        <v>0</v>
      </c>
      <c r="BI514" s="1">
        <v>0</v>
      </c>
      <c r="BJ514" s="1">
        <v>0</v>
      </c>
      <c r="BK514" s="1">
        <v>0</v>
      </c>
      <c r="BL514" s="1">
        <v>0</v>
      </c>
      <c r="BM514" s="1">
        <v>0</v>
      </c>
      <c r="BN514" s="1">
        <v>0</v>
      </c>
      <c r="BO514" s="1" t="s">
        <v>37</v>
      </c>
      <c r="BP514" s="1" t="s">
        <v>38</v>
      </c>
      <c r="BQ514" s="5" t="s">
        <v>2078</v>
      </c>
      <c r="BR514" s="1" t="s">
        <v>2079</v>
      </c>
      <c r="BS514" s="1" t="s">
        <v>2080</v>
      </c>
      <c r="BT514" s="1" t="s">
        <v>2081</v>
      </c>
      <c r="BU514" s="1" t="s">
        <v>4121</v>
      </c>
      <c r="BV514" s="8"/>
    </row>
    <row r="515" spans="1:74" ht="405" x14ac:dyDescent="0.25">
      <c r="A515" s="1" t="s">
        <v>26</v>
      </c>
      <c r="B515" s="1" t="s">
        <v>391</v>
      </c>
      <c r="C515" s="1" t="s">
        <v>28</v>
      </c>
      <c r="D515" s="1" t="s">
        <v>29</v>
      </c>
      <c r="E515" s="1">
        <v>206114</v>
      </c>
      <c r="F515" s="1" t="s">
        <v>2082</v>
      </c>
      <c r="G515" s="1" t="s">
        <v>2083</v>
      </c>
      <c r="H515" s="1" t="s">
        <v>32</v>
      </c>
      <c r="I515" s="1" t="s">
        <v>145</v>
      </c>
      <c r="J515" s="2">
        <v>43891</v>
      </c>
      <c r="K515" s="2" t="s">
        <v>4121</v>
      </c>
      <c r="L515" s="1">
        <v>0</v>
      </c>
      <c r="M515" s="1">
        <v>170</v>
      </c>
      <c r="N515" s="1">
        <v>0</v>
      </c>
      <c r="O515" s="1" t="s">
        <v>34</v>
      </c>
      <c r="P515" s="1" t="s">
        <v>35</v>
      </c>
      <c r="Q515" s="1" t="s">
        <v>36</v>
      </c>
      <c r="R515" s="1" t="s">
        <v>36</v>
      </c>
      <c r="S515" s="1" t="s">
        <v>4121</v>
      </c>
      <c r="T515" s="1">
        <v>1700</v>
      </c>
      <c r="U515" s="1" t="s">
        <v>37</v>
      </c>
      <c r="V515" s="1" t="s">
        <v>38</v>
      </c>
      <c r="W515" s="1" t="s">
        <v>4121</v>
      </c>
      <c r="X515" s="1">
        <v>30</v>
      </c>
      <c r="Y515" s="1" t="s">
        <v>35</v>
      </c>
      <c r="Z515" s="1" t="s">
        <v>36</v>
      </c>
      <c r="AA515" s="1" t="s">
        <v>36</v>
      </c>
      <c r="AB515" s="1" t="s">
        <v>4121</v>
      </c>
      <c r="AC515" s="1">
        <v>170</v>
      </c>
      <c r="AD515" s="1" t="s">
        <v>4121</v>
      </c>
      <c r="AE515" s="1">
        <v>0.25</v>
      </c>
      <c r="AF515" s="1">
        <v>0.45</v>
      </c>
      <c r="AG515" s="1">
        <v>0</v>
      </c>
      <c r="AH515" s="1">
        <v>0</v>
      </c>
      <c r="AI515" s="1">
        <v>0</v>
      </c>
      <c r="AJ515" s="1">
        <v>0.25</v>
      </c>
      <c r="AK515" s="1">
        <v>0.25</v>
      </c>
      <c r="AL515" s="1">
        <v>0</v>
      </c>
      <c r="AM515" s="1">
        <v>0</v>
      </c>
      <c r="AN515" s="1" t="s">
        <v>35</v>
      </c>
      <c r="AO515" s="1" t="s">
        <v>35</v>
      </c>
      <c r="AP515" s="1" t="s">
        <v>39</v>
      </c>
      <c r="AQ515" s="1" t="s">
        <v>40</v>
      </c>
      <c r="AR515" s="1" t="s">
        <v>41</v>
      </c>
      <c r="AS515" s="1" t="s">
        <v>38</v>
      </c>
      <c r="AT515" s="1" t="s">
        <v>4121</v>
      </c>
      <c r="AU515" s="1" t="s">
        <v>4121</v>
      </c>
      <c r="AV515" s="1" t="s">
        <v>42</v>
      </c>
      <c r="AW515" s="1">
        <v>0</v>
      </c>
      <c r="AX515" s="1">
        <v>0</v>
      </c>
      <c r="AY515" s="1">
        <v>0</v>
      </c>
      <c r="AZ515" s="1">
        <v>0</v>
      </c>
      <c r="BA515" s="1">
        <v>0</v>
      </c>
      <c r="BB515" s="1">
        <v>0</v>
      </c>
      <c r="BC515" s="1">
        <v>0</v>
      </c>
      <c r="BD515" s="1">
        <v>0</v>
      </c>
      <c r="BE515" s="1">
        <v>0</v>
      </c>
      <c r="BF515" s="1">
        <v>0</v>
      </c>
      <c r="BG515" s="1">
        <v>0</v>
      </c>
      <c r="BH515" s="1">
        <v>0</v>
      </c>
      <c r="BI515" s="1">
        <v>0</v>
      </c>
      <c r="BJ515" s="1">
        <v>0</v>
      </c>
      <c r="BK515" s="1">
        <v>0</v>
      </c>
      <c r="BL515" s="1">
        <v>0</v>
      </c>
      <c r="BM515" s="1">
        <v>0</v>
      </c>
      <c r="BN515" s="1">
        <v>0</v>
      </c>
      <c r="BO515" s="1" t="s">
        <v>37</v>
      </c>
      <c r="BP515" s="1" t="s">
        <v>38</v>
      </c>
      <c r="BQ515" s="5" t="s">
        <v>2084</v>
      </c>
      <c r="BR515" s="1" t="s">
        <v>2002</v>
      </c>
      <c r="BS515" s="1" t="s">
        <v>2085</v>
      </c>
      <c r="BT515" s="1" t="s">
        <v>2081</v>
      </c>
      <c r="BU515" s="1" t="s">
        <v>4121</v>
      </c>
      <c r="BV515" s="8"/>
    </row>
    <row r="516" spans="1:74" ht="90" x14ac:dyDescent="0.25">
      <c r="A516" s="1" t="s">
        <v>26</v>
      </c>
      <c r="B516" s="1" t="s">
        <v>416</v>
      </c>
      <c r="C516" s="1" t="s">
        <v>28</v>
      </c>
      <c r="D516" s="1" t="s">
        <v>29</v>
      </c>
      <c r="E516" s="1">
        <v>204614</v>
      </c>
      <c r="F516" s="1" t="s">
        <v>2086</v>
      </c>
      <c r="G516" s="1" t="s">
        <v>2087</v>
      </c>
      <c r="H516" s="1" t="s">
        <v>32</v>
      </c>
      <c r="I516" s="1" t="s">
        <v>33</v>
      </c>
      <c r="J516" s="2">
        <v>43891</v>
      </c>
      <c r="K516" s="2" t="s">
        <v>4121</v>
      </c>
      <c r="L516" s="1">
        <v>0</v>
      </c>
      <c r="M516" s="1">
        <v>3</v>
      </c>
      <c r="N516" s="1">
        <v>0</v>
      </c>
      <c r="O516" s="1" t="s">
        <v>109</v>
      </c>
      <c r="P516" s="1" t="s">
        <v>35</v>
      </c>
      <c r="Q516" s="1" t="s">
        <v>36</v>
      </c>
      <c r="R516" s="1" t="s">
        <v>36</v>
      </c>
      <c r="S516" s="1" t="s">
        <v>36</v>
      </c>
      <c r="T516" s="1">
        <v>25</v>
      </c>
      <c r="U516" s="1" t="s">
        <v>37</v>
      </c>
      <c r="V516" s="1" t="s">
        <v>38</v>
      </c>
      <c r="W516" s="1" t="s">
        <v>4121</v>
      </c>
      <c r="X516" s="1">
        <v>1</v>
      </c>
      <c r="Y516" s="1" t="s">
        <v>37</v>
      </c>
      <c r="Z516" s="1" t="s">
        <v>4121</v>
      </c>
      <c r="AA516" s="1" t="s">
        <v>4121</v>
      </c>
      <c r="AB516" s="1" t="s">
        <v>4121</v>
      </c>
      <c r="AC516" s="1">
        <v>0</v>
      </c>
      <c r="AD516" s="1" t="s">
        <v>4121</v>
      </c>
      <c r="AE516" s="1">
        <v>0.6</v>
      </c>
      <c r="AF516" s="1">
        <v>0.6</v>
      </c>
      <c r="AG516" s="1">
        <v>0.6</v>
      </c>
      <c r="AH516" s="1">
        <v>0.6</v>
      </c>
      <c r="AI516" s="1">
        <v>0</v>
      </c>
      <c r="AJ516" s="1">
        <v>0.25</v>
      </c>
      <c r="AK516" s="1">
        <v>0.25</v>
      </c>
      <c r="AL516" s="1">
        <v>0.25</v>
      </c>
      <c r="AM516" s="1">
        <v>0</v>
      </c>
      <c r="AN516" s="1" t="s">
        <v>110</v>
      </c>
      <c r="AO516" s="1" t="s">
        <v>110</v>
      </c>
      <c r="AP516" s="1" t="s">
        <v>69</v>
      </c>
      <c r="AQ516" s="1" t="s">
        <v>40</v>
      </c>
      <c r="AR516" s="1" t="s">
        <v>4121</v>
      </c>
      <c r="AS516" s="1" t="s">
        <v>38</v>
      </c>
      <c r="AT516" s="1" t="s">
        <v>4121</v>
      </c>
      <c r="AU516" s="1" t="s">
        <v>4121</v>
      </c>
      <c r="AV516" s="1" t="s">
        <v>42</v>
      </c>
      <c r="AW516" s="1">
        <v>0</v>
      </c>
      <c r="AX516" s="1">
        <v>0</v>
      </c>
      <c r="AY516" s="1">
        <v>0</v>
      </c>
      <c r="AZ516" s="1">
        <v>0</v>
      </c>
      <c r="BA516" s="1">
        <v>0</v>
      </c>
      <c r="BB516" s="1">
        <v>0</v>
      </c>
      <c r="BC516" s="1">
        <v>0</v>
      </c>
      <c r="BD516" s="1">
        <v>0</v>
      </c>
      <c r="BE516" s="1">
        <v>0</v>
      </c>
      <c r="BF516" s="1">
        <v>0</v>
      </c>
      <c r="BG516" s="1">
        <v>0</v>
      </c>
      <c r="BH516" s="1">
        <v>0</v>
      </c>
      <c r="BI516" s="1">
        <v>0</v>
      </c>
      <c r="BJ516" s="1">
        <v>0</v>
      </c>
      <c r="BK516" s="1">
        <v>0</v>
      </c>
      <c r="BL516" s="1">
        <v>0</v>
      </c>
      <c r="BM516" s="1">
        <v>0</v>
      </c>
      <c r="BN516" s="1">
        <v>0</v>
      </c>
      <c r="BO516" s="1" t="s">
        <v>37</v>
      </c>
      <c r="BP516" s="1" t="s">
        <v>38</v>
      </c>
      <c r="BQ516" s="5" t="s">
        <v>2088</v>
      </c>
      <c r="BR516" s="1" t="s">
        <v>2070</v>
      </c>
      <c r="BS516" s="1" t="s">
        <v>2089</v>
      </c>
      <c r="BT516" s="1" t="s">
        <v>4121</v>
      </c>
      <c r="BU516" s="1" t="s">
        <v>4121</v>
      </c>
      <c r="BV516" s="1" t="s">
        <v>4121</v>
      </c>
    </row>
    <row r="517" spans="1:74" ht="90" x14ac:dyDescent="0.25">
      <c r="A517" s="1" t="s">
        <v>26</v>
      </c>
      <c r="B517" s="1" t="s">
        <v>416</v>
      </c>
      <c r="C517" s="1" t="s">
        <v>28</v>
      </c>
      <c r="D517" s="1" t="s">
        <v>29</v>
      </c>
      <c r="E517" s="1">
        <v>204615</v>
      </c>
      <c r="F517" s="1" t="s">
        <v>2090</v>
      </c>
      <c r="G517" s="1" t="s">
        <v>2091</v>
      </c>
      <c r="H517" s="1" t="s">
        <v>32</v>
      </c>
      <c r="I517" s="1" t="s">
        <v>33</v>
      </c>
      <c r="J517" s="2">
        <v>43891</v>
      </c>
      <c r="K517" s="2" t="s">
        <v>4121</v>
      </c>
      <c r="L517" s="1">
        <v>0</v>
      </c>
      <c r="M517" s="1">
        <v>15</v>
      </c>
      <c r="N517" s="1">
        <v>0</v>
      </c>
      <c r="O517" s="1" t="s">
        <v>109</v>
      </c>
      <c r="P517" s="1" t="s">
        <v>35</v>
      </c>
      <c r="Q517" s="1" t="s">
        <v>36</v>
      </c>
      <c r="R517" s="1" t="s">
        <v>36</v>
      </c>
      <c r="S517" s="1" t="s">
        <v>36</v>
      </c>
      <c r="T517" s="1">
        <v>150</v>
      </c>
      <c r="U517" s="1" t="s">
        <v>37</v>
      </c>
      <c r="V517" s="1" t="s">
        <v>38</v>
      </c>
      <c r="W517" s="1" t="s">
        <v>4121</v>
      </c>
      <c r="X517" s="1">
        <v>1</v>
      </c>
      <c r="Y517" s="1" t="s">
        <v>37</v>
      </c>
      <c r="Z517" s="1" t="s">
        <v>4121</v>
      </c>
      <c r="AA517" s="1" t="s">
        <v>4121</v>
      </c>
      <c r="AB517" s="1" t="s">
        <v>4121</v>
      </c>
      <c r="AC517" s="1">
        <v>0</v>
      </c>
      <c r="AD517" s="1" t="s">
        <v>4121</v>
      </c>
      <c r="AE517" s="1">
        <v>0.6</v>
      </c>
      <c r="AF517" s="1">
        <v>0.6</v>
      </c>
      <c r="AG517" s="1">
        <v>0.6</v>
      </c>
      <c r="AH517" s="1">
        <v>0.6</v>
      </c>
      <c r="AI517" s="1">
        <v>0</v>
      </c>
      <c r="AJ517" s="1">
        <v>0.25</v>
      </c>
      <c r="AK517" s="1">
        <v>0.25</v>
      </c>
      <c r="AL517" s="1">
        <v>0.25</v>
      </c>
      <c r="AM517" s="1">
        <v>0</v>
      </c>
      <c r="AN517" s="1" t="s">
        <v>110</v>
      </c>
      <c r="AO517" s="1" t="s">
        <v>110</v>
      </c>
      <c r="AP517" s="1" t="s">
        <v>69</v>
      </c>
      <c r="AQ517" s="1" t="s">
        <v>40</v>
      </c>
      <c r="AR517" s="1" t="s">
        <v>4121</v>
      </c>
      <c r="AS517" s="1" t="s">
        <v>38</v>
      </c>
      <c r="AT517" s="1" t="s">
        <v>4121</v>
      </c>
      <c r="AU517" s="1" t="s">
        <v>4121</v>
      </c>
      <c r="AV517" s="1" t="s">
        <v>42</v>
      </c>
      <c r="AW517" s="1">
        <v>0</v>
      </c>
      <c r="AX517" s="1">
        <v>0</v>
      </c>
      <c r="AY517" s="1">
        <v>0</v>
      </c>
      <c r="AZ517" s="1">
        <v>0</v>
      </c>
      <c r="BA517" s="1">
        <v>0</v>
      </c>
      <c r="BB517" s="1">
        <v>0</v>
      </c>
      <c r="BC517" s="1">
        <v>0</v>
      </c>
      <c r="BD517" s="1">
        <v>0</v>
      </c>
      <c r="BE517" s="1">
        <v>0</v>
      </c>
      <c r="BF517" s="1">
        <v>0</v>
      </c>
      <c r="BG517" s="1">
        <v>0</v>
      </c>
      <c r="BH517" s="1">
        <v>0</v>
      </c>
      <c r="BI517" s="1">
        <v>0</v>
      </c>
      <c r="BJ517" s="1">
        <v>0</v>
      </c>
      <c r="BK517" s="1">
        <v>0</v>
      </c>
      <c r="BL517" s="1">
        <v>0</v>
      </c>
      <c r="BM517" s="1">
        <v>0</v>
      </c>
      <c r="BN517" s="1">
        <v>0</v>
      </c>
      <c r="BO517" s="1" t="s">
        <v>37</v>
      </c>
      <c r="BP517" s="1" t="s">
        <v>38</v>
      </c>
      <c r="BQ517" s="5" t="s">
        <v>2092</v>
      </c>
      <c r="BR517" s="1" t="s">
        <v>2070</v>
      </c>
      <c r="BS517" s="1" t="s">
        <v>2071</v>
      </c>
      <c r="BT517" s="1" t="s">
        <v>4121</v>
      </c>
      <c r="BU517" s="1" t="s">
        <v>4121</v>
      </c>
      <c r="BV517" s="8"/>
    </row>
    <row r="518" spans="1:74" ht="105" x14ac:dyDescent="0.25">
      <c r="A518" s="1" t="s">
        <v>26</v>
      </c>
      <c r="B518" s="1" t="s">
        <v>416</v>
      </c>
      <c r="C518" s="1" t="s">
        <v>28</v>
      </c>
      <c r="D518" s="1" t="s">
        <v>65</v>
      </c>
      <c r="E518" s="1">
        <v>204412</v>
      </c>
      <c r="F518" s="1" t="s">
        <v>2093</v>
      </c>
      <c r="G518" s="1" t="s">
        <v>2094</v>
      </c>
      <c r="H518" s="1" t="s">
        <v>32</v>
      </c>
      <c r="I518" s="1" t="s">
        <v>33</v>
      </c>
      <c r="J518" s="2">
        <v>43891</v>
      </c>
      <c r="K518" s="2" t="s">
        <v>4121</v>
      </c>
      <c r="L518" s="1">
        <v>0</v>
      </c>
      <c r="M518" s="1">
        <v>25</v>
      </c>
      <c r="N518" s="1">
        <v>30</v>
      </c>
      <c r="O518" s="1" t="s">
        <v>109</v>
      </c>
      <c r="P518" s="1" t="s">
        <v>35</v>
      </c>
      <c r="Q518" s="1" t="s">
        <v>36</v>
      </c>
      <c r="R518" s="1" t="s">
        <v>36</v>
      </c>
      <c r="S518" s="1" t="s">
        <v>36</v>
      </c>
      <c r="T518" s="1">
        <v>250</v>
      </c>
      <c r="U518" s="1" t="s">
        <v>37</v>
      </c>
      <c r="V518" s="1" t="s">
        <v>38</v>
      </c>
      <c r="W518" s="1" t="s">
        <v>4121</v>
      </c>
      <c r="X518" s="1">
        <v>1</v>
      </c>
      <c r="Y518" s="1" t="s">
        <v>37</v>
      </c>
      <c r="Z518" s="1" t="s">
        <v>4121</v>
      </c>
      <c r="AA518" s="1" t="s">
        <v>4121</v>
      </c>
      <c r="AB518" s="1" t="s">
        <v>4121</v>
      </c>
      <c r="AC518" s="1">
        <v>0</v>
      </c>
      <c r="AD518" s="1" t="s">
        <v>4121</v>
      </c>
      <c r="AE518" s="1">
        <v>0.6</v>
      </c>
      <c r="AF518" s="1">
        <v>0.6</v>
      </c>
      <c r="AG518" s="1">
        <v>0.6</v>
      </c>
      <c r="AH518" s="1">
        <v>0.6</v>
      </c>
      <c r="AI518" s="1">
        <v>0</v>
      </c>
      <c r="AJ518" s="1">
        <v>0.25</v>
      </c>
      <c r="AK518" s="1">
        <v>0.25</v>
      </c>
      <c r="AL518" s="1">
        <v>0.25</v>
      </c>
      <c r="AM518" s="1">
        <v>0</v>
      </c>
      <c r="AN518" s="1" t="s">
        <v>110</v>
      </c>
      <c r="AO518" s="1" t="s">
        <v>110</v>
      </c>
      <c r="AP518" s="1" t="s">
        <v>69</v>
      </c>
      <c r="AQ518" s="1" t="s">
        <v>40</v>
      </c>
      <c r="AR518" s="1" t="s">
        <v>4121</v>
      </c>
      <c r="AS518" s="1" t="s">
        <v>38</v>
      </c>
      <c r="AT518" s="1" t="s">
        <v>4121</v>
      </c>
      <c r="AU518" s="1" t="s">
        <v>4121</v>
      </c>
      <c r="AV518" s="1" t="s">
        <v>42</v>
      </c>
      <c r="AW518" s="1">
        <v>0</v>
      </c>
      <c r="AX518" s="1">
        <v>0</v>
      </c>
      <c r="AY518" s="1">
        <v>0</v>
      </c>
      <c r="AZ518" s="1">
        <v>0</v>
      </c>
      <c r="BA518" s="1">
        <v>0</v>
      </c>
      <c r="BB518" s="1">
        <v>0</v>
      </c>
      <c r="BC518" s="1">
        <v>0</v>
      </c>
      <c r="BD518" s="1">
        <v>0</v>
      </c>
      <c r="BE518" s="1">
        <v>0</v>
      </c>
      <c r="BF518" s="1">
        <v>0</v>
      </c>
      <c r="BG518" s="1">
        <v>0</v>
      </c>
      <c r="BH518" s="1">
        <v>0</v>
      </c>
      <c r="BI518" s="1">
        <v>0</v>
      </c>
      <c r="BJ518" s="1">
        <v>0</v>
      </c>
      <c r="BK518" s="1">
        <v>0</v>
      </c>
      <c r="BL518" s="1">
        <v>0</v>
      </c>
      <c r="BM518" s="1">
        <v>0</v>
      </c>
      <c r="BN518" s="1">
        <v>0</v>
      </c>
      <c r="BO518" s="1" t="s">
        <v>37</v>
      </c>
      <c r="BP518" s="1" t="s">
        <v>38</v>
      </c>
      <c r="BQ518" s="5" t="s">
        <v>2095</v>
      </c>
      <c r="BR518" s="1" t="s">
        <v>2070</v>
      </c>
      <c r="BS518" s="1" t="s">
        <v>2089</v>
      </c>
      <c r="BT518" s="1" t="s">
        <v>4121</v>
      </c>
      <c r="BU518" s="1" t="s">
        <v>4121</v>
      </c>
      <c r="BV518" s="8"/>
    </row>
    <row r="519" spans="1:74" ht="105" x14ac:dyDescent="0.25">
      <c r="A519" s="1" t="s">
        <v>26</v>
      </c>
      <c r="B519" s="1" t="s">
        <v>416</v>
      </c>
      <c r="C519" s="1" t="s">
        <v>28</v>
      </c>
      <c r="D519" s="1" t="s">
        <v>65</v>
      </c>
      <c r="E519" s="1">
        <v>204413</v>
      </c>
      <c r="F519" s="1" t="s">
        <v>2096</v>
      </c>
      <c r="G519" s="1" t="s">
        <v>2097</v>
      </c>
      <c r="H519" s="1" t="s">
        <v>32</v>
      </c>
      <c r="I519" s="1" t="s">
        <v>33</v>
      </c>
      <c r="J519" s="2">
        <v>43891</v>
      </c>
      <c r="K519" s="2" t="s">
        <v>4121</v>
      </c>
      <c r="L519" s="1">
        <v>0</v>
      </c>
      <c r="M519" s="1">
        <v>15</v>
      </c>
      <c r="N519" s="1">
        <v>7</v>
      </c>
      <c r="O519" s="1" t="s">
        <v>109</v>
      </c>
      <c r="P519" s="1" t="s">
        <v>35</v>
      </c>
      <c r="Q519" s="1" t="s">
        <v>4121</v>
      </c>
      <c r="R519" s="1" t="s">
        <v>4121</v>
      </c>
      <c r="S519" s="1" t="s">
        <v>4121</v>
      </c>
      <c r="T519" s="1">
        <v>0</v>
      </c>
      <c r="U519" s="1" t="s">
        <v>4121</v>
      </c>
      <c r="V519" s="1" t="s">
        <v>38</v>
      </c>
      <c r="W519" s="1" t="s">
        <v>4121</v>
      </c>
      <c r="X519" s="1">
        <v>1</v>
      </c>
      <c r="Y519" s="1" t="s">
        <v>37</v>
      </c>
      <c r="Z519" s="1" t="s">
        <v>4121</v>
      </c>
      <c r="AA519" s="1" t="s">
        <v>4121</v>
      </c>
      <c r="AB519" s="1" t="s">
        <v>4121</v>
      </c>
      <c r="AC519" s="1">
        <v>0</v>
      </c>
      <c r="AD519" s="1" t="s">
        <v>4121</v>
      </c>
      <c r="AE519" s="1">
        <v>0.6</v>
      </c>
      <c r="AF519" s="1">
        <v>0.6</v>
      </c>
      <c r="AG519" s="1">
        <v>0.6</v>
      </c>
      <c r="AH519" s="1">
        <v>0.6</v>
      </c>
      <c r="AI519" s="1">
        <v>0</v>
      </c>
      <c r="AJ519" s="1">
        <v>0.25</v>
      </c>
      <c r="AK519" s="1">
        <v>0.25</v>
      </c>
      <c r="AL519" s="1">
        <v>0.25</v>
      </c>
      <c r="AM519" s="1">
        <v>0</v>
      </c>
      <c r="AN519" s="1" t="s">
        <v>110</v>
      </c>
      <c r="AO519" s="1" t="s">
        <v>110</v>
      </c>
      <c r="AP519" s="1" t="s">
        <v>69</v>
      </c>
      <c r="AQ519" s="1" t="s">
        <v>40</v>
      </c>
      <c r="AR519" s="1" t="s">
        <v>4121</v>
      </c>
      <c r="AS519" s="1" t="s">
        <v>38</v>
      </c>
      <c r="AT519" s="1" t="s">
        <v>4121</v>
      </c>
      <c r="AU519" s="1" t="s">
        <v>4121</v>
      </c>
      <c r="AV519" s="1" t="s">
        <v>42</v>
      </c>
      <c r="AW519" s="1">
        <v>0</v>
      </c>
      <c r="AX519" s="1">
        <v>0</v>
      </c>
      <c r="AY519" s="1">
        <v>0</v>
      </c>
      <c r="AZ519" s="1">
        <v>0</v>
      </c>
      <c r="BA519" s="1">
        <v>0</v>
      </c>
      <c r="BB519" s="1">
        <v>0</v>
      </c>
      <c r="BC519" s="1">
        <v>0</v>
      </c>
      <c r="BD519" s="1">
        <v>0</v>
      </c>
      <c r="BE519" s="1">
        <v>0</v>
      </c>
      <c r="BF519" s="1">
        <v>0</v>
      </c>
      <c r="BG519" s="1">
        <v>0</v>
      </c>
      <c r="BH519" s="1">
        <v>0</v>
      </c>
      <c r="BI519" s="1">
        <v>0</v>
      </c>
      <c r="BJ519" s="1">
        <v>0</v>
      </c>
      <c r="BK519" s="1">
        <v>0</v>
      </c>
      <c r="BL519" s="1">
        <v>0</v>
      </c>
      <c r="BM519" s="1">
        <v>0</v>
      </c>
      <c r="BN519" s="1">
        <v>0</v>
      </c>
      <c r="BO519" s="1" t="s">
        <v>37</v>
      </c>
      <c r="BP519" s="1" t="s">
        <v>38</v>
      </c>
      <c r="BQ519" s="5" t="s">
        <v>2098</v>
      </c>
      <c r="BR519" s="1" t="s">
        <v>2070</v>
      </c>
      <c r="BS519" s="1" t="s">
        <v>2089</v>
      </c>
      <c r="BT519" s="1" t="s">
        <v>4121</v>
      </c>
      <c r="BU519" s="1" t="s">
        <v>4121</v>
      </c>
      <c r="BV519" s="8"/>
    </row>
    <row r="520" spans="1:74" ht="405" x14ac:dyDescent="0.25">
      <c r="A520" s="1" t="s">
        <v>26</v>
      </c>
      <c r="B520" s="1" t="s">
        <v>391</v>
      </c>
      <c r="C520" s="1" t="s">
        <v>28</v>
      </c>
      <c r="D520" s="1" t="s">
        <v>29</v>
      </c>
      <c r="E520" s="1">
        <v>206115</v>
      </c>
      <c r="F520" s="1" t="s">
        <v>2099</v>
      </c>
      <c r="G520" s="1" t="s">
        <v>2100</v>
      </c>
      <c r="H520" s="1" t="s">
        <v>32</v>
      </c>
      <c r="I520" s="1" t="s">
        <v>145</v>
      </c>
      <c r="J520" s="2">
        <v>43909</v>
      </c>
      <c r="K520" s="2" t="s">
        <v>4121</v>
      </c>
      <c r="L520" s="1">
        <v>0</v>
      </c>
      <c r="M520" s="1">
        <v>90</v>
      </c>
      <c r="N520" s="1">
        <v>0</v>
      </c>
      <c r="O520" s="1" t="s">
        <v>34</v>
      </c>
      <c r="P520" s="1" t="s">
        <v>35</v>
      </c>
      <c r="Q520" s="1" t="s">
        <v>36</v>
      </c>
      <c r="R520" s="1" t="s">
        <v>36</v>
      </c>
      <c r="S520" s="1" t="s">
        <v>4121</v>
      </c>
      <c r="T520" s="1">
        <v>900</v>
      </c>
      <c r="U520" s="1" t="s">
        <v>37</v>
      </c>
      <c r="V520" s="1" t="s">
        <v>38</v>
      </c>
      <c r="W520" s="1" t="s">
        <v>4121</v>
      </c>
      <c r="X520" s="1">
        <v>30</v>
      </c>
      <c r="Y520" s="1" t="s">
        <v>37</v>
      </c>
      <c r="Z520" s="1" t="s">
        <v>4121</v>
      </c>
      <c r="AA520" s="1" t="s">
        <v>4121</v>
      </c>
      <c r="AB520" s="1" t="s">
        <v>4121</v>
      </c>
      <c r="AC520" s="1">
        <v>0</v>
      </c>
      <c r="AD520" s="1" t="s">
        <v>4121</v>
      </c>
      <c r="AE520" s="1">
        <v>0.25</v>
      </c>
      <c r="AF520" s="1">
        <v>0.45</v>
      </c>
      <c r="AG520" s="1">
        <v>0</v>
      </c>
      <c r="AH520" s="1">
        <v>0.45</v>
      </c>
      <c r="AI520" s="1">
        <v>0</v>
      </c>
      <c r="AJ520" s="1">
        <v>0.25</v>
      </c>
      <c r="AK520" s="1">
        <v>0.25</v>
      </c>
      <c r="AL520" s="1">
        <v>0</v>
      </c>
      <c r="AM520" s="1">
        <v>0</v>
      </c>
      <c r="AN520" s="1" t="s">
        <v>35</v>
      </c>
      <c r="AO520" s="1" t="s">
        <v>35</v>
      </c>
      <c r="AP520" s="1" t="s">
        <v>39</v>
      </c>
      <c r="AQ520" s="1" t="s">
        <v>40</v>
      </c>
      <c r="AR520" s="1" t="s">
        <v>41</v>
      </c>
      <c r="AS520" s="1" t="s">
        <v>38</v>
      </c>
      <c r="AT520" s="1" t="s">
        <v>4121</v>
      </c>
      <c r="AU520" s="1" t="s">
        <v>4121</v>
      </c>
      <c r="AV520" s="1" t="s">
        <v>42</v>
      </c>
      <c r="AW520" s="1">
        <v>0</v>
      </c>
      <c r="AX520" s="1">
        <v>0</v>
      </c>
      <c r="AY520" s="1">
        <v>0</v>
      </c>
      <c r="AZ520" s="1">
        <v>0</v>
      </c>
      <c r="BA520" s="1">
        <v>0</v>
      </c>
      <c r="BB520" s="1">
        <v>0</v>
      </c>
      <c r="BC520" s="1">
        <v>0</v>
      </c>
      <c r="BD520" s="1">
        <v>0</v>
      </c>
      <c r="BE520" s="1">
        <v>0</v>
      </c>
      <c r="BF520" s="1">
        <v>0</v>
      </c>
      <c r="BG520" s="1">
        <v>0</v>
      </c>
      <c r="BH520" s="1">
        <v>0</v>
      </c>
      <c r="BI520" s="1">
        <v>0</v>
      </c>
      <c r="BJ520" s="1">
        <v>0</v>
      </c>
      <c r="BK520" s="1">
        <v>0</v>
      </c>
      <c r="BL520" s="1">
        <v>0</v>
      </c>
      <c r="BM520" s="1">
        <v>0</v>
      </c>
      <c r="BN520" s="1">
        <v>0</v>
      </c>
      <c r="BO520" s="1" t="s">
        <v>37</v>
      </c>
      <c r="BP520" s="1" t="s">
        <v>38</v>
      </c>
      <c r="BQ520" s="5" t="s">
        <v>2101</v>
      </c>
      <c r="BR520" s="1" t="s">
        <v>2079</v>
      </c>
      <c r="BS520" s="1" t="s">
        <v>2102</v>
      </c>
      <c r="BT520" s="1" t="s">
        <v>2103</v>
      </c>
      <c r="BU520" s="1" t="s">
        <v>4121</v>
      </c>
      <c r="BV520" s="8"/>
    </row>
    <row r="521" spans="1:74" ht="60" x14ac:dyDescent="0.25">
      <c r="A521" s="1" t="s">
        <v>26</v>
      </c>
      <c r="B521" s="1" t="s">
        <v>27</v>
      </c>
      <c r="C521" s="1" t="s">
        <v>28</v>
      </c>
      <c r="D521" s="1" t="s">
        <v>65</v>
      </c>
      <c r="E521" s="1">
        <v>2033101</v>
      </c>
      <c r="F521" s="1" t="s">
        <v>2104</v>
      </c>
      <c r="G521" s="1" t="s">
        <v>2105</v>
      </c>
      <c r="H521" s="1" t="s">
        <v>32</v>
      </c>
      <c r="I521" s="1" t="s">
        <v>33</v>
      </c>
      <c r="J521" s="2">
        <v>43902</v>
      </c>
      <c r="K521" s="2" t="s">
        <v>4121</v>
      </c>
      <c r="L521" s="1">
        <v>28.57</v>
      </c>
      <c r="M521" s="1">
        <v>0</v>
      </c>
      <c r="N521" s="1">
        <v>28</v>
      </c>
      <c r="O521" s="1" t="s">
        <v>34</v>
      </c>
      <c r="P521" s="1" t="s">
        <v>35</v>
      </c>
      <c r="Q521" s="1" t="s">
        <v>36</v>
      </c>
      <c r="R521" s="1" t="s">
        <v>36</v>
      </c>
      <c r="S521" s="1" t="s">
        <v>4121</v>
      </c>
      <c r="T521" s="1">
        <v>100</v>
      </c>
      <c r="U521" s="1" t="s">
        <v>37</v>
      </c>
      <c r="V521" s="1" t="s">
        <v>38</v>
      </c>
      <c r="W521" s="1" t="s">
        <v>4121</v>
      </c>
      <c r="X521" s="1">
        <v>30</v>
      </c>
      <c r="Y521" s="1" t="s">
        <v>37</v>
      </c>
      <c r="Z521" s="1" t="s">
        <v>4121</v>
      </c>
      <c r="AA521" s="1" t="s">
        <v>4121</v>
      </c>
      <c r="AB521" s="1" t="s">
        <v>4121</v>
      </c>
      <c r="AC521" s="1">
        <v>0</v>
      </c>
      <c r="AD521" s="1" t="s">
        <v>4121</v>
      </c>
      <c r="AE521" s="1">
        <v>0.11</v>
      </c>
      <c r="AF521" s="1">
        <v>0.11</v>
      </c>
      <c r="AG521" s="1">
        <v>0</v>
      </c>
      <c r="AH521" s="1">
        <v>0.11</v>
      </c>
      <c r="AI521" s="1">
        <v>1</v>
      </c>
      <c r="AJ521" s="1">
        <v>0.15</v>
      </c>
      <c r="AK521" s="1">
        <v>0.15</v>
      </c>
      <c r="AL521" s="1">
        <v>0</v>
      </c>
      <c r="AM521" s="1">
        <v>0.65</v>
      </c>
      <c r="AN521" s="1" t="s">
        <v>35</v>
      </c>
      <c r="AO521" s="1" t="s">
        <v>35</v>
      </c>
      <c r="AP521" s="1" t="s">
        <v>39</v>
      </c>
      <c r="AQ521" s="1" t="s">
        <v>40</v>
      </c>
      <c r="AR521" s="1" t="s">
        <v>41</v>
      </c>
      <c r="AS521" s="1" t="s">
        <v>38</v>
      </c>
      <c r="AT521" s="1" t="s">
        <v>4121</v>
      </c>
      <c r="AU521" s="1" t="s">
        <v>4121</v>
      </c>
      <c r="AV521" s="1" t="s">
        <v>39</v>
      </c>
      <c r="AW521" s="1">
        <v>0</v>
      </c>
      <c r="AX521" s="1">
        <v>0</v>
      </c>
      <c r="AY521" s="1">
        <v>0</v>
      </c>
      <c r="AZ521" s="1">
        <v>0</v>
      </c>
      <c r="BA521" s="1">
        <v>0</v>
      </c>
      <c r="BB521" s="1">
        <v>0</v>
      </c>
      <c r="BC521" s="1">
        <v>0</v>
      </c>
      <c r="BD521" s="1">
        <v>0</v>
      </c>
      <c r="BE521" s="1">
        <v>0</v>
      </c>
      <c r="BF521" s="1">
        <v>0</v>
      </c>
      <c r="BG521" s="1">
        <v>0</v>
      </c>
      <c r="BH521" s="1">
        <v>0</v>
      </c>
      <c r="BI521" s="1">
        <v>0</v>
      </c>
      <c r="BJ521" s="1">
        <v>0</v>
      </c>
      <c r="BK521" s="1">
        <v>0</v>
      </c>
      <c r="BL521" s="1">
        <v>0</v>
      </c>
      <c r="BM521" s="1">
        <v>0</v>
      </c>
      <c r="BN521" s="1">
        <v>0</v>
      </c>
      <c r="BO521" s="1" t="s">
        <v>37</v>
      </c>
      <c r="BP521" s="1" t="s">
        <v>38</v>
      </c>
      <c r="BQ521" s="5" t="s">
        <v>2106</v>
      </c>
      <c r="BR521" s="1" t="s">
        <v>2107</v>
      </c>
      <c r="BS521" s="1" t="s">
        <v>2108</v>
      </c>
      <c r="BT521" s="1" t="s">
        <v>2109</v>
      </c>
      <c r="BU521" s="1" t="s">
        <v>4121</v>
      </c>
      <c r="BV521" s="8"/>
    </row>
    <row r="522" spans="1:74" ht="75" x14ac:dyDescent="0.25">
      <c r="A522" s="1" t="s">
        <v>26</v>
      </c>
      <c r="B522" s="1" t="s">
        <v>416</v>
      </c>
      <c r="C522" s="1" t="s">
        <v>28</v>
      </c>
      <c r="D522" s="1" t="s">
        <v>29</v>
      </c>
      <c r="E522" s="1">
        <v>204813</v>
      </c>
      <c r="F522" s="1" t="s">
        <v>2110</v>
      </c>
      <c r="G522" s="1" t="s">
        <v>2111</v>
      </c>
      <c r="H522" s="1" t="s">
        <v>32</v>
      </c>
      <c r="I522" s="1" t="s">
        <v>33</v>
      </c>
      <c r="J522" s="2">
        <v>43895</v>
      </c>
      <c r="K522" s="2" t="s">
        <v>4121</v>
      </c>
      <c r="L522" s="1">
        <v>0</v>
      </c>
      <c r="M522" s="1">
        <v>350</v>
      </c>
      <c r="N522" s="1">
        <v>0</v>
      </c>
      <c r="O522" s="1" t="s">
        <v>83</v>
      </c>
      <c r="P522" s="1" t="s">
        <v>37</v>
      </c>
      <c r="Q522" s="1" t="s">
        <v>4121</v>
      </c>
      <c r="R522" s="1" t="s">
        <v>4121</v>
      </c>
      <c r="S522" s="1" t="s">
        <v>4121</v>
      </c>
      <c r="T522" s="1">
        <v>0</v>
      </c>
      <c r="U522" s="1" t="s">
        <v>4121</v>
      </c>
      <c r="V522" s="1" t="s">
        <v>38</v>
      </c>
      <c r="W522" s="1" t="s">
        <v>4121</v>
      </c>
      <c r="X522" s="1">
        <v>0</v>
      </c>
      <c r="Y522" s="1" t="s">
        <v>37</v>
      </c>
      <c r="Z522" s="1" t="s">
        <v>4121</v>
      </c>
      <c r="AA522" s="1" t="s">
        <v>4121</v>
      </c>
      <c r="AB522" s="1" t="s">
        <v>4121</v>
      </c>
      <c r="AC522" s="1">
        <v>0</v>
      </c>
      <c r="AD522" s="1" t="s">
        <v>4121</v>
      </c>
      <c r="AE522" s="1">
        <v>0</v>
      </c>
      <c r="AF522" s="1">
        <v>0</v>
      </c>
      <c r="AG522" s="1">
        <v>0</v>
      </c>
      <c r="AH522" s="1">
        <v>0</v>
      </c>
      <c r="AI522" s="1">
        <v>0</v>
      </c>
      <c r="AJ522" s="1">
        <v>0</v>
      </c>
      <c r="AK522" s="1">
        <v>0</v>
      </c>
      <c r="AL522" s="1">
        <v>0</v>
      </c>
      <c r="AM522" s="1">
        <v>0</v>
      </c>
      <c r="AN522" s="1" t="s">
        <v>4121</v>
      </c>
      <c r="AO522" s="1" t="s">
        <v>4121</v>
      </c>
      <c r="AP522" s="1" t="s">
        <v>39</v>
      </c>
      <c r="AQ522" s="1" t="s">
        <v>40</v>
      </c>
      <c r="AR522" s="1" t="s">
        <v>41</v>
      </c>
      <c r="AS522" s="1" t="s">
        <v>38</v>
      </c>
      <c r="AT522" s="1" t="s">
        <v>4121</v>
      </c>
      <c r="AU522" s="1" t="s">
        <v>4121</v>
      </c>
      <c r="AV522" s="1" t="s">
        <v>42</v>
      </c>
      <c r="AW522" s="1">
        <v>0</v>
      </c>
      <c r="AX522" s="1">
        <v>0</v>
      </c>
      <c r="AY522" s="1">
        <v>0</v>
      </c>
      <c r="AZ522" s="1">
        <v>0</v>
      </c>
      <c r="BA522" s="1">
        <v>0</v>
      </c>
      <c r="BB522" s="1">
        <v>0</v>
      </c>
      <c r="BC522" s="1">
        <v>0</v>
      </c>
      <c r="BD522" s="1">
        <v>0</v>
      </c>
      <c r="BE522" s="1">
        <v>0</v>
      </c>
      <c r="BF522" s="1">
        <v>0</v>
      </c>
      <c r="BG522" s="1">
        <v>0</v>
      </c>
      <c r="BH522" s="1">
        <v>0</v>
      </c>
      <c r="BI522" s="1">
        <v>0</v>
      </c>
      <c r="BJ522" s="1">
        <v>0</v>
      </c>
      <c r="BK522" s="1">
        <v>0</v>
      </c>
      <c r="BL522" s="1">
        <v>0</v>
      </c>
      <c r="BM522" s="1">
        <v>0</v>
      </c>
      <c r="BN522" s="1">
        <v>0</v>
      </c>
      <c r="BO522" s="1" t="s">
        <v>37</v>
      </c>
      <c r="BP522" s="1" t="s">
        <v>38</v>
      </c>
      <c r="BQ522" s="5" t="s">
        <v>2007</v>
      </c>
      <c r="BR522" s="1" t="s">
        <v>1992</v>
      </c>
      <c r="BS522" s="1" t="s">
        <v>1993</v>
      </c>
      <c r="BT522" s="1" t="s">
        <v>37</v>
      </c>
      <c r="BU522" s="1" t="s">
        <v>4121</v>
      </c>
      <c r="BV522" s="1" t="s">
        <v>4121</v>
      </c>
    </row>
    <row r="523" spans="1:74" ht="105" x14ac:dyDescent="0.25">
      <c r="A523" s="1" t="s">
        <v>26</v>
      </c>
      <c r="B523" s="1" t="s">
        <v>416</v>
      </c>
      <c r="C523" s="1" t="s">
        <v>28</v>
      </c>
      <c r="D523" s="1" t="s">
        <v>29</v>
      </c>
      <c r="E523" s="1">
        <v>204112</v>
      </c>
      <c r="F523" s="1" t="s">
        <v>2112</v>
      </c>
      <c r="G523" s="1" t="s">
        <v>2113</v>
      </c>
      <c r="H523" s="1" t="s">
        <v>32</v>
      </c>
      <c r="I523" s="1" t="s">
        <v>33</v>
      </c>
      <c r="J523" s="2">
        <v>43901</v>
      </c>
      <c r="K523" s="2" t="s">
        <v>4121</v>
      </c>
      <c r="L523" s="1">
        <v>0</v>
      </c>
      <c r="M523" s="1">
        <v>0</v>
      </c>
      <c r="N523" s="1">
        <v>0</v>
      </c>
      <c r="O523" s="1" t="s">
        <v>34</v>
      </c>
      <c r="P523" s="1" t="s">
        <v>35</v>
      </c>
      <c r="Q523" s="1" t="s">
        <v>36</v>
      </c>
      <c r="R523" s="1" t="s">
        <v>36</v>
      </c>
      <c r="S523" s="1" t="s">
        <v>36</v>
      </c>
      <c r="T523" s="1">
        <v>5</v>
      </c>
      <c r="U523" s="1" t="s">
        <v>39</v>
      </c>
      <c r="V523" s="1" t="s">
        <v>38</v>
      </c>
      <c r="W523" s="1" t="s">
        <v>4121</v>
      </c>
      <c r="X523" s="1">
        <v>1</v>
      </c>
      <c r="Y523" s="1" t="s">
        <v>37</v>
      </c>
      <c r="Z523" s="1" t="s">
        <v>4121</v>
      </c>
      <c r="AA523" s="1" t="s">
        <v>4121</v>
      </c>
      <c r="AB523" s="1" t="s">
        <v>4121</v>
      </c>
      <c r="AC523" s="1">
        <v>0</v>
      </c>
      <c r="AD523" s="1" t="s">
        <v>4121</v>
      </c>
      <c r="AE523" s="1">
        <v>0.6</v>
      </c>
      <c r="AF523" s="1">
        <v>0.6</v>
      </c>
      <c r="AG523" s="1">
        <v>0.6</v>
      </c>
      <c r="AH523" s="1">
        <v>0.6</v>
      </c>
      <c r="AI523" s="1">
        <v>0</v>
      </c>
      <c r="AJ523" s="1">
        <v>0.25</v>
      </c>
      <c r="AK523" s="1">
        <v>0.25</v>
      </c>
      <c r="AL523" s="1">
        <v>0.25</v>
      </c>
      <c r="AM523" s="1">
        <v>0</v>
      </c>
      <c r="AN523" s="1" t="s">
        <v>35</v>
      </c>
      <c r="AO523" s="1" t="s">
        <v>35</v>
      </c>
      <c r="AP523" s="1" t="s">
        <v>39</v>
      </c>
      <c r="AQ523" s="1" t="s">
        <v>40</v>
      </c>
      <c r="AR523" s="1" t="s">
        <v>41</v>
      </c>
      <c r="AS523" s="1" t="s">
        <v>38</v>
      </c>
      <c r="AT523" s="1" t="s">
        <v>4121</v>
      </c>
      <c r="AU523" s="1" t="s">
        <v>4121</v>
      </c>
      <c r="AV523" s="1" t="s">
        <v>42</v>
      </c>
      <c r="AW523" s="1">
        <v>0</v>
      </c>
      <c r="AX523" s="1">
        <v>0</v>
      </c>
      <c r="AY523" s="1">
        <v>0</v>
      </c>
      <c r="AZ523" s="1">
        <v>0</v>
      </c>
      <c r="BA523" s="1">
        <v>0</v>
      </c>
      <c r="BB523" s="1">
        <v>0</v>
      </c>
      <c r="BC523" s="1">
        <v>0</v>
      </c>
      <c r="BD523" s="1">
        <v>0</v>
      </c>
      <c r="BE523" s="1">
        <v>0</v>
      </c>
      <c r="BF523" s="1">
        <v>0</v>
      </c>
      <c r="BG523" s="1">
        <v>0</v>
      </c>
      <c r="BH523" s="1">
        <v>0</v>
      </c>
      <c r="BI523" s="1">
        <v>0</v>
      </c>
      <c r="BJ523" s="1">
        <v>0</v>
      </c>
      <c r="BK523" s="1">
        <v>0</v>
      </c>
      <c r="BL523" s="1">
        <v>0</v>
      </c>
      <c r="BM523" s="1">
        <v>0</v>
      </c>
      <c r="BN523" s="1">
        <v>0</v>
      </c>
      <c r="BO523" s="1" t="s">
        <v>37</v>
      </c>
      <c r="BP523" s="1" t="s">
        <v>38</v>
      </c>
      <c r="BQ523" s="5" t="s">
        <v>2114</v>
      </c>
      <c r="BR523" s="1" t="s">
        <v>2115</v>
      </c>
      <c r="BS523" s="1" t="s">
        <v>2116</v>
      </c>
      <c r="BT523" s="1" t="s">
        <v>37</v>
      </c>
      <c r="BU523" s="1" t="s">
        <v>4121</v>
      </c>
      <c r="BV523" s="8"/>
    </row>
    <row r="524" spans="1:74" ht="60" x14ac:dyDescent="0.25">
      <c r="A524" s="1" t="s">
        <v>26</v>
      </c>
      <c r="B524" s="1" t="s">
        <v>27</v>
      </c>
      <c r="C524" s="1" t="s">
        <v>28</v>
      </c>
      <c r="D524" s="1" t="s">
        <v>29</v>
      </c>
      <c r="E524" s="1">
        <v>203114</v>
      </c>
      <c r="F524" s="1" t="s">
        <v>2117</v>
      </c>
      <c r="G524" s="1" t="s">
        <v>2118</v>
      </c>
      <c r="H524" s="1" t="s">
        <v>32</v>
      </c>
      <c r="I524" s="1" t="s">
        <v>33</v>
      </c>
      <c r="J524" s="2">
        <v>44260</v>
      </c>
      <c r="K524" s="2" t="s">
        <v>4121</v>
      </c>
      <c r="L524" s="1">
        <v>0</v>
      </c>
      <c r="M524" s="1">
        <v>99</v>
      </c>
      <c r="N524" s="1">
        <v>0</v>
      </c>
      <c r="O524" s="1" t="s">
        <v>34</v>
      </c>
      <c r="P524" s="1" t="s">
        <v>35</v>
      </c>
      <c r="Q524" s="1" t="s">
        <v>36</v>
      </c>
      <c r="R524" s="1" t="s">
        <v>36</v>
      </c>
      <c r="S524" s="1" t="s">
        <v>4121</v>
      </c>
      <c r="T524" s="1">
        <v>1500</v>
      </c>
      <c r="U524" s="1" t="s">
        <v>37</v>
      </c>
      <c r="V524" s="1" t="s">
        <v>38</v>
      </c>
      <c r="W524" s="1" t="s">
        <v>4121</v>
      </c>
      <c r="X524" s="1">
        <v>30</v>
      </c>
      <c r="Y524" s="1" t="s">
        <v>37</v>
      </c>
      <c r="Z524" s="1" t="s">
        <v>4121</v>
      </c>
      <c r="AA524" s="1" t="s">
        <v>4121</v>
      </c>
      <c r="AB524" s="1" t="s">
        <v>4121</v>
      </c>
      <c r="AC524" s="1">
        <v>0</v>
      </c>
      <c r="AD524" s="1" t="s">
        <v>4121</v>
      </c>
      <c r="AE524" s="1">
        <v>0</v>
      </c>
      <c r="AF524" s="1">
        <v>0</v>
      </c>
      <c r="AG524" s="1">
        <v>0</v>
      </c>
      <c r="AH524" s="1">
        <v>0</v>
      </c>
      <c r="AI524" s="1">
        <v>0</v>
      </c>
      <c r="AJ524" s="1">
        <v>0</v>
      </c>
      <c r="AK524" s="1">
        <v>0</v>
      </c>
      <c r="AL524" s="1">
        <v>0</v>
      </c>
      <c r="AM524" s="1">
        <v>0</v>
      </c>
      <c r="AN524" s="1" t="s">
        <v>245</v>
      </c>
      <c r="AO524" s="1" t="s">
        <v>245</v>
      </c>
      <c r="AP524" s="1" t="s">
        <v>39</v>
      </c>
      <c r="AQ524" s="1" t="s">
        <v>40</v>
      </c>
      <c r="AR524" s="1" t="s">
        <v>41</v>
      </c>
      <c r="AS524" s="1" t="s">
        <v>38</v>
      </c>
      <c r="AT524" s="1" t="s">
        <v>4121</v>
      </c>
      <c r="AU524" s="1" t="s">
        <v>4121</v>
      </c>
      <c r="AV524" s="1" t="s">
        <v>42</v>
      </c>
      <c r="AW524" s="1">
        <v>0</v>
      </c>
      <c r="AX524" s="1">
        <v>0</v>
      </c>
      <c r="AY524" s="1">
        <v>0</v>
      </c>
      <c r="AZ524" s="1">
        <v>0</v>
      </c>
      <c r="BA524" s="1">
        <v>0</v>
      </c>
      <c r="BB524" s="1">
        <v>0</v>
      </c>
      <c r="BC524" s="1">
        <v>0</v>
      </c>
      <c r="BD524" s="1">
        <v>0</v>
      </c>
      <c r="BE524" s="1">
        <v>0</v>
      </c>
      <c r="BF524" s="1">
        <v>0</v>
      </c>
      <c r="BG524" s="1">
        <v>0</v>
      </c>
      <c r="BH524" s="1">
        <v>0</v>
      </c>
      <c r="BI524" s="1">
        <v>0</v>
      </c>
      <c r="BJ524" s="1">
        <v>0</v>
      </c>
      <c r="BK524" s="1">
        <v>0</v>
      </c>
      <c r="BL524" s="1">
        <v>0</v>
      </c>
      <c r="BM524" s="1">
        <v>0</v>
      </c>
      <c r="BN524" s="1">
        <v>0</v>
      </c>
      <c r="BO524" s="1" t="s">
        <v>37</v>
      </c>
      <c r="BP524" s="1" t="s">
        <v>38</v>
      </c>
      <c r="BQ524" s="5" t="s">
        <v>2119</v>
      </c>
      <c r="BR524" s="1" t="s">
        <v>2120</v>
      </c>
      <c r="BS524" s="1" t="s">
        <v>2121</v>
      </c>
      <c r="BT524" s="1" t="s">
        <v>635</v>
      </c>
      <c r="BU524" s="1" t="s">
        <v>4121</v>
      </c>
      <c r="BV524" s="8"/>
    </row>
    <row r="525" spans="1:74" ht="60" x14ac:dyDescent="0.25">
      <c r="A525" s="1" t="s">
        <v>26</v>
      </c>
      <c r="B525" s="1" t="s">
        <v>27</v>
      </c>
      <c r="C525" s="1" t="s">
        <v>28</v>
      </c>
      <c r="D525" s="1" t="s">
        <v>65</v>
      </c>
      <c r="E525" s="1">
        <v>203312</v>
      </c>
      <c r="F525" s="1" t="s">
        <v>2122</v>
      </c>
      <c r="G525" s="1" t="s">
        <v>2123</v>
      </c>
      <c r="H525" s="1" t="s">
        <v>32</v>
      </c>
      <c r="I525" s="1" t="s">
        <v>33</v>
      </c>
      <c r="J525" s="2">
        <v>43909</v>
      </c>
      <c r="K525" s="2" t="s">
        <v>4121</v>
      </c>
      <c r="L525" s="1">
        <v>0</v>
      </c>
      <c r="M525" s="1">
        <v>99</v>
      </c>
      <c r="N525" s="1">
        <v>28</v>
      </c>
      <c r="O525" s="1" t="s">
        <v>34</v>
      </c>
      <c r="P525" s="1" t="s">
        <v>35</v>
      </c>
      <c r="Q525" s="1" t="s">
        <v>36</v>
      </c>
      <c r="R525" s="1" t="s">
        <v>36</v>
      </c>
      <c r="S525" s="1" t="s">
        <v>4121</v>
      </c>
      <c r="T525" s="1">
        <v>750</v>
      </c>
      <c r="U525" s="1" t="s">
        <v>37</v>
      </c>
      <c r="V525" s="1" t="s">
        <v>38</v>
      </c>
      <c r="W525" s="1" t="s">
        <v>4121</v>
      </c>
      <c r="X525" s="1">
        <v>30</v>
      </c>
      <c r="Y525" s="1" t="s">
        <v>37</v>
      </c>
      <c r="Z525" s="1" t="s">
        <v>4121</v>
      </c>
      <c r="AA525" s="1" t="s">
        <v>4121</v>
      </c>
      <c r="AB525" s="1" t="s">
        <v>4121</v>
      </c>
      <c r="AC525" s="1">
        <v>0</v>
      </c>
      <c r="AD525" s="1" t="s">
        <v>4121</v>
      </c>
      <c r="AE525" s="1">
        <v>0</v>
      </c>
      <c r="AF525" s="1">
        <v>0</v>
      </c>
      <c r="AG525" s="1">
        <v>0</v>
      </c>
      <c r="AH525" s="1">
        <v>0</v>
      </c>
      <c r="AI525" s="1">
        <v>0</v>
      </c>
      <c r="AJ525" s="1">
        <v>0</v>
      </c>
      <c r="AK525" s="1">
        <v>0</v>
      </c>
      <c r="AL525" s="1">
        <v>0</v>
      </c>
      <c r="AM525" s="1">
        <v>0</v>
      </c>
      <c r="AN525" s="1" t="s">
        <v>110</v>
      </c>
      <c r="AO525" s="1" t="s">
        <v>110</v>
      </c>
      <c r="AP525" s="1" t="s">
        <v>69</v>
      </c>
      <c r="AQ525" s="1" t="s">
        <v>40</v>
      </c>
      <c r="AR525" s="1" t="s">
        <v>41</v>
      </c>
      <c r="AS525" s="1" t="s">
        <v>38</v>
      </c>
      <c r="AT525" s="1" t="s">
        <v>4121</v>
      </c>
      <c r="AU525" s="1" t="s">
        <v>4121</v>
      </c>
      <c r="AV525" s="1" t="s">
        <v>42</v>
      </c>
      <c r="AW525" s="1">
        <v>0</v>
      </c>
      <c r="AX525" s="1">
        <v>0</v>
      </c>
      <c r="AY525" s="1">
        <v>0</v>
      </c>
      <c r="AZ525" s="1">
        <v>0</v>
      </c>
      <c r="BA525" s="1">
        <v>0</v>
      </c>
      <c r="BB525" s="1">
        <v>0</v>
      </c>
      <c r="BC525" s="1">
        <v>0</v>
      </c>
      <c r="BD525" s="1">
        <v>0</v>
      </c>
      <c r="BE525" s="1">
        <v>0</v>
      </c>
      <c r="BF525" s="1">
        <v>0</v>
      </c>
      <c r="BG525" s="1">
        <v>0</v>
      </c>
      <c r="BH525" s="1">
        <v>0</v>
      </c>
      <c r="BI525" s="1">
        <v>0</v>
      </c>
      <c r="BJ525" s="1">
        <v>0</v>
      </c>
      <c r="BK525" s="1">
        <v>0</v>
      </c>
      <c r="BL525" s="1">
        <v>0</v>
      </c>
      <c r="BM525" s="1">
        <v>0</v>
      </c>
      <c r="BN525" s="1">
        <v>0</v>
      </c>
      <c r="BO525" s="1" t="s">
        <v>37</v>
      </c>
      <c r="BP525" s="1" t="s">
        <v>38</v>
      </c>
      <c r="BQ525" s="5" t="s">
        <v>2124</v>
      </c>
      <c r="BR525" s="1" t="s">
        <v>2120</v>
      </c>
      <c r="BS525" s="1" t="s">
        <v>2125</v>
      </c>
      <c r="BT525" s="1" t="s">
        <v>635</v>
      </c>
      <c r="BU525" s="1" t="s">
        <v>4121</v>
      </c>
      <c r="BV525" s="1" t="s">
        <v>4121</v>
      </c>
    </row>
    <row r="526" spans="1:74" ht="135" x14ac:dyDescent="0.25">
      <c r="A526" s="1" t="s">
        <v>26</v>
      </c>
      <c r="B526" s="1" t="s">
        <v>242</v>
      </c>
      <c r="C526" s="1" t="s">
        <v>28</v>
      </c>
      <c r="D526" s="1" t="s">
        <v>65</v>
      </c>
      <c r="E526" s="1">
        <v>201413</v>
      </c>
      <c r="F526" s="1" t="s">
        <v>2126</v>
      </c>
      <c r="G526" s="1" t="s">
        <v>2127</v>
      </c>
      <c r="H526" s="1" t="s">
        <v>144</v>
      </c>
      <c r="I526" s="1" t="s">
        <v>33</v>
      </c>
      <c r="J526" s="2">
        <v>43907</v>
      </c>
      <c r="K526" s="2" t="s">
        <v>4121</v>
      </c>
      <c r="L526" s="1">
        <v>0</v>
      </c>
      <c r="M526" s="1">
        <v>220</v>
      </c>
      <c r="N526" s="1">
        <v>1</v>
      </c>
      <c r="O526" s="1" t="s">
        <v>109</v>
      </c>
      <c r="P526" s="1" t="s">
        <v>37</v>
      </c>
      <c r="Q526" s="1" t="s">
        <v>4121</v>
      </c>
      <c r="R526" s="1" t="s">
        <v>4121</v>
      </c>
      <c r="S526" s="1" t="s">
        <v>4121</v>
      </c>
      <c r="T526" s="1">
        <v>0</v>
      </c>
      <c r="U526" s="1" t="s">
        <v>4121</v>
      </c>
      <c r="V526" s="1" t="s">
        <v>38</v>
      </c>
      <c r="W526" s="1" t="s">
        <v>4121</v>
      </c>
      <c r="X526" s="1">
        <v>30</v>
      </c>
      <c r="Y526" s="1" t="s">
        <v>37</v>
      </c>
      <c r="Z526" s="1" t="s">
        <v>4121</v>
      </c>
      <c r="AA526" s="1" t="s">
        <v>4121</v>
      </c>
      <c r="AB526" s="1" t="s">
        <v>4121</v>
      </c>
      <c r="AC526" s="1">
        <v>0</v>
      </c>
      <c r="AD526" s="1" t="s">
        <v>4121</v>
      </c>
      <c r="AE526" s="1">
        <v>0.2</v>
      </c>
      <c r="AF526" s="1">
        <v>0.3</v>
      </c>
      <c r="AG526" s="1">
        <v>0.2</v>
      </c>
      <c r="AH526" s="1">
        <v>0.3</v>
      </c>
      <c r="AI526" s="1">
        <v>0.8</v>
      </c>
      <c r="AJ526" s="1">
        <v>0.25</v>
      </c>
      <c r="AK526" s="1">
        <v>0.25</v>
      </c>
      <c r="AL526" s="1">
        <v>0.25</v>
      </c>
      <c r="AM526" s="1">
        <v>0.5</v>
      </c>
      <c r="AN526" s="1" t="s">
        <v>35</v>
      </c>
      <c r="AO526" s="1" t="s">
        <v>35</v>
      </c>
      <c r="AP526" s="1" t="s">
        <v>69</v>
      </c>
      <c r="AQ526" s="1" t="s">
        <v>40</v>
      </c>
      <c r="AR526" s="1" t="s">
        <v>4121</v>
      </c>
      <c r="AS526" s="1" t="s">
        <v>38</v>
      </c>
      <c r="AT526" s="1" t="s">
        <v>4121</v>
      </c>
      <c r="AU526" s="1" t="s">
        <v>4121</v>
      </c>
      <c r="AV526" s="1" t="s">
        <v>42</v>
      </c>
      <c r="AW526" s="1">
        <v>0</v>
      </c>
      <c r="AX526" s="1">
        <v>0</v>
      </c>
      <c r="AY526" s="1">
        <v>0</v>
      </c>
      <c r="AZ526" s="1">
        <v>0</v>
      </c>
      <c r="BA526" s="1">
        <v>0</v>
      </c>
      <c r="BB526" s="1">
        <v>0</v>
      </c>
      <c r="BC526" s="1">
        <v>0</v>
      </c>
      <c r="BD526" s="1">
        <v>0</v>
      </c>
      <c r="BE526" s="1">
        <v>0</v>
      </c>
      <c r="BF526" s="1">
        <v>0</v>
      </c>
      <c r="BG526" s="1">
        <v>0</v>
      </c>
      <c r="BH526" s="1">
        <v>0</v>
      </c>
      <c r="BI526" s="1">
        <v>0</v>
      </c>
      <c r="BJ526" s="1">
        <v>0</v>
      </c>
      <c r="BK526" s="1">
        <v>0</v>
      </c>
      <c r="BL526" s="1">
        <v>0</v>
      </c>
      <c r="BM526" s="1">
        <v>0</v>
      </c>
      <c r="BN526" s="1">
        <v>0</v>
      </c>
      <c r="BO526" s="1" t="s">
        <v>37</v>
      </c>
      <c r="BP526" s="1" t="s">
        <v>38</v>
      </c>
      <c r="BQ526" s="5" t="s">
        <v>2128</v>
      </c>
      <c r="BR526" s="1" t="s">
        <v>255</v>
      </c>
      <c r="BS526" s="1" t="s">
        <v>2129</v>
      </c>
      <c r="BT526" s="1" t="s">
        <v>4121</v>
      </c>
      <c r="BU526" s="1" t="s">
        <v>4121</v>
      </c>
      <c r="BV526" s="8"/>
    </row>
    <row r="527" spans="1:74" ht="105" x14ac:dyDescent="0.25">
      <c r="A527" s="1" t="s">
        <v>26</v>
      </c>
      <c r="B527" s="1" t="s">
        <v>179</v>
      </c>
      <c r="C527" s="1" t="s">
        <v>28</v>
      </c>
      <c r="D527" s="1" t="s">
        <v>29</v>
      </c>
      <c r="E527" s="1">
        <v>2028101</v>
      </c>
      <c r="F527" s="1" t="s">
        <v>2130</v>
      </c>
      <c r="G527" s="1" t="s">
        <v>2131</v>
      </c>
      <c r="H527" s="1" t="s">
        <v>32</v>
      </c>
      <c r="I527" s="1" t="s">
        <v>33</v>
      </c>
      <c r="J527" s="2">
        <v>43908</v>
      </c>
      <c r="K527" s="2" t="s">
        <v>4121</v>
      </c>
      <c r="L527" s="1">
        <v>0</v>
      </c>
      <c r="M527" s="1">
        <v>95</v>
      </c>
      <c r="N527" s="1">
        <v>0</v>
      </c>
      <c r="O527" s="1" t="s">
        <v>83</v>
      </c>
      <c r="P527" s="1" t="s">
        <v>37</v>
      </c>
      <c r="Q527" s="1" t="s">
        <v>4121</v>
      </c>
      <c r="R527" s="1" t="s">
        <v>4121</v>
      </c>
      <c r="S527" s="1" t="s">
        <v>4121</v>
      </c>
      <c r="T527" s="1">
        <v>0</v>
      </c>
      <c r="U527" s="1" t="s">
        <v>4121</v>
      </c>
      <c r="V527" s="1" t="s">
        <v>38</v>
      </c>
      <c r="W527" s="1" t="s">
        <v>4121</v>
      </c>
      <c r="X527" s="1">
        <v>0</v>
      </c>
      <c r="Y527" s="1" t="s">
        <v>37</v>
      </c>
      <c r="Z527" s="1" t="s">
        <v>4121</v>
      </c>
      <c r="AA527" s="1" t="s">
        <v>4121</v>
      </c>
      <c r="AB527" s="1" t="s">
        <v>4121</v>
      </c>
      <c r="AC527" s="1">
        <v>0</v>
      </c>
      <c r="AD527" s="1" t="s">
        <v>4121</v>
      </c>
      <c r="AE527" s="1">
        <v>0</v>
      </c>
      <c r="AF527" s="1">
        <v>0</v>
      </c>
      <c r="AG527" s="1">
        <v>0</v>
      </c>
      <c r="AH527" s="1">
        <v>0</v>
      </c>
      <c r="AI527" s="1">
        <v>0</v>
      </c>
      <c r="AJ527" s="1">
        <v>0</v>
      </c>
      <c r="AK527" s="1">
        <v>0</v>
      </c>
      <c r="AL527" s="1">
        <v>0</v>
      </c>
      <c r="AM527" s="1">
        <v>0</v>
      </c>
      <c r="AN527" s="1" t="s">
        <v>4121</v>
      </c>
      <c r="AO527" s="1" t="s">
        <v>4121</v>
      </c>
      <c r="AP527" s="1" t="s">
        <v>39</v>
      </c>
      <c r="AQ527" s="1" t="s">
        <v>40</v>
      </c>
      <c r="AR527" s="1" t="s">
        <v>41</v>
      </c>
      <c r="AS527" s="1" t="s">
        <v>38</v>
      </c>
      <c r="AT527" s="1" t="s">
        <v>4121</v>
      </c>
      <c r="AU527" s="1" t="s">
        <v>4121</v>
      </c>
      <c r="AV527" s="1" t="s">
        <v>42</v>
      </c>
      <c r="AW527" s="1">
        <v>0</v>
      </c>
      <c r="AX527" s="1">
        <v>0</v>
      </c>
      <c r="AY527" s="1">
        <v>0</v>
      </c>
      <c r="AZ527" s="1">
        <v>0</v>
      </c>
      <c r="BA527" s="1">
        <v>0</v>
      </c>
      <c r="BB527" s="1">
        <v>0</v>
      </c>
      <c r="BC527" s="1">
        <v>0</v>
      </c>
      <c r="BD527" s="1">
        <v>0</v>
      </c>
      <c r="BE527" s="1">
        <v>0</v>
      </c>
      <c r="BF527" s="1">
        <v>0</v>
      </c>
      <c r="BG527" s="1">
        <v>0</v>
      </c>
      <c r="BH527" s="1">
        <v>0</v>
      </c>
      <c r="BI527" s="1">
        <v>0</v>
      </c>
      <c r="BJ527" s="1">
        <v>0</v>
      </c>
      <c r="BK527" s="1">
        <v>0</v>
      </c>
      <c r="BL527" s="1">
        <v>0</v>
      </c>
      <c r="BM527" s="1">
        <v>0</v>
      </c>
      <c r="BN527" s="1">
        <v>0</v>
      </c>
      <c r="BO527" s="1" t="s">
        <v>37</v>
      </c>
      <c r="BP527" s="1" t="s">
        <v>38</v>
      </c>
      <c r="BQ527" s="5" t="s">
        <v>2132</v>
      </c>
      <c r="BR527" s="1" t="s">
        <v>2133</v>
      </c>
      <c r="BS527" s="1" t="s">
        <v>2134</v>
      </c>
      <c r="BT527" s="1" t="s">
        <v>4121</v>
      </c>
      <c r="BU527" s="1" t="s">
        <v>4121</v>
      </c>
      <c r="BV527" s="1" t="s">
        <v>4121</v>
      </c>
    </row>
    <row r="528" spans="1:74" ht="90" x14ac:dyDescent="0.25">
      <c r="A528" s="1" t="s">
        <v>26</v>
      </c>
      <c r="B528" s="1" t="s">
        <v>424</v>
      </c>
      <c r="C528" s="1" t="s">
        <v>342</v>
      </c>
      <c r="D528" s="1" t="s">
        <v>29</v>
      </c>
      <c r="E528" s="1">
        <v>207819</v>
      </c>
      <c r="F528" s="1" t="s">
        <v>2135</v>
      </c>
      <c r="G528" s="1" t="s">
        <v>2136</v>
      </c>
      <c r="H528" s="1" t="s">
        <v>32</v>
      </c>
      <c r="I528" s="1" t="s">
        <v>33</v>
      </c>
      <c r="J528" s="2">
        <v>44286</v>
      </c>
      <c r="K528" s="2" t="s">
        <v>4121</v>
      </c>
      <c r="L528" s="1">
        <v>0</v>
      </c>
      <c r="M528" s="1">
        <v>699</v>
      </c>
      <c r="N528" s="1">
        <v>0</v>
      </c>
      <c r="O528" s="1" t="s">
        <v>83</v>
      </c>
      <c r="P528" s="1" t="s">
        <v>37</v>
      </c>
      <c r="Q528" s="1" t="s">
        <v>4121</v>
      </c>
      <c r="R528" s="1" t="s">
        <v>4121</v>
      </c>
      <c r="S528" s="1" t="s">
        <v>4121</v>
      </c>
      <c r="T528" s="1">
        <v>0</v>
      </c>
      <c r="U528" s="1" t="s">
        <v>4121</v>
      </c>
      <c r="V528" s="1" t="s">
        <v>38</v>
      </c>
      <c r="W528" s="1" t="s">
        <v>4121</v>
      </c>
      <c r="X528" s="1">
        <v>0</v>
      </c>
      <c r="Y528" s="1" t="s">
        <v>37</v>
      </c>
      <c r="Z528" s="1" t="s">
        <v>4121</v>
      </c>
      <c r="AA528" s="1" t="s">
        <v>4121</v>
      </c>
      <c r="AB528" s="1" t="s">
        <v>4121</v>
      </c>
      <c r="AC528" s="1">
        <v>0</v>
      </c>
      <c r="AD528" s="1" t="s">
        <v>4121</v>
      </c>
      <c r="AE528" s="1">
        <v>0</v>
      </c>
      <c r="AF528" s="1">
        <v>0</v>
      </c>
      <c r="AG528" s="1">
        <v>0</v>
      </c>
      <c r="AH528" s="1">
        <v>0</v>
      </c>
      <c r="AI528" s="1">
        <v>0</v>
      </c>
      <c r="AJ528" s="1">
        <v>0</v>
      </c>
      <c r="AK528" s="1">
        <v>0</v>
      </c>
      <c r="AL528" s="1">
        <v>0</v>
      </c>
      <c r="AM528" s="1">
        <v>0</v>
      </c>
      <c r="AN528" s="1" t="s">
        <v>4121</v>
      </c>
      <c r="AO528" s="1" t="s">
        <v>4121</v>
      </c>
      <c r="AP528" s="1" t="s">
        <v>69</v>
      </c>
      <c r="AQ528" s="1" t="s">
        <v>40</v>
      </c>
      <c r="AR528" s="1" t="s">
        <v>41</v>
      </c>
      <c r="AS528" s="1" t="s">
        <v>38</v>
      </c>
      <c r="AT528" s="1" t="s">
        <v>4121</v>
      </c>
      <c r="AU528" s="1" t="s">
        <v>4121</v>
      </c>
      <c r="AV528" s="1" t="s">
        <v>42</v>
      </c>
      <c r="AW528" s="1">
        <v>0</v>
      </c>
      <c r="AX528" s="1">
        <v>0</v>
      </c>
      <c r="AY528" s="1">
        <v>0</v>
      </c>
      <c r="AZ528" s="1">
        <v>0</v>
      </c>
      <c r="BA528" s="1">
        <v>0</v>
      </c>
      <c r="BB528" s="1">
        <v>0</v>
      </c>
      <c r="BC528" s="1">
        <v>0</v>
      </c>
      <c r="BD528" s="1">
        <v>0</v>
      </c>
      <c r="BE528" s="1">
        <v>0</v>
      </c>
      <c r="BF528" s="1">
        <v>0</v>
      </c>
      <c r="BG528" s="1">
        <v>0</v>
      </c>
      <c r="BH528" s="1">
        <v>0</v>
      </c>
      <c r="BI528" s="1">
        <v>0</v>
      </c>
      <c r="BJ528" s="1">
        <v>0</v>
      </c>
      <c r="BK528" s="1">
        <v>0</v>
      </c>
      <c r="BL528" s="1">
        <v>0</v>
      </c>
      <c r="BM528" s="1">
        <v>0</v>
      </c>
      <c r="BN528" s="1">
        <v>0</v>
      </c>
      <c r="BO528" s="1" t="s">
        <v>37</v>
      </c>
      <c r="BP528" s="1" t="s">
        <v>38</v>
      </c>
      <c r="BQ528" s="5" t="s">
        <v>2135</v>
      </c>
      <c r="BR528" s="1" t="s">
        <v>2136</v>
      </c>
      <c r="BS528" s="1" t="s">
        <v>2137</v>
      </c>
      <c r="BT528" s="1" t="s">
        <v>110</v>
      </c>
      <c r="BU528" s="1" t="s">
        <v>4121</v>
      </c>
      <c r="BV528" s="1" t="s">
        <v>4121</v>
      </c>
    </row>
    <row r="529" spans="1:74" ht="90" x14ac:dyDescent="0.25">
      <c r="A529" s="13" t="s">
        <v>26</v>
      </c>
      <c r="B529" s="13" t="s">
        <v>424</v>
      </c>
      <c r="C529" s="13" t="s">
        <v>342</v>
      </c>
      <c r="D529" s="13" t="s">
        <v>29</v>
      </c>
      <c r="E529" s="13">
        <v>2078110</v>
      </c>
      <c r="F529" s="13" t="s">
        <v>2138</v>
      </c>
      <c r="G529" s="13" t="s">
        <v>2139</v>
      </c>
      <c r="H529" s="13" t="s">
        <v>32</v>
      </c>
      <c r="I529" s="13" t="s">
        <v>33</v>
      </c>
      <c r="J529" s="14">
        <v>43913</v>
      </c>
      <c r="K529" s="14" t="s">
        <v>4121</v>
      </c>
      <c r="L529" s="13">
        <v>0</v>
      </c>
      <c r="M529" s="13">
        <v>700</v>
      </c>
      <c r="N529" s="13">
        <v>0</v>
      </c>
      <c r="O529" s="13" t="s">
        <v>83</v>
      </c>
      <c r="P529" s="13" t="s">
        <v>37</v>
      </c>
      <c r="Q529" s="13" t="s">
        <v>4121</v>
      </c>
      <c r="R529" s="13" t="s">
        <v>4121</v>
      </c>
      <c r="S529" s="13" t="s">
        <v>4121</v>
      </c>
      <c r="T529" s="13">
        <v>0</v>
      </c>
      <c r="U529" s="13" t="s">
        <v>4121</v>
      </c>
      <c r="V529" s="13" t="s">
        <v>38</v>
      </c>
      <c r="W529" s="13" t="s">
        <v>4121</v>
      </c>
      <c r="X529" s="13">
        <v>0</v>
      </c>
      <c r="Y529" s="13" t="s">
        <v>37</v>
      </c>
      <c r="Z529" s="13" t="s">
        <v>4121</v>
      </c>
      <c r="AA529" s="13" t="s">
        <v>4121</v>
      </c>
      <c r="AB529" s="13" t="s">
        <v>4121</v>
      </c>
      <c r="AC529" s="13">
        <v>0</v>
      </c>
      <c r="AD529" s="13" t="s">
        <v>4121</v>
      </c>
      <c r="AE529" s="13">
        <v>0</v>
      </c>
      <c r="AF529" s="13">
        <v>0</v>
      </c>
      <c r="AG529" s="13">
        <v>0</v>
      </c>
      <c r="AH529" s="13">
        <v>0</v>
      </c>
      <c r="AI529" s="13">
        <v>0</v>
      </c>
      <c r="AJ529" s="13">
        <v>0</v>
      </c>
      <c r="AK529" s="13">
        <v>0</v>
      </c>
      <c r="AL529" s="13">
        <v>0</v>
      </c>
      <c r="AM529" s="13">
        <v>0</v>
      </c>
      <c r="AN529" s="13" t="s">
        <v>4121</v>
      </c>
      <c r="AO529" s="13" t="s">
        <v>4121</v>
      </c>
      <c r="AP529" s="13" t="s">
        <v>69</v>
      </c>
      <c r="AQ529" s="13" t="s">
        <v>40</v>
      </c>
      <c r="AR529" s="13" t="s">
        <v>41</v>
      </c>
      <c r="AS529" s="13" t="s">
        <v>38</v>
      </c>
      <c r="AT529" s="13" t="s">
        <v>4121</v>
      </c>
      <c r="AU529" s="13" t="s">
        <v>4121</v>
      </c>
      <c r="AV529" s="13" t="s">
        <v>42</v>
      </c>
      <c r="AW529" s="13">
        <v>0</v>
      </c>
      <c r="AX529" s="13">
        <v>0</v>
      </c>
      <c r="AY529" s="13">
        <v>0</v>
      </c>
      <c r="AZ529" s="13">
        <v>0</v>
      </c>
      <c r="BA529" s="13">
        <v>0</v>
      </c>
      <c r="BB529" s="13">
        <v>0</v>
      </c>
      <c r="BC529" s="13">
        <v>0</v>
      </c>
      <c r="BD529" s="13">
        <v>0</v>
      </c>
      <c r="BE529" s="13">
        <v>0</v>
      </c>
      <c r="BF529" s="13">
        <v>0</v>
      </c>
      <c r="BG529" s="13">
        <v>0</v>
      </c>
      <c r="BH529" s="13">
        <v>0</v>
      </c>
      <c r="BI529" s="13">
        <v>0</v>
      </c>
      <c r="BJ529" s="13">
        <v>0</v>
      </c>
      <c r="BK529" s="13">
        <v>0</v>
      </c>
      <c r="BL529" s="13">
        <v>0</v>
      </c>
      <c r="BM529" s="13">
        <v>0</v>
      </c>
      <c r="BN529" s="13">
        <v>0</v>
      </c>
      <c r="BO529" s="13" t="s">
        <v>37</v>
      </c>
      <c r="BP529" s="13" t="s">
        <v>38</v>
      </c>
      <c r="BQ529" s="15" t="s">
        <v>2138</v>
      </c>
      <c r="BR529" s="13" t="s">
        <v>2139</v>
      </c>
      <c r="BS529" s="13" t="s">
        <v>2140</v>
      </c>
      <c r="BT529" s="13" t="s">
        <v>2141</v>
      </c>
      <c r="BU529" s="13" t="s">
        <v>4121</v>
      </c>
      <c r="BV529" s="13" t="s">
        <v>4121</v>
      </c>
    </row>
    <row r="530" spans="1:74" ht="90" x14ac:dyDescent="0.25">
      <c r="A530" s="17" t="s">
        <v>26</v>
      </c>
      <c r="B530" s="17" t="s">
        <v>424</v>
      </c>
      <c r="C530" s="17" t="s">
        <v>342</v>
      </c>
      <c r="D530" s="17" t="s">
        <v>29</v>
      </c>
      <c r="E530" s="17">
        <v>2078112</v>
      </c>
      <c r="F530" s="17" t="s">
        <v>2142</v>
      </c>
      <c r="G530" s="17" t="s">
        <v>2143</v>
      </c>
      <c r="H530" s="17" t="s">
        <v>32</v>
      </c>
      <c r="I530" s="17" t="s">
        <v>33</v>
      </c>
      <c r="J530" s="18">
        <v>43913</v>
      </c>
      <c r="K530" s="18" t="s">
        <v>4121</v>
      </c>
      <c r="L530" s="17">
        <v>0</v>
      </c>
      <c r="M530" s="17">
        <v>550</v>
      </c>
      <c r="N530" s="17">
        <v>0</v>
      </c>
      <c r="O530" s="17" t="s">
        <v>83</v>
      </c>
      <c r="P530" s="17" t="s">
        <v>37</v>
      </c>
      <c r="Q530" s="17" t="s">
        <v>4121</v>
      </c>
      <c r="R530" s="17" t="s">
        <v>4121</v>
      </c>
      <c r="S530" s="17" t="s">
        <v>4121</v>
      </c>
      <c r="T530" s="17">
        <v>0</v>
      </c>
      <c r="U530" s="17" t="s">
        <v>4121</v>
      </c>
      <c r="V530" s="17" t="s">
        <v>38</v>
      </c>
      <c r="W530" s="17" t="s">
        <v>4121</v>
      </c>
      <c r="X530" s="17">
        <v>0</v>
      </c>
      <c r="Y530" s="17" t="s">
        <v>37</v>
      </c>
      <c r="Z530" s="17" t="s">
        <v>4121</v>
      </c>
      <c r="AA530" s="17" t="s">
        <v>4121</v>
      </c>
      <c r="AB530" s="17" t="s">
        <v>4121</v>
      </c>
      <c r="AC530" s="17">
        <v>0</v>
      </c>
      <c r="AD530" s="17" t="s">
        <v>4121</v>
      </c>
      <c r="AE530" s="17">
        <v>0</v>
      </c>
      <c r="AF530" s="17">
        <v>0</v>
      </c>
      <c r="AG530" s="17">
        <v>0</v>
      </c>
      <c r="AH530" s="17">
        <v>0</v>
      </c>
      <c r="AI530" s="17">
        <v>0</v>
      </c>
      <c r="AJ530" s="17">
        <v>0</v>
      </c>
      <c r="AK530" s="17">
        <v>0</v>
      </c>
      <c r="AL530" s="17">
        <v>0</v>
      </c>
      <c r="AM530" s="17">
        <v>0</v>
      </c>
      <c r="AN530" s="17" t="s">
        <v>4121</v>
      </c>
      <c r="AO530" s="17" t="s">
        <v>4121</v>
      </c>
      <c r="AP530" s="17" t="s">
        <v>69</v>
      </c>
      <c r="AQ530" s="17" t="s">
        <v>40</v>
      </c>
      <c r="AR530" s="17" t="s">
        <v>41</v>
      </c>
      <c r="AS530" s="17" t="s">
        <v>38</v>
      </c>
      <c r="AT530" s="17" t="s">
        <v>4121</v>
      </c>
      <c r="AU530" s="17" t="s">
        <v>4121</v>
      </c>
      <c r="AV530" s="17" t="s">
        <v>42</v>
      </c>
      <c r="AW530" s="17">
        <v>0</v>
      </c>
      <c r="AX530" s="17">
        <v>0</v>
      </c>
      <c r="AY530" s="17">
        <v>0</v>
      </c>
      <c r="AZ530" s="17">
        <v>0</v>
      </c>
      <c r="BA530" s="17">
        <v>0</v>
      </c>
      <c r="BB530" s="17">
        <v>0</v>
      </c>
      <c r="BC530" s="17">
        <v>0</v>
      </c>
      <c r="BD530" s="17">
        <v>0</v>
      </c>
      <c r="BE530" s="17">
        <v>0</v>
      </c>
      <c r="BF530" s="17">
        <v>0</v>
      </c>
      <c r="BG530" s="17">
        <v>0</v>
      </c>
      <c r="BH530" s="17">
        <v>0</v>
      </c>
      <c r="BI530" s="17">
        <v>0</v>
      </c>
      <c r="BJ530" s="17">
        <v>0</v>
      </c>
      <c r="BK530" s="17">
        <v>0</v>
      </c>
      <c r="BL530" s="17">
        <v>0</v>
      </c>
      <c r="BM530" s="17">
        <v>0</v>
      </c>
      <c r="BN530" s="17">
        <v>0</v>
      </c>
      <c r="BO530" s="17" t="s">
        <v>37</v>
      </c>
      <c r="BP530" s="17" t="s">
        <v>38</v>
      </c>
      <c r="BQ530" s="19" t="s">
        <v>2142</v>
      </c>
      <c r="BR530" s="17" t="s">
        <v>2143</v>
      </c>
      <c r="BS530" s="17" t="s">
        <v>2140</v>
      </c>
      <c r="BT530" s="17" t="s">
        <v>2144</v>
      </c>
      <c r="BU530" s="17" t="s">
        <v>4121</v>
      </c>
      <c r="BV530" s="17" t="s">
        <v>4121</v>
      </c>
    </row>
    <row r="531" spans="1:74" ht="345" x14ac:dyDescent="0.25">
      <c r="A531" s="1" t="s">
        <v>26</v>
      </c>
      <c r="B531" s="1" t="s">
        <v>27</v>
      </c>
      <c r="C531" s="1" t="s">
        <v>28</v>
      </c>
      <c r="D531" s="1" t="s">
        <v>65</v>
      </c>
      <c r="E531" s="1">
        <v>203713</v>
      </c>
      <c r="F531" s="1" t="s">
        <v>2145</v>
      </c>
      <c r="G531" s="1" t="s">
        <v>2146</v>
      </c>
      <c r="H531" s="1" t="s">
        <v>32</v>
      </c>
      <c r="I531" s="1" t="s">
        <v>33</v>
      </c>
      <c r="J531" s="2">
        <v>43912</v>
      </c>
      <c r="K531" s="2" t="s">
        <v>4121</v>
      </c>
      <c r="L531" s="1">
        <v>0</v>
      </c>
      <c r="M531" s="1">
        <v>499</v>
      </c>
      <c r="N531" s="1">
        <v>1</v>
      </c>
      <c r="O531" s="1" t="s">
        <v>83</v>
      </c>
      <c r="P531" s="1" t="s">
        <v>37</v>
      </c>
      <c r="Q531" s="1" t="s">
        <v>4121</v>
      </c>
      <c r="R531" s="1" t="s">
        <v>4121</v>
      </c>
      <c r="S531" s="1" t="s">
        <v>4121</v>
      </c>
      <c r="T531" s="1">
        <v>0</v>
      </c>
      <c r="U531" s="1" t="s">
        <v>4121</v>
      </c>
      <c r="V531" s="1" t="s">
        <v>38</v>
      </c>
      <c r="W531" s="1" t="s">
        <v>4121</v>
      </c>
      <c r="X531" s="1">
        <v>0</v>
      </c>
      <c r="Y531" s="1" t="s">
        <v>37</v>
      </c>
      <c r="Z531" s="1" t="s">
        <v>4121</v>
      </c>
      <c r="AA531" s="1" t="s">
        <v>4121</v>
      </c>
      <c r="AB531" s="1" t="s">
        <v>4121</v>
      </c>
      <c r="AC531" s="1">
        <v>0</v>
      </c>
      <c r="AD531" s="1" t="s">
        <v>4121</v>
      </c>
      <c r="AE531" s="1">
        <v>0</v>
      </c>
      <c r="AF531" s="1">
        <v>0</v>
      </c>
      <c r="AG531" s="1">
        <v>0</v>
      </c>
      <c r="AH531" s="1">
        <v>0</v>
      </c>
      <c r="AI531" s="1">
        <v>0</v>
      </c>
      <c r="AJ531" s="1">
        <v>0</v>
      </c>
      <c r="AK531" s="1">
        <v>0</v>
      </c>
      <c r="AL531" s="1">
        <v>0</v>
      </c>
      <c r="AM531" s="1">
        <v>0</v>
      </c>
      <c r="AN531" s="1" t="s">
        <v>4121</v>
      </c>
      <c r="AO531" s="1" t="s">
        <v>4121</v>
      </c>
      <c r="AP531" s="1" t="s">
        <v>69</v>
      </c>
      <c r="AQ531" s="1" t="s">
        <v>40</v>
      </c>
      <c r="AR531" s="1" t="s">
        <v>4121</v>
      </c>
      <c r="AS531" s="1" t="s">
        <v>68</v>
      </c>
      <c r="AT531" s="1">
        <v>1</v>
      </c>
      <c r="AU531" s="1" t="s">
        <v>39</v>
      </c>
      <c r="AV531" s="1" t="s">
        <v>42</v>
      </c>
      <c r="AW531" s="1">
        <v>0</v>
      </c>
      <c r="AX531" s="1">
        <v>0</v>
      </c>
      <c r="AY531" s="1">
        <v>0</v>
      </c>
      <c r="AZ531" s="1">
        <v>0</v>
      </c>
      <c r="BA531" s="1">
        <v>0</v>
      </c>
      <c r="BB531" s="1">
        <v>0</v>
      </c>
      <c r="BC531" s="1">
        <v>0</v>
      </c>
      <c r="BD531" s="1">
        <v>0</v>
      </c>
      <c r="BE531" s="1">
        <v>0</v>
      </c>
      <c r="BF531" s="1">
        <v>0</v>
      </c>
      <c r="BG531" s="1">
        <v>0</v>
      </c>
      <c r="BH531" s="1">
        <v>0</v>
      </c>
      <c r="BI531" s="1">
        <v>40</v>
      </c>
      <c r="BJ531" s="1">
        <v>0</v>
      </c>
      <c r="BK531" s="1">
        <v>0</v>
      </c>
      <c r="BL531" s="1">
        <v>0</v>
      </c>
      <c r="BM531" s="1">
        <v>0</v>
      </c>
      <c r="BN531" s="1">
        <v>0</v>
      </c>
      <c r="BO531" s="1" t="s">
        <v>35</v>
      </c>
      <c r="BP531" s="1" t="s">
        <v>68</v>
      </c>
      <c r="BQ531" s="5" t="s">
        <v>2147</v>
      </c>
      <c r="BR531" s="1" t="s">
        <v>2148</v>
      </c>
      <c r="BS531" s="1" t="s">
        <v>2149</v>
      </c>
      <c r="BT531" s="1" t="s">
        <v>2150</v>
      </c>
      <c r="BU531" s="1" t="s">
        <v>2151</v>
      </c>
      <c r="BV531" s="1" t="s">
        <v>4121</v>
      </c>
    </row>
    <row r="532" spans="1:74" ht="75" x14ac:dyDescent="0.25">
      <c r="A532" s="1" t="s">
        <v>26</v>
      </c>
      <c r="B532" s="1" t="s">
        <v>27</v>
      </c>
      <c r="C532" s="1" t="s">
        <v>28</v>
      </c>
      <c r="D532" s="1" t="s">
        <v>65</v>
      </c>
      <c r="E532" s="1">
        <v>203714</v>
      </c>
      <c r="F532" s="1" t="s">
        <v>2152</v>
      </c>
      <c r="G532" s="1" t="s">
        <v>2153</v>
      </c>
      <c r="H532" s="1" t="s">
        <v>32</v>
      </c>
      <c r="I532" s="1" t="s">
        <v>33</v>
      </c>
      <c r="J532" s="2">
        <v>43912</v>
      </c>
      <c r="K532" s="2" t="s">
        <v>4121</v>
      </c>
      <c r="L532" s="1">
        <v>0</v>
      </c>
      <c r="M532" s="1">
        <v>599</v>
      </c>
      <c r="N532" s="1">
        <v>1</v>
      </c>
      <c r="O532" s="1" t="s">
        <v>83</v>
      </c>
      <c r="P532" s="1" t="s">
        <v>37</v>
      </c>
      <c r="Q532" s="1" t="s">
        <v>4121</v>
      </c>
      <c r="R532" s="1" t="s">
        <v>4121</v>
      </c>
      <c r="S532" s="1" t="s">
        <v>4121</v>
      </c>
      <c r="T532" s="1">
        <v>0</v>
      </c>
      <c r="U532" s="1" t="s">
        <v>4121</v>
      </c>
      <c r="V532" s="1" t="s">
        <v>38</v>
      </c>
      <c r="W532" s="1" t="s">
        <v>4121</v>
      </c>
      <c r="X532" s="1">
        <v>0</v>
      </c>
      <c r="Y532" s="1" t="s">
        <v>37</v>
      </c>
      <c r="Z532" s="1" t="s">
        <v>4121</v>
      </c>
      <c r="AA532" s="1" t="s">
        <v>4121</v>
      </c>
      <c r="AB532" s="1" t="s">
        <v>4121</v>
      </c>
      <c r="AC532" s="1">
        <v>0</v>
      </c>
      <c r="AD532" s="1" t="s">
        <v>4121</v>
      </c>
      <c r="AE532" s="1">
        <v>0</v>
      </c>
      <c r="AF532" s="1">
        <v>0</v>
      </c>
      <c r="AG532" s="1">
        <v>0</v>
      </c>
      <c r="AH532" s="1">
        <v>0</v>
      </c>
      <c r="AI532" s="1">
        <v>0</v>
      </c>
      <c r="AJ532" s="1">
        <v>0</v>
      </c>
      <c r="AK532" s="1">
        <v>0</v>
      </c>
      <c r="AL532" s="1">
        <v>0</v>
      </c>
      <c r="AM532" s="1">
        <v>0</v>
      </c>
      <c r="AN532" s="1" t="s">
        <v>4121</v>
      </c>
      <c r="AO532" s="1" t="s">
        <v>4121</v>
      </c>
      <c r="AP532" s="1" t="s">
        <v>69</v>
      </c>
      <c r="AQ532" s="1" t="s">
        <v>40</v>
      </c>
      <c r="AR532" s="1" t="s">
        <v>4121</v>
      </c>
      <c r="AS532" s="1" t="s">
        <v>68</v>
      </c>
      <c r="AT532" s="1">
        <v>2</v>
      </c>
      <c r="AU532" s="1" t="s">
        <v>39</v>
      </c>
      <c r="AV532" s="1" t="s">
        <v>42</v>
      </c>
      <c r="AW532" s="1">
        <v>0</v>
      </c>
      <c r="AX532" s="1">
        <v>0</v>
      </c>
      <c r="AY532" s="1">
        <v>0</v>
      </c>
      <c r="AZ532" s="1">
        <v>0</v>
      </c>
      <c r="BA532" s="1">
        <v>0</v>
      </c>
      <c r="BB532" s="1">
        <v>0</v>
      </c>
      <c r="BC532" s="1">
        <v>0</v>
      </c>
      <c r="BD532" s="1">
        <v>0</v>
      </c>
      <c r="BE532" s="1">
        <v>0</v>
      </c>
      <c r="BF532" s="1">
        <v>0</v>
      </c>
      <c r="BG532" s="1">
        <v>0</v>
      </c>
      <c r="BH532" s="1">
        <v>0</v>
      </c>
      <c r="BI532" s="1">
        <v>40</v>
      </c>
      <c r="BJ532" s="1">
        <v>40</v>
      </c>
      <c r="BK532" s="1">
        <v>0</v>
      </c>
      <c r="BL532" s="1">
        <v>0</v>
      </c>
      <c r="BM532" s="1">
        <v>0</v>
      </c>
      <c r="BN532" s="1">
        <v>0</v>
      </c>
      <c r="BO532" s="1" t="s">
        <v>35</v>
      </c>
      <c r="BP532" s="1" t="s">
        <v>68</v>
      </c>
      <c r="BQ532" s="5" t="s">
        <v>2154</v>
      </c>
      <c r="BR532" s="1" t="s">
        <v>2155</v>
      </c>
      <c r="BS532" s="1" t="s">
        <v>2149</v>
      </c>
      <c r="BT532" s="1" t="s">
        <v>2150</v>
      </c>
      <c r="BU532" s="1" t="s">
        <v>2151</v>
      </c>
      <c r="BV532" s="1" t="s">
        <v>4121</v>
      </c>
    </row>
    <row r="533" spans="1:74" ht="409.5" x14ac:dyDescent="0.25">
      <c r="A533" s="1" t="s">
        <v>26</v>
      </c>
      <c r="B533" s="1" t="s">
        <v>179</v>
      </c>
      <c r="C533" s="1" t="s">
        <v>28</v>
      </c>
      <c r="D533" s="1" t="s">
        <v>65</v>
      </c>
      <c r="E533" s="1">
        <v>2023112</v>
      </c>
      <c r="F533" s="1" t="s">
        <v>2156</v>
      </c>
      <c r="G533" s="1" t="s">
        <v>2157</v>
      </c>
      <c r="H533" s="1" t="s">
        <v>144</v>
      </c>
      <c r="I533" s="1" t="s">
        <v>33</v>
      </c>
      <c r="J533" s="2">
        <v>44226</v>
      </c>
      <c r="K533" s="2" t="s">
        <v>4121</v>
      </c>
      <c r="L533" s="1">
        <v>0</v>
      </c>
      <c r="M533" s="1">
        <v>200</v>
      </c>
      <c r="N533" s="1">
        <v>1</v>
      </c>
      <c r="O533" s="1" t="s">
        <v>34</v>
      </c>
      <c r="P533" s="1" t="s">
        <v>35</v>
      </c>
      <c r="Q533" s="1" t="s">
        <v>36</v>
      </c>
      <c r="R533" s="1" t="s">
        <v>36</v>
      </c>
      <c r="S533" s="1" t="s">
        <v>50</v>
      </c>
      <c r="T533" s="1">
        <v>2500</v>
      </c>
      <c r="U533" s="1" t="s">
        <v>39</v>
      </c>
      <c r="V533" s="1" t="s">
        <v>38</v>
      </c>
      <c r="W533" s="1" t="s">
        <v>4121</v>
      </c>
      <c r="X533" s="1">
        <v>1</v>
      </c>
      <c r="Y533" s="1" t="s">
        <v>35</v>
      </c>
      <c r="Z533" s="1" t="s">
        <v>50</v>
      </c>
      <c r="AA533" s="1" t="s">
        <v>50</v>
      </c>
      <c r="AB533" s="1" t="s">
        <v>37</v>
      </c>
      <c r="AC533" s="1">
        <v>0</v>
      </c>
      <c r="AD533" s="1" t="s">
        <v>4121</v>
      </c>
      <c r="AE533" s="1">
        <v>0.27</v>
      </c>
      <c r="AF533" s="1">
        <v>0.28999999999999998</v>
      </c>
      <c r="AG533" s="1">
        <v>0.15</v>
      </c>
      <c r="AH533" s="1">
        <v>0.28999999999999998</v>
      </c>
      <c r="AI533" s="1">
        <v>0</v>
      </c>
      <c r="AJ533" s="1">
        <v>0.25</v>
      </c>
      <c r="AK533" s="1">
        <v>0.25</v>
      </c>
      <c r="AL533" s="1">
        <v>0</v>
      </c>
      <c r="AM533" s="1">
        <v>0</v>
      </c>
      <c r="AN533" s="1" t="s">
        <v>35</v>
      </c>
      <c r="AO533" s="1" t="s">
        <v>35</v>
      </c>
      <c r="AP533" s="1" t="s">
        <v>39</v>
      </c>
      <c r="AQ533" s="1" t="s">
        <v>40</v>
      </c>
      <c r="AR533" s="1" t="s">
        <v>41</v>
      </c>
      <c r="AS533" s="1" t="s">
        <v>68</v>
      </c>
      <c r="AT533" s="1">
        <v>1</v>
      </c>
      <c r="AU533" s="1" t="s">
        <v>69</v>
      </c>
      <c r="AV533" s="1" t="s">
        <v>42</v>
      </c>
      <c r="AW533" s="1">
        <v>0</v>
      </c>
      <c r="AX533" s="1">
        <v>0</v>
      </c>
      <c r="AY533" s="1">
        <v>0</v>
      </c>
      <c r="AZ533" s="1">
        <v>0</v>
      </c>
      <c r="BA533" s="1">
        <v>0</v>
      </c>
      <c r="BB533" s="1">
        <v>0</v>
      </c>
      <c r="BC533" s="1">
        <v>50</v>
      </c>
      <c r="BD533" s="1">
        <v>0</v>
      </c>
      <c r="BE533" s="1">
        <v>0</v>
      </c>
      <c r="BF533" s="1">
        <v>0</v>
      </c>
      <c r="BG533" s="1">
        <v>0</v>
      </c>
      <c r="BH533" s="1">
        <v>0</v>
      </c>
      <c r="BI533" s="1">
        <v>0</v>
      </c>
      <c r="BJ533" s="1">
        <v>0</v>
      </c>
      <c r="BK533" s="1">
        <v>0</v>
      </c>
      <c r="BL533" s="1">
        <v>0</v>
      </c>
      <c r="BM533" s="1">
        <v>0</v>
      </c>
      <c r="BN533" s="1">
        <v>0</v>
      </c>
      <c r="BO533" s="1" t="s">
        <v>37</v>
      </c>
      <c r="BP533" s="1" t="s">
        <v>38</v>
      </c>
      <c r="BQ533" s="5" t="s">
        <v>2158</v>
      </c>
      <c r="BR533" s="1" t="s">
        <v>2159</v>
      </c>
      <c r="BS533" s="1" t="s">
        <v>2160</v>
      </c>
      <c r="BT533" s="1" t="s">
        <v>4121</v>
      </c>
      <c r="BU533" s="1" t="s">
        <v>4121</v>
      </c>
      <c r="BV533" s="8" t="s">
        <v>4167</v>
      </c>
    </row>
    <row r="534" spans="1:74" ht="409.5" x14ac:dyDescent="0.25">
      <c r="A534" s="1" t="s">
        <v>26</v>
      </c>
      <c r="B534" s="1" t="s">
        <v>179</v>
      </c>
      <c r="C534" s="1" t="s">
        <v>28</v>
      </c>
      <c r="D534" s="1" t="s">
        <v>65</v>
      </c>
      <c r="E534" s="1">
        <v>2023113</v>
      </c>
      <c r="F534" s="1" t="s">
        <v>2161</v>
      </c>
      <c r="G534" s="1" t="s">
        <v>2162</v>
      </c>
      <c r="H534" s="1" t="s">
        <v>144</v>
      </c>
      <c r="I534" s="1" t="s">
        <v>33</v>
      </c>
      <c r="J534" s="2">
        <v>44226</v>
      </c>
      <c r="K534" s="2" t="s">
        <v>4121</v>
      </c>
      <c r="L534" s="1">
        <v>0</v>
      </c>
      <c r="M534" s="1">
        <v>80</v>
      </c>
      <c r="N534" s="1">
        <v>1</v>
      </c>
      <c r="O534" s="1" t="s">
        <v>34</v>
      </c>
      <c r="P534" s="1" t="s">
        <v>35</v>
      </c>
      <c r="Q534" s="1" t="s">
        <v>36</v>
      </c>
      <c r="R534" s="1" t="s">
        <v>36</v>
      </c>
      <c r="S534" s="1" t="s">
        <v>50</v>
      </c>
      <c r="T534" s="1">
        <v>1200</v>
      </c>
      <c r="U534" s="1" t="s">
        <v>37</v>
      </c>
      <c r="V534" s="1" t="s">
        <v>38</v>
      </c>
      <c r="W534" s="1" t="s">
        <v>4121</v>
      </c>
      <c r="X534" s="1">
        <v>1</v>
      </c>
      <c r="Y534" s="1" t="s">
        <v>35</v>
      </c>
      <c r="Z534" s="1" t="s">
        <v>50</v>
      </c>
      <c r="AA534" s="1" t="s">
        <v>50</v>
      </c>
      <c r="AB534" s="1" t="s">
        <v>37</v>
      </c>
      <c r="AC534" s="1">
        <v>0</v>
      </c>
      <c r="AD534" s="1" t="s">
        <v>4121</v>
      </c>
      <c r="AE534" s="1">
        <v>0.27</v>
      </c>
      <c r="AF534" s="1">
        <v>0.28999999999999998</v>
      </c>
      <c r="AG534" s="1">
        <v>0.15</v>
      </c>
      <c r="AH534" s="1">
        <v>0.28999999999999998</v>
      </c>
      <c r="AI534" s="1">
        <v>0</v>
      </c>
      <c r="AJ534" s="1">
        <v>0.25</v>
      </c>
      <c r="AK534" s="1">
        <v>0.25</v>
      </c>
      <c r="AL534" s="1">
        <v>0</v>
      </c>
      <c r="AM534" s="1">
        <v>0</v>
      </c>
      <c r="AN534" s="1" t="s">
        <v>35</v>
      </c>
      <c r="AO534" s="1" t="s">
        <v>35</v>
      </c>
      <c r="AP534" s="1" t="s">
        <v>39</v>
      </c>
      <c r="AQ534" s="1" t="s">
        <v>40</v>
      </c>
      <c r="AR534" s="1" t="s">
        <v>41</v>
      </c>
      <c r="AS534" s="1" t="s">
        <v>38</v>
      </c>
      <c r="AT534" s="1" t="s">
        <v>4121</v>
      </c>
      <c r="AU534" s="1" t="s">
        <v>4121</v>
      </c>
      <c r="AV534" s="1" t="s">
        <v>42</v>
      </c>
      <c r="AW534" s="1">
        <v>0</v>
      </c>
      <c r="AX534" s="1">
        <v>0</v>
      </c>
      <c r="AY534" s="1">
        <v>0</v>
      </c>
      <c r="AZ534" s="1">
        <v>0</v>
      </c>
      <c r="BA534" s="1">
        <v>0</v>
      </c>
      <c r="BB534" s="1">
        <v>0</v>
      </c>
      <c r="BC534" s="1">
        <v>0</v>
      </c>
      <c r="BD534" s="1">
        <v>0</v>
      </c>
      <c r="BE534" s="1">
        <v>0</v>
      </c>
      <c r="BF534" s="1">
        <v>0</v>
      </c>
      <c r="BG534" s="1">
        <v>0</v>
      </c>
      <c r="BH534" s="1">
        <v>0</v>
      </c>
      <c r="BI534" s="1">
        <v>0</v>
      </c>
      <c r="BJ534" s="1">
        <v>0</v>
      </c>
      <c r="BK534" s="1">
        <v>0</v>
      </c>
      <c r="BL534" s="1">
        <v>0</v>
      </c>
      <c r="BM534" s="1">
        <v>0</v>
      </c>
      <c r="BN534" s="1">
        <v>0</v>
      </c>
      <c r="BO534" s="1" t="s">
        <v>37</v>
      </c>
      <c r="BP534" s="1" t="s">
        <v>38</v>
      </c>
      <c r="BQ534" s="5" t="s">
        <v>2163</v>
      </c>
      <c r="BR534" s="1" t="s">
        <v>2164</v>
      </c>
      <c r="BS534" s="1" t="s">
        <v>2165</v>
      </c>
      <c r="BT534" s="1" t="s">
        <v>4121</v>
      </c>
      <c r="BU534" s="1" t="s">
        <v>4121</v>
      </c>
      <c r="BV534" s="8" t="s">
        <v>4168</v>
      </c>
    </row>
    <row r="535" spans="1:74" ht="409.5" x14ac:dyDescent="0.25">
      <c r="A535" s="1" t="s">
        <v>26</v>
      </c>
      <c r="B535" s="1" t="s">
        <v>179</v>
      </c>
      <c r="C535" s="1" t="s">
        <v>28</v>
      </c>
      <c r="D535" s="1" t="s">
        <v>65</v>
      </c>
      <c r="E535" s="1">
        <v>2023114</v>
      </c>
      <c r="F535" s="1" t="s">
        <v>2166</v>
      </c>
      <c r="G535" s="1" t="s">
        <v>2167</v>
      </c>
      <c r="H535" s="1" t="s">
        <v>144</v>
      </c>
      <c r="I535" s="1" t="s">
        <v>33</v>
      </c>
      <c r="J535" s="2">
        <v>44226</v>
      </c>
      <c r="K535" s="2" t="s">
        <v>4121</v>
      </c>
      <c r="L535" s="1">
        <v>0</v>
      </c>
      <c r="M535" s="1">
        <v>40</v>
      </c>
      <c r="N535" s="1">
        <v>1</v>
      </c>
      <c r="O535" s="1" t="s">
        <v>34</v>
      </c>
      <c r="P535" s="1" t="s">
        <v>35</v>
      </c>
      <c r="Q535" s="1" t="s">
        <v>36</v>
      </c>
      <c r="R535" s="1" t="s">
        <v>36</v>
      </c>
      <c r="S535" s="1" t="s">
        <v>50</v>
      </c>
      <c r="T535" s="1">
        <v>250</v>
      </c>
      <c r="U535" s="1" t="s">
        <v>37</v>
      </c>
      <c r="V535" s="1" t="s">
        <v>38</v>
      </c>
      <c r="W535" s="1" t="s">
        <v>4121</v>
      </c>
      <c r="X535" s="1">
        <v>1</v>
      </c>
      <c r="Y535" s="1" t="s">
        <v>35</v>
      </c>
      <c r="Z535" s="1" t="s">
        <v>50</v>
      </c>
      <c r="AA535" s="1" t="s">
        <v>50</v>
      </c>
      <c r="AB535" s="1" t="s">
        <v>37</v>
      </c>
      <c r="AC535" s="1">
        <v>0</v>
      </c>
      <c r="AD535" s="1" t="s">
        <v>4121</v>
      </c>
      <c r="AE535" s="1">
        <v>0.27</v>
      </c>
      <c r="AF535" s="1">
        <v>0.28999999999999998</v>
      </c>
      <c r="AG535" s="1">
        <v>0.15</v>
      </c>
      <c r="AH535" s="1">
        <v>0.28999999999999998</v>
      </c>
      <c r="AI535" s="1">
        <v>0</v>
      </c>
      <c r="AJ535" s="1">
        <v>0.25</v>
      </c>
      <c r="AK535" s="1">
        <v>0.25</v>
      </c>
      <c r="AL535" s="1">
        <v>0</v>
      </c>
      <c r="AM535" s="1">
        <v>0</v>
      </c>
      <c r="AN535" s="1" t="s">
        <v>35</v>
      </c>
      <c r="AO535" s="1" t="s">
        <v>35</v>
      </c>
      <c r="AP535" s="1" t="s">
        <v>39</v>
      </c>
      <c r="AQ535" s="1" t="s">
        <v>40</v>
      </c>
      <c r="AR535" s="1" t="s">
        <v>41</v>
      </c>
      <c r="AS535" s="1" t="s">
        <v>38</v>
      </c>
      <c r="AT535" s="1" t="s">
        <v>4121</v>
      </c>
      <c r="AU535" s="1" t="s">
        <v>4121</v>
      </c>
      <c r="AV535" s="1" t="s">
        <v>42</v>
      </c>
      <c r="AW535" s="1">
        <v>0</v>
      </c>
      <c r="AX535" s="1">
        <v>0</v>
      </c>
      <c r="AY535" s="1">
        <v>0</v>
      </c>
      <c r="AZ535" s="1">
        <v>0</v>
      </c>
      <c r="BA535" s="1">
        <v>0</v>
      </c>
      <c r="BB535" s="1">
        <v>0</v>
      </c>
      <c r="BC535" s="1">
        <v>0</v>
      </c>
      <c r="BD535" s="1">
        <v>0</v>
      </c>
      <c r="BE535" s="1">
        <v>0</v>
      </c>
      <c r="BF535" s="1">
        <v>0</v>
      </c>
      <c r="BG535" s="1">
        <v>0</v>
      </c>
      <c r="BH535" s="1">
        <v>0</v>
      </c>
      <c r="BI535" s="1">
        <v>0</v>
      </c>
      <c r="BJ535" s="1">
        <v>0</v>
      </c>
      <c r="BK535" s="1">
        <v>0</v>
      </c>
      <c r="BL535" s="1">
        <v>0</v>
      </c>
      <c r="BM535" s="1">
        <v>0</v>
      </c>
      <c r="BN535" s="1">
        <v>0</v>
      </c>
      <c r="BO535" s="1" t="s">
        <v>37</v>
      </c>
      <c r="BP535" s="1" t="s">
        <v>38</v>
      </c>
      <c r="BQ535" s="5" t="s">
        <v>2168</v>
      </c>
      <c r="BR535" s="1" t="s">
        <v>2169</v>
      </c>
      <c r="BS535" s="1" t="s">
        <v>2170</v>
      </c>
      <c r="BT535" s="1" t="s">
        <v>4121</v>
      </c>
      <c r="BU535" s="1" t="s">
        <v>4121</v>
      </c>
      <c r="BV535" s="8" t="s">
        <v>4168</v>
      </c>
    </row>
    <row r="536" spans="1:74" ht="75" x14ac:dyDescent="0.25">
      <c r="A536" s="1" t="s">
        <v>26</v>
      </c>
      <c r="B536" s="1" t="s">
        <v>179</v>
      </c>
      <c r="C536" s="1" t="s">
        <v>28</v>
      </c>
      <c r="D536" s="1" t="s">
        <v>65</v>
      </c>
      <c r="E536" s="1">
        <v>2023115</v>
      </c>
      <c r="F536" s="1" t="s">
        <v>2171</v>
      </c>
      <c r="G536" s="1" t="s">
        <v>2172</v>
      </c>
      <c r="H536" s="1" t="s">
        <v>32</v>
      </c>
      <c r="I536" s="1" t="s">
        <v>33</v>
      </c>
      <c r="J536" s="2">
        <v>43923</v>
      </c>
      <c r="K536" s="2" t="s">
        <v>4121</v>
      </c>
      <c r="L536" s="1">
        <v>0</v>
      </c>
      <c r="M536" s="1">
        <v>0</v>
      </c>
      <c r="N536" s="1">
        <v>0</v>
      </c>
      <c r="O536" s="1" t="s">
        <v>34</v>
      </c>
      <c r="P536" s="1" t="s">
        <v>37</v>
      </c>
      <c r="Q536" s="1" t="s">
        <v>4121</v>
      </c>
      <c r="R536" s="1" t="s">
        <v>4121</v>
      </c>
      <c r="S536" s="1" t="s">
        <v>4121</v>
      </c>
      <c r="T536" s="1">
        <v>0</v>
      </c>
      <c r="U536" s="1" t="s">
        <v>4121</v>
      </c>
      <c r="V536" s="1" t="s">
        <v>38</v>
      </c>
      <c r="W536" s="1" t="s">
        <v>4121</v>
      </c>
      <c r="X536" s="1">
        <v>0</v>
      </c>
      <c r="Y536" s="1" t="s">
        <v>37</v>
      </c>
      <c r="Z536" s="1" t="s">
        <v>4121</v>
      </c>
      <c r="AA536" s="1" t="s">
        <v>4121</v>
      </c>
      <c r="AB536" s="1" t="s">
        <v>4121</v>
      </c>
      <c r="AC536" s="1">
        <v>0</v>
      </c>
      <c r="AD536" s="1" t="s">
        <v>4121</v>
      </c>
      <c r="AE536" s="1">
        <v>0</v>
      </c>
      <c r="AF536" s="1">
        <v>0</v>
      </c>
      <c r="AG536" s="1">
        <v>0</v>
      </c>
      <c r="AH536" s="1">
        <v>0</v>
      </c>
      <c r="AI536" s="1">
        <v>0</v>
      </c>
      <c r="AJ536" s="1">
        <v>0</v>
      </c>
      <c r="AK536" s="1">
        <v>0</v>
      </c>
      <c r="AL536" s="1">
        <v>0</v>
      </c>
      <c r="AM536" s="1">
        <v>0</v>
      </c>
      <c r="AN536" s="1" t="s">
        <v>4121</v>
      </c>
      <c r="AO536" s="1" t="s">
        <v>4121</v>
      </c>
      <c r="AP536" s="1" t="s">
        <v>69</v>
      </c>
      <c r="AQ536" s="1" t="s">
        <v>40</v>
      </c>
      <c r="AR536" s="1" t="s">
        <v>4121</v>
      </c>
      <c r="AS536" s="1" t="s">
        <v>38</v>
      </c>
      <c r="AT536" s="1" t="s">
        <v>4121</v>
      </c>
      <c r="AU536" s="1" t="s">
        <v>4121</v>
      </c>
      <c r="AV536" s="1" t="s">
        <v>42</v>
      </c>
      <c r="AW536" s="1">
        <v>0</v>
      </c>
      <c r="AX536" s="1">
        <v>0</v>
      </c>
      <c r="AY536" s="1">
        <v>0</v>
      </c>
      <c r="AZ536" s="1">
        <v>0</v>
      </c>
      <c r="BA536" s="1">
        <v>0</v>
      </c>
      <c r="BB536" s="1">
        <v>0</v>
      </c>
      <c r="BC536" s="1">
        <v>0</v>
      </c>
      <c r="BD536" s="1">
        <v>0</v>
      </c>
      <c r="BE536" s="1">
        <v>0</v>
      </c>
      <c r="BF536" s="1">
        <v>0</v>
      </c>
      <c r="BG536" s="1">
        <v>0</v>
      </c>
      <c r="BH536" s="1">
        <v>0</v>
      </c>
      <c r="BI536" s="1">
        <v>0</v>
      </c>
      <c r="BJ536" s="1">
        <v>0</v>
      </c>
      <c r="BK536" s="1">
        <v>0</v>
      </c>
      <c r="BL536" s="1">
        <v>0</v>
      </c>
      <c r="BM536" s="1">
        <v>0</v>
      </c>
      <c r="BN536" s="1">
        <v>0</v>
      </c>
      <c r="BO536" s="1" t="s">
        <v>37</v>
      </c>
      <c r="BP536" s="1" t="s">
        <v>38</v>
      </c>
      <c r="BQ536" s="5" t="s">
        <v>2173</v>
      </c>
      <c r="BR536" s="1" t="s">
        <v>2174</v>
      </c>
      <c r="BS536" s="1" t="s">
        <v>2175</v>
      </c>
      <c r="BT536" s="1" t="s">
        <v>4121</v>
      </c>
      <c r="BU536" s="1" t="s">
        <v>4121</v>
      </c>
      <c r="BV536" s="1" t="s">
        <v>4121</v>
      </c>
    </row>
    <row r="537" spans="1:74" ht="60" x14ac:dyDescent="0.25">
      <c r="A537" s="1" t="s">
        <v>26</v>
      </c>
      <c r="B537" s="1" t="s">
        <v>416</v>
      </c>
      <c r="C537" s="1" t="s">
        <v>28</v>
      </c>
      <c r="D537" s="1" t="s">
        <v>65</v>
      </c>
      <c r="E537" s="1">
        <v>204312</v>
      </c>
      <c r="F537" s="1" t="s">
        <v>2176</v>
      </c>
      <c r="G537" s="1" t="s">
        <v>2177</v>
      </c>
      <c r="H537" s="1" t="s">
        <v>32</v>
      </c>
      <c r="I537" s="1" t="s">
        <v>33</v>
      </c>
      <c r="J537" s="2">
        <v>43914</v>
      </c>
      <c r="K537" s="2" t="s">
        <v>4121</v>
      </c>
      <c r="L537" s="1">
        <v>0</v>
      </c>
      <c r="M537" s="1">
        <v>110</v>
      </c>
      <c r="N537" s="1">
        <v>30</v>
      </c>
      <c r="O537" s="1" t="s">
        <v>34</v>
      </c>
      <c r="P537" s="1" t="s">
        <v>35</v>
      </c>
      <c r="Q537" s="1" t="s">
        <v>36</v>
      </c>
      <c r="R537" s="1" t="s">
        <v>36</v>
      </c>
      <c r="S537" s="1" t="s">
        <v>36</v>
      </c>
      <c r="T537" s="1">
        <v>250</v>
      </c>
      <c r="U537" s="1" t="s">
        <v>37</v>
      </c>
      <c r="V537" s="1" t="s">
        <v>38</v>
      </c>
      <c r="W537" s="1" t="s">
        <v>4121</v>
      </c>
      <c r="X537" s="1">
        <v>1</v>
      </c>
      <c r="Y537" s="1" t="s">
        <v>37</v>
      </c>
      <c r="Z537" s="1" t="s">
        <v>4121</v>
      </c>
      <c r="AA537" s="1" t="s">
        <v>4121</v>
      </c>
      <c r="AB537" s="1" t="s">
        <v>4121</v>
      </c>
      <c r="AC537" s="1">
        <v>0</v>
      </c>
      <c r="AD537" s="1" t="s">
        <v>4121</v>
      </c>
      <c r="AE537" s="1">
        <v>0.6</v>
      </c>
      <c r="AF537" s="1">
        <v>0.6</v>
      </c>
      <c r="AG537" s="1">
        <v>0.6</v>
      </c>
      <c r="AH537" s="1">
        <v>0.6</v>
      </c>
      <c r="AI537" s="1">
        <v>0</v>
      </c>
      <c r="AJ537" s="1">
        <v>0.25</v>
      </c>
      <c r="AK537" s="1">
        <v>0.25</v>
      </c>
      <c r="AL537" s="1">
        <v>0.25</v>
      </c>
      <c r="AM537" s="1">
        <v>0</v>
      </c>
      <c r="AN537" s="1" t="s">
        <v>110</v>
      </c>
      <c r="AO537" s="1" t="s">
        <v>110</v>
      </c>
      <c r="AP537" s="1" t="s">
        <v>39</v>
      </c>
      <c r="AQ537" s="1" t="s">
        <v>40</v>
      </c>
      <c r="AR537" s="1" t="s">
        <v>41</v>
      </c>
      <c r="AS537" s="1" t="s">
        <v>38</v>
      </c>
      <c r="AT537" s="1" t="s">
        <v>4121</v>
      </c>
      <c r="AU537" s="1" t="s">
        <v>4121</v>
      </c>
      <c r="AV537" s="1" t="s">
        <v>42</v>
      </c>
      <c r="AW537" s="1">
        <v>0</v>
      </c>
      <c r="AX537" s="1">
        <v>0</v>
      </c>
      <c r="AY537" s="1">
        <v>0</v>
      </c>
      <c r="AZ537" s="1">
        <v>0</v>
      </c>
      <c r="BA537" s="1">
        <v>0</v>
      </c>
      <c r="BB537" s="1">
        <v>0</v>
      </c>
      <c r="BC537" s="1">
        <v>0</v>
      </c>
      <c r="BD537" s="1">
        <v>0</v>
      </c>
      <c r="BE537" s="1">
        <v>0</v>
      </c>
      <c r="BF537" s="1">
        <v>0</v>
      </c>
      <c r="BG537" s="1">
        <v>0</v>
      </c>
      <c r="BH537" s="1">
        <v>0</v>
      </c>
      <c r="BI537" s="1">
        <v>0</v>
      </c>
      <c r="BJ537" s="1">
        <v>0</v>
      </c>
      <c r="BK537" s="1">
        <v>0</v>
      </c>
      <c r="BL537" s="1">
        <v>0</v>
      </c>
      <c r="BM537" s="1">
        <v>0</v>
      </c>
      <c r="BN537" s="1">
        <v>0</v>
      </c>
      <c r="BO537" s="1" t="s">
        <v>37</v>
      </c>
      <c r="BP537" s="1" t="s">
        <v>38</v>
      </c>
      <c r="BQ537" s="5" t="s">
        <v>2178</v>
      </c>
      <c r="BR537" s="1" t="s">
        <v>2179</v>
      </c>
      <c r="BS537" s="1" t="s">
        <v>870</v>
      </c>
      <c r="BT537" s="1" t="s">
        <v>37</v>
      </c>
      <c r="BU537" s="1" t="s">
        <v>4121</v>
      </c>
      <c r="BV537" s="8"/>
    </row>
    <row r="538" spans="1:74" ht="60" x14ac:dyDescent="0.25">
      <c r="A538" s="1" t="s">
        <v>26</v>
      </c>
      <c r="B538" s="1" t="s">
        <v>416</v>
      </c>
      <c r="C538" s="1" t="s">
        <v>28</v>
      </c>
      <c r="D538" s="1" t="s">
        <v>65</v>
      </c>
      <c r="E538" s="1">
        <v>204313</v>
      </c>
      <c r="F538" s="1" t="s">
        <v>2180</v>
      </c>
      <c r="G538" s="1" t="s">
        <v>2181</v>
      </c>
      <c r="H538" s="1" t="s">
        <v>32</v>
      </c>
      <c r="I538" s="1" t="s">
        <v>33</v>
      </c>
      <c r="J538" s="2">
        <v>43914</v>
      </c>
      <c r="K538" s="2" t="s">
        <v>4121</v>
      </c>
      <c r="L538" s="1">
        <v>0</v>
      </c>
      <c r="M538" s="1">
        <v>90</v>
      </c>
      <c r="N538" s="1">
        <v>30</v>
      </c>
      <c r="O538" s="1" t="s">
        <v>34</v>
      </c>
      <c r="P538" s="1" t="s">
        <v>35</v>
      </c>
      <c r="Q538" s="1" t="s">
        <v>50</v>
      </c>
      <c r="R538" s="1" t="s">
        <v>50</v>
      </c>
      <c r="S538" s="1" t="s">
        <v>37</v>
      </c>
      <c r="T538" s="1">
        <v>0</v>
      </c>
      <c r="U538" s="1" t="s">
        <v>37</v>
      </c>
      <c r="V538" s="1" t="s">
        <v>38</v>
      </c>
      <c r="W538" s="1" t="s">
        <v>4121</v>
      </c>
      <c r="X538" s="1">
        <v>1</v>
      </c>
      <c r="Y538" s="1" t="s">
        <v>37</v>
      </c>
      <c r="Z538" s="1" t="s">
        <v>4121</v>
      </c>
      <c r="AA538" s="1" t="s">
        <v>4121</v>
      </c>
      <c r="AB538" s="1" t="s">
        <v>4121</v>
      </c>
      <c r="AC538" s="1">
        <v>0</v>
      </c>
      <c r="AD538" s="1" t="s">
        <v>4121</v>
      </c>
      <c r="AE538" s="1">
        <v>0.6</v>
      </c>
      <c r="AF538" s="1">
        <v>0.6</v>
      </c>
      <c r="AG538" s="1">
        <v>0.6</v>
      </c>
      <c r="AH538" s="1">
        <v>0.6</v>
      </c>
      <c r="AI538" s="1">
        <v>0</v>
      </c>
      <c r="AJ538" s="1">
        <v>0.25</v>
      </c>
      <c r="AK538" s="1">
        <v>0.25</v>
      </c>
      <c r="AL538" s="1">
        <v>0.25</v>
      </c>
      <c r="AM538" s="1">
        <v>0</v>
      </c>
      <c r="AN538" s="1" t="s">
        <v>110</v>
      </c>
      <c r="AO538" s="1" t="s">
        <v>110</v>
      </c>
      <c r="AP538" s="1" t="s">
        <v>39</v>
      </c>
      <c r="AQ538" s="1" t="s">
        <v>40</v>
      </c>
      <c r="AR538" s="1" t="s">
        <v>41</v>
      </c>
      <c r="AS538" s="1" t="s">
        <v>38</v>
      </c>
      <c r="AT538" s="1" t="s">
        <v>4121</v>
      </c>
      <c r="AU538" s="1" t="s">
        <v>4121</v>
      </c>
      <c r="AV538" s="1" t="s">
        <v>42</v>
      </c>
      <c r="AW538" s="1">
        <v>0</v>
      </c>
      <c r="AX538" s="1">
        <v>0</v>
      </c>
      <c r="AY538" s="1">
        <v>0</v>
      </c>
      <c r="AZ538" s="1">
        <v>0</v>
      </c>
      <c r="BA538" s="1">
        <v>0</v>
      </c>
      <c r="BB538" s="1">
        <v>0</v>
      </c>
      <c r="BC538" s="1">
        <v>0</v>
      </c>
      <c r="BD538" s="1">
        <v>0</v>
      </c>
      <c r="BE538" s="1">
        <v>0</v>
      </c>
      <c r="BF538" s="1">
        <v>0</v>
      </c>
      <c r="BG538" s="1">
        <v>0</v>
      </c>
      <c r="BH538" s="1">
        <v>0</v>
      </c>
      <c r="BI538" s="1">
        <v>0</v>
      </c>
      <c r="BJ538" s="1">
        <v>0</v>
      </c>
      <c r="BK538" s="1">
        <v>0</v>
      </c>
      <c r="BL538" s="1">
        <v>0</v>
      </c>
      <c r="BM538" s="1">
        <v>0</v>
      </c>
      <c r="BN538" s="1">
        <v>0</v>
      </c>
      <c r="BO538" s="1" t="s">
        <v>37</v>
      </c>
      <c r="BP538" s="1" t="s">
        <v>38</v>
      </c>
      <c r="BQ538" s="5" t="s">
        <v>2182</v>
      </c>
      <c r="BR538" s="1" t="s">
        <v>2183</v>
      </c>
      <c r="BS538" s="1" t="s">
        <v>870</v>
      </c>
      <c r="BT538" s="1" t="s">
        <v>37</v>
      </c>
      <c r="BU538" s="1" t="s">
        <v>4121</v>
      </c>
      <c r="BV538" s="8"/>
    </row>
    <row r="539" spans="1:74" ht="45" x14ac:dyDescent="0.25">
      <c r="A539" s="1" t="s">
        <v>26</v>
      </c>
      <c r="B539" s="1" t="s">
        <v>416</v>
      </c>
      <c r="C539" s="1" t="s">
        <v>28</v>
      </c>
      <c r="D539" s="1" t="s">
        <v>29</v>
      </c>
      <c r="E539" s="1">
        <v>204113</v>
      </c>
      <c r="F539" s="1" t="s">
        <v>2184</v>
      </c>
      <c r="G539" s="1" t="s">
        <v>2185</v>
      </c>
      <c r="H539" s="1" t="s">
        <v>32</v>
      </c>
      <c r="I539" s="1" t="s">
        <v>33</v>
      </c>
      <c r="J539" s="2">
        <v>43914</v>
      </c>
      <c r="K539" s="2" t="s">
        <v>4121</v>
      </c>
      <c r="L539" s="1">
        <v>0</v>
      </c>
      <c r="M539" s="1">
        <v>90</v>
      </c>
      <c r="N539" s="1">
        <v>0</v>
      </c>
      <c r="O539" s="1" t="s">
        <v>34</v>
      </c>
      <c r="P539" s="1" t="s">
        <v>35</v>
      </c>
      <c r="Q539" s="1" t="s">
        <v>50</v>
      </c>
      <c r="R539" s="1" t="s">
        <v>50</v>
      </c>
      <c r="S539" s="1" t="s">
        <v>37</v>
      </c>
      <c r="T539" s="1">
        <v>0</v>
      </c>
      <c r="U539" s="1" t="s">
        <v>37</v>
      </c>
      <c r="V539" s="1" t="s">
        <v>38</v>
      </c>
      <c r="W539" s="1" t="s">
        <v>4121</v>
      </c>
      <c r="X539" s="1">
        <v>1</v>
      </c>
      <c r="Y539" s="1" t="s">
        <v>37</v>
      </c>
      <c r="Z539" s="1" t="s">
        <v>4121</v>
      </c>
      <c r="AA539" s="1" t="s">
        <v>4121</v>
      </c>
      <c r="AB539" s="1" t="s">
        <v>4121</v>
      </c>
      <c r="AC539" s="1">
        <v>0</v>
      </c>
      <c r="AD539" s="1" t="s">
        <v>4121</v>
      </c>
      <c r="AE539" s="1">
        <v>0.6</v>
      </c>
      <c r="AF539" s="1">
        <v>0.6</v>
      </c>
      <c r="AG539" s="1">
        <v>0.6</v>
      </c>
      <c r="AH539" s="1">
        <v>0.6</v>
      </c>
      <c r="AI539" s="1">
        <v>0</v>
      </c>
      <c r="AJ539" s="1">
        <v>0.25</v>
      </c>
      <c r="AK539" s="1">
        <v>0.25</v>
      </c>
      <c r="AL539" s="1">
        <v>0.25</v>
      </c>
      <c r="AM539" s="1">
        <v>0</v>
      </c>
      <c r="AN539" s="1" t="s">
        <v>110</v>
      </c>
      <c r="AO539" s="1" t="s">
        <v>110</v>
      </c>
      <c r="AP539" s="1" t="s">
        <v>39</v>
      </c>
      <c r="AQ539" s="1" t="s">
        <v>40</v>
      </c>
      <c r="AR539" s="1" t="s">
        <v>41</v>
      </c>
      <c r="AS539" s="1" t="s">
        <v>38</v>
      </c>
      <c r="AT539" s="1" t="s">
        <v>4121</v>
      </c>
      <c r="AU539" s="1" t="s">
        <v>4121</v>
      </c>
      <c r="AV539" s="1" t="s">
        <v>42</v>
      </c>
      <c r="AW539" s="1">
        <v>0</v>
      </c>
      <c r="AX539" s="1">
        <v>0</v>
      </c>
      <c r="AY539" s="1">
        <v>0</v>
      </c>
      <c r="AZ539" s="1">
        <v>0</v>
      </c>
      <c r="BA539" s="1">
        <v>0</v>
      </c>
      <c r="BB539" s="1">
        <v>0</v>
      </c>
      <c r="BC539" s="1">
        <v>0</v>
      </c>
      <c r="BD539" s="1">
        <v>0</v>
      </c>
      <c r="BE539" s="1">
        <v>0</v>
      </c>
      <c r="BF539" s="1">
        <v>0</v>
      </c>
      <c r="BG539" s="1">
        <v>0</v>
      </c>
      <c r="BH539" s="1">
        <v>0</v>
      </c>
      <c r="BI539" s="1">
        <v>0</v>
      </c>
      <c r="BJ539" s="1">
        <v>0</v>
      </c>
      <c r="BK539" s="1">
        <v>0</v>
      </c>
      <c r="BL539" s="1">
        <v>0</v>
      </c>
      <c r="BM539" s="1">
        <v>0</v>
      </c>
      <c r="BN539" s="1">
        <v>0</v>
      </c>
      <c r="BO539" s="1" t="s">
        <v>37</v>
      </c>
      <c r="BP539" s="1" t="s">
        <v>38</v>
      </c>
      <c r="BQ539" s="5" t="s">
        <v>2186</v>
      </c>
      <c r="BR539" s="1" t="s">
        <v>2183</v>
      </c>
      <c r="BS539" s="1" t="s">
        <v>870</v>
      </c>
      <c r="BT539" s="1" t="s">
        <v>37</v>
      </c>
      <c r="BU539" s="1" t="s">
        <v>4121</v>
      </c>
      <c r="BV539" s="8"/>
    </row>
    <row r="540" spans="1:74" ht="60" x14ac:dyDescent="0.25">
      <c r="A540" s="1" t="s">
        <v>26</v>
      </c>
      <c r="B540" s="1" t="s">
        <v>416</v>
      </c>
      <c r="C540" s="1" t="s">
        <v>28</v>
      </c>
      <c r="D540" s="1" t="s">
        <v>29</v>
      </c>
      <c r="E540" s="1">
        <v>204114</v>
      </c>
      <c r="F540" s="1" t="s">
        <v>2187</v>
      </c>
      <c r="G540" s="1" t="s">
        <v>2188</v>
      </c>
      <c r="H540" s="1" t="s">
        <v>32</v>
      </c>
      <c r="I540" s="1" t="s">
        <v>33</v>
      </c>
      <c r="J540" s="2">
        <v>43914</v>
      </c>
      <c r="K540" s="2" t="s">
        <v>4121</v>
      </c>
      <c r="L540" s="1">
        <v>0</v>
      </c>
      <c r="M540" s="1">
        <v>110</v>
      </c>
      <c r="N540" s="1">
        <v>0</v>
      </c>
      <c r="O540" s="1" t="s">
        <v>34</v>
      </c>
      <c r="P540" s="1" t="s">
        <v>35</v>
      </c>
      <c r="Q540" s="1" t="s">
        <v>36</v>
      </c>
      <c r="R540" s="1" t="s">
        <v>36</v>
      </c>
      <c r="S540" s="1" t="s">
        <v>36</v>
      </c>
      <c r="T540" s="1">
        <v>250</v>
      </c>
      <c r="U540" s="1" t="s">
        <v>37</v>
      </c>
      <c r="V540" s="1" t="s">
        <v>38</v>
      </c>
      <c r="W540" s="1" t="s">
        <v>4121</v>
      </c>
      <c r="X540" s="1">
        <v>1</v>
      </c>
      <c r="Y540" s="1" t="s">
        <v>37</v>
      </c>
      <c r="Z540" s="1" t="s">
        <v>4121</v>
      </c>
      <c r="AA540" s="1" t="s">
        <v>4121</v>
      </c>
      <c r="AB540" s="1" t="s">
        <v>4121</v>
      </c>
      <c r="AC540" s="1">
        <v>0</v>
      </c>
      <c r="AD540" s="1" t="s">
        <v>4121</v>
      </c>
      <c r="AE540" s="1">
        <v>0.6</v>
      </c>
      <c r="AF540" s="1">
        <v>0.6</v>
      </c>
      <c r="AG540" s="1">
        <v>0.6</v>
      </c>
      <c r="AH540" s="1">
        <v>0.6</v>
      </c>
      <c r="AI540" s="1">
        <v>0</v>
      </c>
      <c r="AJ540" s="1">
        <v>0.25</v>
      </c>
      <c r="AK540" s="1">
        <v>0.25</v>
      </c>
      <c r="AL540" s="1">
        <v>0.25</v>
      </c>
      <c r="AM540" s="1">
        <v>0</v>
      </c>
      <c r="AN540" s="1" t="s">
        <v>110</v>
      </c>
      <c r="AO540" s="1" t="s">
        <v>110</v>
      </c>
      <c r="AP540" s="1" t="s">
        <v>39</v>
      </c>
      <c r="AQ540" s="1" t="s">
        <v>40</v>
      </c>
      <c r="AR540" s="1" t="s">
        <v>41</v>
      </c>
      <c r="AS540" s="1" t="s">
        <v>38</v>
      </c>
      <c r="AT540" s="1" t="s">
        <v>4121</v>
      </c>
      <c r="AU540" s="1" t="s">
        <v>4121</v>
      </c>
      <c r="AV540" s="1" t="s">
        <v>42</v>
      </c>
      <c r="AW540" s="1">
        <v>0</v>
      </c>
      <c r="AX540" s="1">
        <v>0</v>
      </c>
      <c r="AY540" s="1">
        <v>0</v>
      </c>
      <c r="AZ540" s="1">
        <v>0</v>
      </c>
      <c r="BA540" s="1">
        <v>0</v>
      </c>
      <c r="BB540" s="1">
        <v>0</v>
      </c>
      <c r="BC540" s="1">
        <v>0</v>
      </c>
      <c r="BD540" s="1">
        <v>0</v>
      </c>
      <c r="BE540" s="1">
        <v>0</v>
      </c>
      <c r="BF540" s="1">
        <v>0</v>
      </c>
      <c r="BG540" s="1">
        <v>0</v>
      </c>
      <c r="BH540" s="1">
        <v>0</v>
      </c>
      <c r="BI540" s="1">
        <v>0</v>
      </c>
      <c r="BJ540" s="1">
        <v>0</v>
      </c>
      <c r="BK540" s="1">
        <v>0</v>
      </c>
      <c r="BL540" s="1">
        <v>0</v>
      </c>
      <c r="BM540" s="1">
        <v>0</v>
      </c>
      <c r="BN540" s="1">
        <v>0</v>
      </c>
      <c r="BO540" s="1" t="s">
        <v>37</v>
      </c>
      <c r="BP540" s="1" t="s">
        <v>38</v>
      </c>
      <c r="BQ540" s="5" t="s">
        <v>2189</v>
      </c>
      <c r="BR540" s="1" t="s">
        <v>2179</v>
      </c>
      <c r="BS540" s="1" t="s">
        <v>870</v>
      </c>
      <c r="BT540" s="1" t="s">
        <v>37</v>
      </c>
      <c r="BU540" s="1" t="s">
        <v>4121</v>
      </c>
      <c r="BV540" s="8"/>
    </row>
    <row r="541" spans="1:74" ht="409.5" x14ac:dyDescent="0.25">
      <c r="A541" s="1" t="s">
        <v>26</v>
      </c>
      <c r="B541" s="1" t="s">
        <v>179</v>
      </c>
      <c r="C541" s="1" t="s">
        <v>28</v>
      </c>
      <c r="D541" s="1" t="s">
        <v>65</v>
      </c>
      <c r="E541" s="1">
        <v>2023116</v>
      </c>
      <c r="F541" s="1" t="s">
        <v>2190</v>
      </c>
      <c r="G541" s="1" t="s">
        <v>2191</v>
      </c>
      <c r="H541" s="1" t="s">
        <v>144</v>
      </c>
      <c r="I541" s="1" t="s">
        <v>33</v>
      </c>
      <c r="J541" s="2">
        <v>44226</v>
      </c>
      <c r="K541" s="2" t="s">
        <v>4121</v>
      </c>
      <c r="L541" s="1">
        <v>0</v>
      </c>
      <c r="M541" s="1">
        <v>400</v>
      </c>
      <c r="N541" s="1">
        <v>1</v>
      </c>
      <c r="O541" s="1" t="s">
        <v>34</v>
      </c>
      <c r="P541" s="1" t="s">
        <v>35</v>
      </c>
      <c r="Q541" s="1" t="s">
        <v>36</v>
      </c>
      <c r="R541" s="1" t="s">
        <v>36</v>
      </c>
      <c r="S541" s="1" t="s">
        <v>50</v>
      </c>
      <c r="T541" s="1">
        <v>5000</v>
      </c>
      <c r="U541" s="1" t="s">
        <v>39</v>
      </c>
      <c r="V541" s="1" t="s">
        <v>38</v>
      </c>
      <c r="W541" s="1" t="s">
        <v>4121</v>
      </c>
      <c r="X541" s="1">
        <v>1</v>
      </c>
      <c r="Y541" s="1" t="s">
        <v>35</v>
      </c>
      <c r="Z541" s="1" t="s">
        <v>50</v>
      </c>
      <c r="AA541" s="1" t="s">
        <v>50</v>
      </c>
      <c r="AB541" s="1" t="s">
        <v>37</v>
      </c>
      <c r="AC541" s="1">
        <v>0</v>
      </c>
      <c r="AD541" s="1" t="s">
        <v>4121</v>
      </c>
      <c r="AE541" s="1">
        <v>0.27</v>
      </c>
      <c r="AF541" s="1">
        <v>0.28999999999999998</v>
      </c>
      <c r="AG541" s="1">
        <v>0.15</v>
      </c>
      <c r="AH541" s="1">
        <v>0.28999999999999998</v>
      </c>
      <c r="AI541" s="1">
        <v>0</v>
      </c>
      <c r="AJ541" s="1">
        <v>0.25</v>
      </c>
      <c r="AK541" s="1">
        <v>0.25</v>
      </c>
      <c r="AL541" s="1">
        <v>0</v>
      </c>
      <c r="AM541" s="1">
        <v>0</v>
      </c>
      <c r="AN541" s="1" t="s">
        <v>35</v>
      </c>
      <c r="AO541" s="1" t="s">
        <v>35</v>
      </c>
      <c r="AP541" s="1" t="s">
        <v>69</v>
      </c>
      <c r="AQ541" s="1" t="s">
        <v>212</v>
      </c>
      <c r="AR541" s="1" t="s">
        <v>41</v>
      </c>
      <c r="AS541" s="1" t="s">
        <v>68</v>
      </c>
      <c r="AT541" s="1">
        <v>2</v>
      </c>
      <c r="AU541" s="1" t="s">
        <v>69</v>
      </c>
      <c r="AV541" s="1" t="s">
        <v>42</v>
      </c>
      <c r="AW541" s="1">
        <v>0</v>
      </c>
      <c r="AX541" s="1">
        <v>0</v>
      </c>
      <c r="AY541" s="1">
        <v>0</v>
      </c>
      <c r="AZ541" s="1">
        <v>0</v>
      </c>
      <c r="BA541" s="1">
        <v>0</v>
      </c>
      <c r="BB541" s="1">
        <v>0</v>
      </c>
      <c r="BC541" s="1">
        <v>50</v>
      </c>
      <c r="BD541" s="1">
        <v>50</v>
      </c>
      <c r="BE541" s="1">
        <v>0</v>
      </c>
      <c r="BF541" s="1">
        <v>0</v>
      </c>
      <c r="BG541" s="1">
        <v>0</v>
      </c>
      <c r="BH541" s="1">
        <v>0</v>
      </c>
      <c r="BI541" s="1">
        <v>0</v>
      </c>
      <c r="BJ541" s="1">
        <v>0</v>
      </c>
      <c r="BK541" s="1">
        <v>0</v>
      </c>
      <c r="BL541" s="1">
        <v>0</v>
      </c>
      <c r="BM541" s="1">
        <v>0</v>
      </c>
      <c r="BN541" s="1">
        <v>0</v>
      </c>
      <c r="BO541" s="1" t="s">
        <v>37</v>
      </c>
      <c r="BP541" s="1" t="s">
        <v>38</v>
      </c>
      <c r="BQ541" s="5" t="s">
        <v>2192</v>
      </c>
      <c r="BR541" s="1" t="s">
        <v>2193</v>
      </c>
      <c r="BS541" s="1" t="s">
        <v>2194</v>
      </c>
      <c r="BT541" s="1" t="s">
        <v>4121</v>
      </c>
      <c r="BU541" s="1" t="s">
        <v>4121</v>
      </c>
      <c r="BV541" s="8" t="s">
        <v>4169</v>
      </c>
    </row>
    <row r="542" spans="1:74" ht="409.5" x14ac:dyDescent="0.25">
      <c r="A542" s="1" t="s">
        <v>26</v>
      </c>
      <c r="B542" s="1" t="s">
        <v>179</v>
      </c>
      <c r="C542" s="1" t="s">
        <v>28</v>
      </c>
      <c r="D542" s="1" t="s">
        <v>65</v>
      </c>
      <c r="E542" s="1">
        <v>2023117</v>
      </c>
      <c r="F542" s="1" t="s">
        <v>2195</v>
      </c>
      <c r="G542" s="1" t="s">
        <v>2196</v>
      </c>
      <c r="H542" s="1" t="s">
        <v>144</v>
      </c>
      <c r="I542" s="1" t="s">
        <v>33</v>
      </c>
      <c r="J542" s="2">
        <v>43921</v>
      </c>
      <c r="K542" s="2" t="s">
        <v>4121</v>
      </c>
      <c r="L542" s="1">
        <v>0</v>
      </c>
      <c r="M542" s="1">
        <v>800</v>
      </c>
      <c r="N542" s="1">
        <v>1</v>
      </c>
      <c r="O542" s="1" t="s">
        <v>34</v>
      </c>
      <c r="P542" s="1" t="s">
        <v>35</v>
      </c>
      <c r="Q542" s="1" t="s">
        <v>49</v>
      </c>
      <c r="R542" s="1" t="s">
        <v>49</v>
      </c>
      <c r="S542" s="1" t="s">
        <v>49</v>
      </c>
      <c r="T542" s="1">
        <v>0</v>
      </c>
      <c r="U542" s="1" t="s">
        <v>39</v>
      </c>
      <c r="V542" s="1" t="s">
        <v>38</v>
      </c>
      <c r="W542" s="1" t="s">
        <v>4121</v>
      </c>
      <c r="X542" s="1">
        <v>1</v>
      </c>
      <c r="Y542" s="1" t="s">
        <v>35</v>
      </c>
      <c r="Z542" s="1" t="s">
        <v>50</v>
      </c>
      <c r="AA542" s="1" t="s">
        <v>50</v>
      </c>
      <c r="AB542" s="1" t="s">
        <v>37</v>
      </c>
      <c r="AC542" s="1">
        <v>0</v>
      </c>
      <c r="AD542" s="1" t="s">
        <v>4121</v>
      </c>
      <c r="AE542" s="1">
        <v>0.27</v>
      </c>
      <c r="AF542" s="1">
        <v>0.28999999999999998</v>
      </c>
      <c r="AG542" s="1">
        <v>0.15</v>
      </c>
      <c r="AH542" s="1">
        <v>0.28999999999999998</v>
      </c>
      <c r="AI542" s="1">
        <v>0</v>
      </c>
      <c r="AJ542" s="1">
        <v>0.25</v>
      </c>
      <c r="AK542" s="1">
        <v>0.25</v>
      </c>
      <c r="AL542" s="1">
        <v>0</v>
      </c>
      <c r="AM542" s="1">
        <v>0</v>
      </c>
      <c r="AN542" s="1" t="s">
        <v>35</v>
      </c>
      <c r="AO542" s="1" t="s">
        <v>35</v>
      </c>
      <c r="AP542" s="1" t="s">
        <v>69</v>
      </c>
      <c r="AQ542" s="1" t="s">
        <v>212</v>
      </c>
      <c r="AR542" s="1" t="s">
        <v>41</v>
      </c>
      <c r="AS542" s="1" t="s">
        <v>68</v>
      </c>
      <c r="AT542" s="1">
        <v>2</v>
      </c>
      <c r="AU542" s="1" t="s">
        <v>69</v>
      </c>
      <c r="AV542" s="1" t="s">
        <v>42</v>
      </c>
      <c r="AW542" s="1">
        <v>0</v>
      </c>
      <c r="AX542" s="1">
        <v>0</v>
      </c>
      <c r="AY542" s="1">
        <v>0</v>
      </c>
      <c r="AZ542" s="1">
        <v>0</v>
      </c>
      <c r="BA542" s="1">
        <v>0</v>
      </c>
      <c r="BB542" s="1">
        <v>0</v>
      </c>
      <c r="BC542" s="1">
        <v>0</v>
      </c>
      <c r="BD542" s="1">
        <v>0</v>
      </c>
      <c r="BE542" s="1">
        <v>0</v>
      </c>
      <c r="BF542" s="1">
        <v>0</v>
      </c>
      <c r="BG542" s="1">
        <v>0</v>
      </c>
      <c r="BH542" s="1">
        <v>0</v>
      </c>
      <c r="BI542" s="1">
        <v>0</v>
      </c>
      <c r="BJ542" s="1">
        <v>0</v>
      </c>
      <c r="BK542" s="1">
        <v>0</v>
      </c>
      <c r="BL542" s="1">
        <v>0</v>
      </c>
      <c r="BM542" s="1">
        <v>0</v>
      </c>
      <c r="BN542" s="1">
        <v>0</v>
      </c>
      <c r="BO542" s="1" t="s">
        <v>35</v>
      </c>
      <c r="BP542" s="1" t="s">
        <v>68</v>
      </c>
      <c r="BQ542" s="5" t="s">
        <v>2197</v>
      </c>
      <c r="BR542" s="1" t="s">
        <v>2198</v>
      </c>
      <c r="BS542" s="1" t="s">
        <v>2199</v>
      </c>
      <c r="BT542" s="1" t="s">
        <v>4121</v>
      </c>
      <c r="BU542" s="1" t="s">
        <v>2200</v>
      </c>
      <c r="BV542" s="8" t="s">
        <v>4170</v>
      </c>
    </row>
    <row r="543" spans="1:74" ht="45" x14ac:dyDescent="0.25">
      <c r="A543" s="1" t="s">
        <v>26</v>
      </c>
      <c r="B543" s="1" t="s">
        <v>242</v>
      </c>
      <c r="C543" s="1" t="s">
        <v>28</v>
      </c>
      <c r="D543" s="1" t="s">
        <v>29</v>
      </c>
      <c r="E543" s="1">
        <v>201114</v>
      </c>
      <c r="F543" s="1" t="s">
        <v>2201</v>
      </c>
      <c r="G543" s="1" t="s">
        <v>2202</v>
      </c>
      <c r="H543" s="1" t="s">
        <v>32</v>
      </c>
      <c r="I543" s="1" t="s">
        <v>33</v>
      </c>
      <c r="J543" s="2">
        <v>43924</v>
      </c>
      <c r="K543" s="2" t="s">
        <v>4121</v>
      </c>
      <c r="L543" s="1">
        <v>0</v>
      </c>
      <c r="M543" s="1">
        <v>160</v>
      </c>
      <c r="N543" s="1">
        <v>0</v>
      </c>
      <c r="O543" s="1" t="s">
        <v>34</v>
      </c>
      <c r="P543" s="1" t="s">
        <v>35</v>
      </c>
      <c r="Q543" s="1" t="s">
        <v>49</v>
      </c>
      <c r="R543" s="1" t="s">
        <v>37</v>
      </c>
      <c r="S543" s="1" t="s">
        <v>49</v>
      </c>
      <c r="T543" s="1">
        <v>0</v>
      </c>
      <c r="U543" s="1" t="s">
        <v>37</v>
      </c>
      <c r="V543" s="1" t="s">
        <v>38</v>
      </c>
      <c r="W543" s="1" t="s">
        <v>4121</v>
      </c>
      <c r="X543" s="1">
        <v>30</v>
      </c>
      <c r="Y543" s="1" t="s">
        <v>37</v>
      </c>
      <c r="Z543" s="1" t="s">
        <v>4121</v>
      </c>
      <c r="AA543" s="1" t="s">
        <v>4121</v>
      </c>
      <c r="AB543" s="1" t="s">
        <v>4121</v>
      </c>
      <c r="AC543" s="1">
        <v>0</v>
      </c>
      <c r="AD543" s="1" t="s">
        <v>4121</v>
      </c>
      <c r="AE543" s="1">
        <v>0.55000000000000004</v>
      </c>
      <c r="AF543" s="1">
        <v>0.55000000000000004</v>
      </c>
      <c r="AG543" s="1">
        <v>0.55000000000000004</v>
      </c>
      <c r="AH543" s="1">
        <v>0.55000000000000004</v>
      </c>
      <c r="AI543" s="1">
        <v>0.3</v>
      </c>
      <c r="AJ543" s="1">
        <v>0.25</v>
      </c>
      <c r="AK543" s="1">
        <v>0.35</v>
      </c>
      <c r="AL543" s="1">
        <v>0.25</v>
      </c>
      <c r="AM543" s="1">
        <v>0.5</v>
      </c>
      <c r="AN543" s="1" t="s">
        <v>110</v>
      </c>
      <c r="AO543" s="1" t="s">
        <v>110</v>
      </c>
      <c r="AP543" s="1" t="s">
        <v>39</v>
      </c>
      <c r="AQ543" s="1" t="s">
        <v>40</v>
      </c>
      <c r="AR543" s="1" t="s">
        <v>41</v>
      </c>
      <c r="AS543" s="1" t="s">
        <v>38</v>
      </c>
      <c r="AT543" s="1" t="s">
        <v>4121</v>
      </c>
      <c r="AU543" s="1" t="s">
        <v>4121</v>
      </c>
      <c r="AV543" s="1" t="s">
        <v>42</v>
      </c>
      <c r="AW543" s="1">
        <v>0</v>
      </c>
      <c r="AX543" s="1">
        <v>0</v>
      </c>
      <c r="AY543" s="1">
        <v>0</v>
      </c>
      <c r="AZ543" s="1">
        <v>0</v>
      </c>
      <c r="BA543" s="1">
        <v>0</v>
      </c>
      <c r="BB543" s="1">
        <v>0</v>
      </c>
      <c r="BC543" s="1">
        <v>0</v>
      </c>
      <c r="BD543" s="1">
        <v>0</v>
      </c>
      <c r="BE543" s="1">
        <v>0</v>
      </c>
      <c r="BF543" s="1">
        <v>0</v>
      </c>
      <c r="BG543" s="1">
        <v>0</v>
      </c>
      <c r="BH543" s="1">
        <v>0</v>
      </c>
      <c r="BI543" s="1">
        <v>0</v>
      </c>
      <c r="BJ543" s="1">
        <v>0</v>
      </c>
      <c r="BK543" s="1">
        <v>0</v>
      </c>
      <c r="BL543" s="1">
        <v>0</v>
      </c>
      <c r="BM543" s="1">
        <v>0</v>
      </c>
      <c r="BN543" s="1">
        <v>0</v>
      </c>
      <c r="BO543" s="1" t="s">
        <v>37</v>
      </c>
      <c r="BP543" s="1" t="s">
        <v>38</v>
      </c>
      <c r="BQ543" s="5" t="s">
        <v>2203</v>
      </c>
      <c r="BR543" s="1" t="s">
        <v>255</v>
      </c>
      <c r="BS543" s="1" t="s">
        <v>2204</v>
      </c>
      <c r="BT543" s="1" t="s">
        <v>329</v>
      </c>
      <c r="BU543" s="1" t="s">
        <v>4121</v>
      </c>
      <c r="BV543" s="1" t="s">
        <v>4121</v>
      </c>
    </row>
    <row r="544" spans="1:74" ht="45" x14ac:dyDescent="0.25">
      <c r="A544" s="1" t="s">
        <v>26</v>
      </c>
      <c r="B544" s="1" t="s">
        <v>179</v>
      </c>
      <c r="C544" s="1" t="s">
        <v>28</v>
      </c>
      <c r="D544" s="1" t="s">
        <v>65</v>
      </c>
      <c r="E544" s="1">
        <v>2027111</v>
      </c>
      <c r="F544" s="1" t="s">
        <v>2205</v>
      </c>
      <c r="G544" s="1" t="s">
        <v>2206</v>
      </c>
      <c r="H544" s="1" t="s">
        <v>32</v>
      </c>
      <c r="I544" s="1" t="s">
        <v>33</v>
      </c>
      <c r="J544" s="2">
        <v>43927</v>
      </c>
      <c r="K544" s="2" t="s">
        <v>4121</v>
      </c>
      <c r="L544" s="1">
        <v>50</v>
      </c>
      <c r="M544" s="1">
        <v>160</v>
      </c>
      <c r="N544" s="1">
        <v>1</v>
      </c>
      <c r="O544" s="1" t="s">
        <v>83</v>
      </c>
      <c r="P544" s="1" t="s">
        <v>37</v>
      </c>
      <c r="Q544" s="1" t="s">
        <v>4121</v>
      </c>
      <c r="R544" s="1" t="s">
        <v>4121</v>
      </c>
      <c r="S544" s="1" t="s">
        <v>4121</v>
      </c>
      <c r="T544" s="1">
        <v>0</v>
      </c>
      <c r="U544" s="1" t="s">
        <v>4121</v>
      </c>
      <c r="V544" s="1" t="s">
        <v>38</v>
      </c>
      <c r="W544" s="1" t="s">
        <v>4121</v>
      </c>
      <c r="X544" s="1">
        <v>0</v>
      </c>
      <c r="Y544" s="1" t="s">
        <v>37</v>
      </c>
      <c r="Z544" s="1" t="s">
        <v>4121</v>
      </c>
      <c r="AA544" s="1" t="s">
        <v>4121</v>
      </c>
      <c r="AB544" s="1" t="s">
        <v>4121</v>
      </c>
      <c r="AC544" s="1">
        <v>0</v>
      </c>
      <c r="AD544" s="1" t="s">
        <v>4121</v>
      </c>
      <c r="AE544" s="1">
        <v>0</v>
      </c>
      <c r="AF544" s="1">
        <v>0</v>
      </c>
      <c r="AG544" s="1">
        <v>0</v>
      </c>
      <c r="AH544" s="1">
        <v>0</v>
      </c>
      <c r="AI544" s="1">
        <v>0</v>
      </c>
      <c r="AJ544" s="1">
        <v>0</v>
      </c>
      <c r="AK544" s="1">
        <v>0</v>
      </c>
      <c r="AL544" s="1">
        <v>0</v>
      </c>
      <c r="AM544" s="1">
        <v>0</v>
      </c>
      <c r="AN544" s="1" t="s">
        <v>4121</v>
      </c>
      <c r="AO544" s="1" t="s">
        <v>4121</v>
      </c>
      <c r="AP544" s="1" t="s">
        <v>39</v>
      </c>
      <c r="AQ544" s="1" t="s">
        <v>40</v>
      </c>
      <c r="AR544" s="1" t="s">
        <v>41</v>
      </c>
      <c r="AS544" s="1" t="s">
        <v>38</v>
      </c>
      <c r="AT544" s="1" t="s">
        <v>4121</v>
      </c>
      <c r="AU544" s="1" t="s">
        <v>4121</v>
      </c>
      <c r="AV544" s="1" t="s">
        <v>42</v>
      </c>
      <c r="AW544" s="1">
        <v>0</v>
      </c>
      <c r="AX544" s="1">
        <v>0</v>
      </c>
      <c r="AY544" s="1">
        <v>0</v>
      </c>
      <c r="AZ544" s="1">
        <v>0</v>
      </c>
      <c r="BA544" s="1">
        <v>0</v>
      </c>
      <c r="BB544" s="1">
        <v>0</v>
      </c>
      <c r="BC544" s="1">
        <v>0</v>
      </c>
      <c r="BD544" s="1">
        <v>0</v>
      </c>
      <c r="BE544" s="1">
        <v>0</v>
      </c>
      <c r="BF544" s="1">
        <v>0</v>
      </c>
      <c r="BG544" s="1">
        <v>0</v>
      </c>
      <c r="BH544" s="1">
        <v>0</v>
      </c>
      <c r="BI544" s="1">
        <v>0</v>
      </c>
      <c r="BJ544" s="1">
        <v>0</v>
      </c>
      <c r="BK544" s="1">
        <v>0</v>
      </c>
      <c r="BL544" s="1">
        <v>0</v>
      </c>
      <c r="BM544" s="1">
        <v>0</v>
      </c>
      <c r="BN544" s="1">
        <v>0</v>
      </c>
      <c r="BO544" s="1" t="s">
        <v>37</v>
      </c>
      <c r="BP544" s="1" t="s">
        <v>38</v>
      </c>
      <c r="BQ544" s="5" t="s">
        <v>2207</v>
      </c>
      <c r="BR544" s="1" t="s">
        <v>2208</v>
      </c>
      <c r="BS544" s="1" t="s">
        <v>2209</v>
      </c>
      <c r="BT544" s="1" t="s">
        <v>4121</v>
      </c>
      <c r="BU544" s="1" t="s">
        <v>4121</v>
      </c>
      <c r="BV544" s="1" t="s">
        <v>4121</v>
      </c>
    </row>
    <row r="545" spans="1:74" ht="180" x14ac:dyDescent="0.25">
      <c r="A545" s="1" t="s">
        <v>26</v>
      </c>
      <c r="B545" s="1" t="s">
        <v>179</v>
      </c>
      <c r="C545" s="1" t="s">
        <v>28</v>
      </c>
      <c r="D545" s="1" t="s">
        <v>65</v>
      </c>
      <c r="E545" s="1">
        <v>2023118</v>
      </c>
      <c r="F545" s="1" t="s">
        <v>2210</v>
      </c>
      <c r="G545" s="1" t="s">
        <v>2211</v>
      </c>
      <c r="H545" s="1" t="s">
        <v>32</v>
      </c>
      <c r="I545" s="1" t="s">
        <v>33</v>
      </c>
      <c r="J545" s="2">
        <v>44272</v>
      </c>
      <c r="K545" s="2" t="s">
        <v>4121</v>
      </c>
      <c r="L545" s="1">
        <v>0</v>
      </c>
      <c r="M545" s="1">
        <v>0</v>
      </c>
      <c r="N545" s="1">
        <v>0</v>
      </c>
      <c r="O545" s="1" t="s">
        <v>34</v>
      </c>
      <c r="P545" s="1" t="s">
        <v>37</v>
      </c>
      <c r="Q545" s="1" t="s">
        <v>4121</v>
      </c>
      <c r="R545" s="1" t="s">
        <v>4121</v>
      </c>
      <c r="S545" s="1" t="s">
        <v>4121</v>
      </c>
      <c r="T545" s="1">
        <v>0</v>
      </c>
      <c r="U545" s="1" t="s">
        <v>4121</v>
      </c>
      <c r="V545" s="1" t="s">
        <v>38</v>
      </c>
      <c r="W545" s="1" t="s">
        <v>4121</v>
      </c>
      <c r="X545" s="1">
        <v>0</v>
      </c>
      <c r="Y545" s="1" t="s">
        <v>37</v>
      </c>
      <c r="Z545" s="1" t="s">
        <v>4121</v>
      </c>
      <c r="AA545" s="1" t="s">
        <v>4121</v>
      </c>
      <c r="AB545" s="1" t="s">
        <v>4121</v>
      </c>
      <c r="AC545" s="1">
        <v>0</v>
      </c>
      <c r="AD545" s="1" t="s">
        <v>4121</v>
      </c>
      <c r="AE545" s="1">
        <v>0</v>
      </c>
      <c r="AF545" s="1">
        <v>0</v>
      </c>
      <c r="AG545" s="1">
        <v>0</v>
      </c>
      <c r="AH545" s="1">
        <v>0</v>
      </c>
      <c r="AI545" s="1">
        <v>0</v>
      </c>
      <c r="AJ545" s="1">
        <v>0</v>
      </c>
      <c r="AK545" s="1">
        <v>0</v>
      </c>
      <c r="AL545" s="1">
        <v>0</v>
      </c>
      <c r="AM545" s="1">
        <v>0</v>
      </c>
      <c r="AN545" s="1" t="s">
        <v>4121</v>
      </c>
      <c r="AO545" s="1" t="s">
        <v>4121</v>
      </c>
      <c r="AP545" s="1" t="s">
        <v>69</v>
      </c>
      <c r="AQ545" s="1" t="s">
        <v>40</v>
      </c>
      <c r="AR545" s="1" t="s">
        <v>4121</v>
      </c>
      <c r="AS545" s="1" t="s">
        <v>38</v>
      </c>
      <c r="AT545" s="1" t="s">
        <v>4121</v>
      </c>
      <c r="AU545" s="1" t="s">
        <v>4121</v>
      </c>
      <c r="AV545" s="1" t="s">
        <v>42</v>
      </c>
      <c r="AW545" s="1">
        <v>0</v>
      </c>
      <c r="AX545" s="1">
        <v>0</v>
      </c>
      <c r="AY545" s="1">
        <v>0</v>
      </c>
      <c r="AZ545" s="1">
        <v>0</v>
      </c>
      <c r="BA545" s="1">
        <v>0</v>
      </c>
      <c r="BB545" s="1">
        <v>0</v>
      </c>
      <c r="BC545" s="1">
        <v>0</v>
      </c>
      <c r="BD545" s="1">
        <v>0</v>
      </c>
      <c r="BE545" s="1">
        <v>0</v>
      </c>
      <c r="BF545" s="1">
        <v>0</v>
      </c>
      <c r="BG545" s="1">
        <v>0</v>
      </c>
      <c r="BH545" s="1">
        <v>0</v>
      </c>
      <c r="BI545" s="1">
        <v>0</v>
      </c>
      <c r="BJ545" s="1">
        <v>0</v>
      </c>
      <c r="BK545" s="1">
        <v>0</v>
      </c>
      <c r="BL545" s="1">
        <v>0</v>
      </c>
      <c r="BM545" s="1">
        <v>0</v>
      </c>
      <c r="BN545" s="1">
        <v>0</v>
      </c>
      <c r="BO545" s="1" t="s">
        <v>35</v>
      </c>
      <c r="BP545" s="1" t="s">
        <v>38</v>
      </c>
      <c r="BQ545" s="5" t="s">
        <v>2212</v>
      </c>
      <c r="BR545" s="1" t="s">
        <v>255</v>
      </c>
      <c r="BS545" s="1" t="s">
        <v>2213</v>
      </c>
      <c r="BT545" s="1" t="s">
        <v>4121</v>
      </c>
      <c r="BU545" s="1" t="s">
        <v>2214</v>
      </c>
      <c r="BV545" s="1" t="s">
        <v>4121</v>
      </c>
    </row>
    <row r="546" spans="1:74" ht="75" x14ac:dyDescent="0.25">
      <c r="A546" s="1" t="s">
        <v>26</v>
      </c>
      <c r="B546" s="1" t="s">
        <v>242</v>
      </c>
      <c r="C546" s="1" t="s">
        <v>28</v>
      </c>
      <c r="D546" s="1" t="s">
        <v>29</v>
      </c>
      <c r="E546" s="1">
        <v>201818</v>
      </c>
      <c r="F546" s="1" t="s">
        <v>2215</v>
      </c>
      <c r="G546" s="1" t="s">
        <v>2216</v>
      </c>
      <c r="H546" s="1" t="s">
        <v>32</v>
      </c>
      <c r="I546" s="1" t="s">
        <v>33</v>
      </c>
      <c r="J546" s="2">
        <v>44108</v>
      </c>
      <c r="K546" s="2" t="s">
        <v>4121</v>
      </c>
      <c r="L546" s="1">
        <v>0</v>
      </c>
      <c r="M546" s="1">
        <v>170</v>
      </c>
      <c r="N546" s="1">
        <v>0</v>
      </c>
      <c r="O546" s="1" t="s">
        <v>83</v>
      </c>
      <c r="P546" s="1" t="s">
        <v>37</v>
      </c>
      <c r="Q546" s="1" t="s">
        <v>4121</v>
      </c>
      <c r="R546" s="1" t="s">
        <v>4121</v>
      </c>
      <c r="S546" s="1" t="s">
        <v>4121</v>
      </c>
      <c r="T546" s="1">
        <v>0</v>
      </c>
      <c r="U546" s="1" t="s">
        <v>4121</v>
      </c>
      <c r="V546" s="1" t="s">
        <v>38</v>
      </c>
      <c r="W546" s="1" t="s">
        <v>4121</v>
      </c>
      <c r="X546" s="1">
        <v>0</v>
      </c>
      <c r="Y546" s="1" t="s">
        <v>37</v>
      </c>
      <c r="Z546" s="1" t="s">
        <v>4121</v>
      </c>
      <c r="AA546" s="1" t="s">
        <v>4121</v>
      </c>
      <c r="AB546" s="1" t="s">
        <v>4121</v>
      </c>
      <c r="AC546" s="1">
        <v>0</v>
      </c>
      <c r="AD546" s="1" t="s">
        <v>4121</v>
      </c>
      <c r="AE546" s="1">
        <v>0</v>
      </c>
      <c r="AF546" s="1">
        <v>0</v>
      </c>
      <c r="AG546" s="1">
        <v>0</v>
      </c>
      <c r="AH546" s="1">
        <v>0</v>
      </c>
      <c r="AI546" s="1">
        <v>0</v>
      </c>
      <c r="AJ546" s="1">
        <v>0</v>
      </c>
      <c r="AK546" s="1">
        <v>0</v>
      </c>
      <c r="AL546" s="1">
        <v>0</v>
      </c>
      <c r="AM546" s="1">
        <v>0</v>
      </c>
      <c r="AN546" s="1" t="s">
        <v>4121</v>
      </c>
      <c r="AO546" s="1" t="s">
        <v>4121</v>
      </c>
      <c r="AP546" s="1" t="s">
        <v>39</v>
      </c>
      <c r="AQ546" s="1" t="s">
        <v>40</v>
      </c>
      <c r="AR546" s="1" t="s">
        <v>41</v>
      </c>
      <c r="AS546" s="1" t="s">
        <v>38</v>
      </c>
      <c r="AT546" s="1" t="s">
        <v>4121</v>
      </c>
      <c r="AU546" s="1" t="s">
        <v>4121</v>
      </c>
      <c r="AV546" s="1" t="s">
        <v>42</v>
      </c>
      <c r="AW546" s="1">
        <v>0</v>
      </c>
      <c r="AX546" s="1">
        <v>0</v>
      </c>
      <c r="AY546" s="1">
        <v>0</v>
      </c>
      <c r="AZ546" s="1">
        <v>0</v>
      </c>
      <c r="BA546" s="1">
        <v>0</v>
      </c>
      <c r="BB546" s="1">
        <v>0</v>
      </c>
      <c r="BC546" s="1">
        <v>0</v>
      </c>
      <c r="BD546" s="1">
        <v>0</v>
      </c>
      <c r="BE546" s="1">
        <v>0</v>
      </c>
      <c r="BF546" s="1">
        <v>0</v>
      </c>
      <c r="BG546" s="1">
        <v>0</v>
      </c>
      <c r="BH546" s="1">
        <v>0</v>
      </c>
      <c r="BI546" s="1">
        <v>0</v>
      </c>
      <c r="BJ546" s="1">
        <v>0</v>
      </c>
      <c r="BK546" s="1">
        <v>0</v>
      </c>
      <c r="BL546" s="1">
        <v>0</v>
      </c>
      <c r="BM546" s="1">
        <v>0</v>
      </c>
      <c r="BN546" s="1">
        <v>0</v>
      </c>
      <c r="BO546" s="1" t="s">
        <v>37</v>
      </c>
      <c r="BP546" s="1" t="s">
        <v>38</v>
      </c>
      <c r="BQ546" s="5" t="s">
        <v>2217</v>
      </c>
      <c r="BR546" s="1" t="s">
        <v>255</v>
      </c>
      <c r="BS546" s="1" t="s">
        <v>269</v>
      </c>
      <c r="BT546" s="1" t="s">
        <v>2218</v>
      </c>
      <c r="BU546" s="1" t="s">
        <v>4121</v>
      </c>
      <c r="BV546" s="1" t="s">
        <v>4121</v>
      </c>
    </row>
    <row r="547" spans="1:74" ht="90" x14ac:dyDescent="0.25">
      <c r="A547" s="1" t="s">
        <v>26</v>
      </c>
      <c r="B547" s="1" t="s">
        <v>179</v>
      </c>
      <c r="C547" s="1" t="s">
        <v>28</v>
      </c>
      <c r="D547" s="1" t="s">
        <v>29</v>
      </c>
      <c r="E547" s="1">
        <v>202812</v>
      </c>
      <c r="F547" s="1" t="s">
        <v>2219</v>
      </c>
      <c r="G547" s="1" t="s">
        <v>2220</v>
      </c>
      <c r="H547" s="1" t="s">
        <v>32</v>
      </c>
      <c r="I547" s="1" t="s">
        <v>33</v>
      </c>
      <c r="J547" s="2">
        <v>43929</v>
      </c>
      <c r="K547" s="2" t="s">
        <v>4121</v>
      </c>
      <c r="L547" s="1">
        <v>0</v>
      </c>
      <c r="M547" s="1">
        <v>160</v>
      </c>
      <c r="N547" s="1">
        <v>0</v>
      </c>
      <c r="O547" s="1" t="s">
        <v>83</v>
      </c>
      <c r="P547" s="1" t="s">
        <v>37</v>
      </c>
      <c r="Q547" s="1" t="s">
        <v>4121</v>
      </c>
      <c r="R547" s="1" t="s">
        <v>4121</v>
      </c>
      <c r="S547" s="1" t="s">
        <v>4121</v>
      </c>
      <c r="T547" s="1">
        <v>0</v>
      </c>
      <c r="U547" s="1" t="s">
        <v>4121</v>
      </c>
      <c r="V547" s="1" t="s">
        <v>38</v>
      </c>
      <c r="W547" s="1" t="s">
        <v>4121</v>
      </c>
      <c r="X547" s="1">
        <v>0</v>
      </c>
      <c r="Y547" s="1" t="s">
        <v>37</v>
      </c>
      <c r="Z547" s="1" t="s">
        <v>4121</v>
      </c>
      <c r="AA547" s="1" t="s">
        <v>4121</v>
      </c>
      <c r="AB547" s="1" t="s">
        <v>4121</v>
      </c>
      <c r="AC547" s="1">
        <v>0</v>
      </c>
      <c r="AD547" s="1" t="s">
        <v>4121</v>
      </c>
      <c r="AE547" s="1">
        <v>0</v>
      </c>
      <c r="AF547" s="1">
        <v>0</v>
      </c>
      <c r="AG547" s="1">
        <v>0</v>
      </c>
      <c r="AH547" s="1">
        <v>0</v>
      </c>
      <c r="AI547" s="1">
        <v>0</v>
      </c>
      <c r="AJ547" s="1">
        <v>0</v>
      </c>
      <c r="AK547" s="1">
        <v>0</v>
      </c>
      <c r="AL547" s="1">
        <v>0</v>
      </c>
      <c r="AM547" s="1">
        <v>0</v>
      </c>
      <c r="AN547" s="1" t="s">
        <v>4121</v>
      </c>
      <c r="AO547" s="1" t="s">
        <v>4121</v>
      </c>
      <c r="AP547" s="1" t="s">
        <v>39</v>
      </c>
      <c r="AQ547" s="1" t="s">
        <v>40</v>
      </c>
      <c r="AR547" s="1" t="s">
        <v>41</v>
      </c>
      <c r="AS547" s="1" t="s">
        <v>38</v>
      </c>
      <c r="AT547" s="1" t="s">
        <v>4121</v>
      </c>
      <c r="AU547" s="1" t="s">
        <v>4121</v>
      </c>
      <c r="AV547" s="1" t="s">
        <v>42</v>
      </c>
      <c r="AW547" s="1">
        <v>0</v>
      </c>
      <c r="AX547" s="1">
        <v>0</v>
      </c>
      <c r="AY547" s="1">
        <v>0</v>
      </c>
      <c r="AZ547" s="1">
        <v>0</v>
      </c>
      <c r="BA547" s="1">
        <v>0</v>
      </c>
      <c r="BB547" s="1">
        <v>0</v>
      </c>
      <c r="BC547" s="1">
        <v>0</v>
      </c>
      <c r="BD547" s="1">
        <v>0</v>
      </c>
      <c r="BE547" s="1">
        <v>0</v>
      </c>
      <c r="BF547" s="1">
        <v>0</v>
      </c>
      <c r="BG547" s="1">
        <v>0</v>
      </c>
      <c r="BH547" s="1">
        <v>0</v>
      </c>
      <c r="BI547" s="1">
        <v>0</v>
      </c>
      <c r="BJ547" s="1">
        <v>0</v>
      </c>
      <c r="BK547" s="1">
        <v>0</v>
      </c>
      <c r="BL547" s="1">
        <v>0</v>
      </c>
      <c r="BM547" s="1">
        <v>0</v>
      </c>
      <c r="BN547" s="1">
        <v>0</v>
      </c>
      <c r="BO547" s="1" t="s">
        <v>37</v>
      </c>
      <c r="BP547" s="1" t="s">
        <v>38</v>
      </c>
      <c r="BQ547" s="5" t="s">
        <v>2221</v>
      </c>
      <c r="BR547" s="1" t="s">
        <v>2222</v>
      </c>
      <c r="BS547" s="1" t="s">
        <v>2223</v>
      </c>
      <c r="BT547" s="1" t="s">
        <v>4121</v>
      </c>
      <c r="BU547" s="1" t="s">
        <v>4121</v>
      </c>
      <c r="BV547" s="1" t="s">
        <v>4121</v>
      </c>
    </row>
    <row r="548" spans="1:74" ht="75" x14ac:dyDescent="0.25">
      <c r="A548" s="1" t="s">
        <v>26</v>
      </c>
      <c r="B548" s="1" t="s">
        <v>179</v>
      </c>
      <c r="C548" s="1" t="s">
        <v>28</v>
      </c>
      <c r="D548" s="1" t="s">
        <v>29</v>
      </c>
      <c r="E548" s="1">
        <v>202813</v>
      </c>
      <c r="F548" s="1" t="s">
        <v>2224</v>
      </c>
      <c r="G548" s="1" t="s">
        <v>2225</v>
      </c>
      <c r="H548" s="1" t="s">
        <v>32</v>
      </c>
      <c r="I548" s="1" t="s">
        <v>33</v>
      </c>
      <c r="J548" s="2">
        <v>43929</v>
      </c>
      <c r="K548" s="2" t="s">
        <v>4121</v>
      </c>
      <c r="L548" s="1">
        <v>0</v>
      </c>
      <c r="M548" s="1">
        <v>900</v>
      </c>
      <c r="N548" s="1">
        <v>0</v>
      </c>
      <c r="O548" s="1" t="s">
        <v>83</v>
      </c>
      <c r="P548" s="1" t="s">
        <v>37</v>
      </c>
      <c r="Q548" s="1" t="s">
        <v>4121</v>
      </c>
      <c r="R548" s="1" t="s">
        <v>4121</v>
      </c>
      <c r="S548" s="1" t="s">
        <v>4121</v>
      </c>
      <c r="T548" s="1">
        <v>0</v>
      </c>
      <c r="U548" s="1" t="s">
        <v>4121</v>
      </c>
      <c r="V548" s="1" t="s">
        <v>38</v>
      </c>
      <c r="W548" s="1" t="s">
        <v>4121</v>
      </c>
      <c r="X548" s="1">
        <v>0</v>
      </c>
      <c r="Y548" s="1" t="s">
        <v>37</v>
      </c>
      <c r="Z548" s="1" t="s">
        <v>4121</v>
      </c>
      <c r="AA548" s="1" t="s">
        <v>4121</v>
      </c>
      <c r="AB548" s="1" t="s">
        <v>4121</v>
      </c>
      <c r="AC548" s="1">
        <v>0</v>
      </c>
      <c r="AD548" s="1" t="s">
        <v>4121</v>
      </c>
      <c r="AE548" s="1">
        <v>0</v>
      </c>
      <c r="AF548" s="1">
        <v>0</v>
      </c>
      <c r="AG548" s="1">
        <v>0</v>
      </c>
      <c r="AH548" s="1">
        <v>0</v>
      </c>
      <c r="AI548" s="1">
        <v>0</v>
      </c>
      <c r="AJ548" s="1">
        <v>0</v>
      </c>
      <c r="AK548" s="1">
        <v>0</v>
      </c>
      <c r="AL548" s="1">
        <v>0</v>
      </c>
      <c r="AM548" s="1">
        <v>0</v>
      </c>
      <c r="AN548" s="1" t="s">
        <v>4121</v>
      </c>
      <c r="AO548" s="1" t="s">
        <v>4121</v>
      </c>
      <c r="AP548" s="1" t="s">
        <v>39</v>
      </c>
      <c r="AQ548" s="1" t="s">
        <v>40</v>
      </c>
      <c r="AR548" s="1" t="s">
        <v>41</v>
      </c>
      <c r="AS548" s="1" t="s">
        <v>38</v>
      </c>
      <c r="AT548" s="1" t="s">
        <v>4121</v>
      </c>
      <c r="AU548" s="1" t="s">
        <v>4121</v>
      </c>
      <c r="AV548" s="1" t="s">
        <v>42</v>
      </c>
      <c r="AW548" s="1">
        <v>0</v>
      </c>
      <c r="AX548" s="1">
        <v>0</v>
      </c>
      <c r="AY548" s="1">
        <v>0</v>
      </c>
      <c r="AZ548" s="1">
        <v>0</v>
      </c>
      <c r="BA548" s="1">
        <v>0</v>
      </c>
      <c r="BB548" s="1">
        <v>0</v>
      </c>
      <c r="BC548" s="1">
        <v>0</v>
      </c>
      <c r="BD548" s="1">
        <v>0</v>
      </c>
      <c r="BE548" s="1">
        <v>0</v>
      </c>
      <c r="BF548" s="1">
        <v>0</v>
      </c>
      <c r="BG548" s="1">
        <v>0</v>
      </c>
      <c r="BH548" s="1">
        <v>0</v>
      </c>
      <c r="BI548" s="1">
        <v>0</v>
      </c>
      <c r="BJ548" s="1">
        <v>0</v>
      </c>
      <c r="BK548" s="1">
        <v>0</v>
      </c>
      <c r="BL548" s="1">
        <v>0</v>
      </c>
      <c r="BM548" s="1">
        <v>0</v>
      </c>
      <c r="BN548" s="1">
        <v>0</v>
      </c>
      <c r="BO548" s="1" t="s">
        <v>37</v>
      </c>
      <c r="BP548" s="1" t="s">
        <v>38</v>
      </c>
      <c r="BQ548" s="5" t="s">
        <v>2226</v>
      </c>
      <c r="BR548" s="1" t="s">
        <v>2227</v>
      </c>
      <c r="BS548" s="1" t="s">
        <v>2228</v>
      </c>
      <c r="BT548" s="1" t="s">
        <v>4121</v>
      </c>
      <c r="BU548" s="1" t="s">
        <v>4121</v>
      </c>
      <c r="BV548" s="1" t="s">
        <v>4121</v>
      </c>
    </row>
    <row r="549" spans="1:74" ht="90" x14ac:dyDescent="0.25">
      <c r="A549" s="1" t="s">
        <v>26</v>
      </c>
      <c r="B549" s="1" t="s">
        <v>27</v>
      </c>
      <c r="C549" s="1" t="s">
        <v>28</v>
      </c>
      <c r="D549" s="1" t="s">
        <v>65</v>
      </c>
      <c r="E549" s="1">
        <v>203715</v>
      </c>
      <c r="F549" s="1" t="s">
        <v>2229</v>
      </c>
      <c r="G549" s="1" t="s">
        <v>2230</v>
      </c>
      <c r="H549" s="1" t="s">
        <v>144</v>
      </c>
      <c r="I549" s="1" t="s">
        <v>33</v>
      </c>
      <c r="J549" s="2">
        <v>43926</v>
      </c>
      <c r="K549" s="2" t="s">
        <v>4121</v>
      </c>
      <c r="L549" s="1">
        <v>3000</v>
      </c>
      <c r="M549" s="1">
        <v>0</v>
      </c>
      <c r="N549" s="1">
        <v>1</v>
      </c>
      <c r="O549" s="1" t="s">
        <v>83</v>
      </c>
      <c r="P549" s="1" t="s">
        <v>37</v>
      </c>
      <c r="Q549" s="1" t="s">
        <v>4121</v>
      </c>
      <c r="R549" s="1" t="s">
        <v>4121</v>
      </c>
      <c r="S549" s="1" t="s">
        <v>4121</v>
      </c>
      <c r="T549" s="1">
        <v>0</v>
      </c>
      <c r="U549" s="1" t="s">
        <v>4121</v>
      </c>
      <c r="V549" s="1" t="s">
        <v>38</v>
      </c>
      <c r="W549" s="1" t="s">
        <v>4121</v>
      </c>
      <c r="X549" s="1">
        <v>0</v>
      </c>
      <c r="Y549" s="1" t="s">
        <v>37</v>
      </c>
      <c r="Z549" s="1" t="s">
        <v>4121</v>
      </c>
      <c r="AA549" s="1" t="s">
        <v>4121</v>
      </c>
      <c r="AB549" s="1" t="s">
        <v>4121</v>
      </c>
      <c r="AC549" s="1">
        <v>0</v>
      </c>
      <c r="AD549" s="1" t="s">
        <v>4121</v>
      </c>
      <c r="AE549" s="1">
        <v>0</v>
      </c>
      <c r="AF549" s="1">
        <v>0</v>
      </c>
      <c r="AG549" s="1">
        <v>0</v>
      </c>
      <c r="AH549" s="1">
        <v>0</v>
      </c>
      <c r="AI549" s="1">
        <v>0</v>
      </c>
      <c r="AJ549" s="1">
        <v>0</v>
      </c>
      <c r="AK549" s="1">
        <v>0</v>
      </c>
      <c r="AL549" s="1">
        <v>0</v>
      </c>
      <c r="AM549" s="1">
        <v>0</v>
      </c>
      <c r="AN549" s="1" t="s">
        <v>4121</v>
      </c>
      <c r="AO549" s="1" t="s">
        <v>4121</v>
      </c>
      <c r="AP549" s="1" t="s">
        <v>69</v>
      </c>
      <c r="AQ549" s="1" t="s">
        <v>40</v>
      </c>
      <c r="AR549" s="1" t="s">
        <v>4121</v>
      </c>
      <c r="AS549" s="1" t="s">
        <v>38</v>
      </c>
      <c r="AT549" s="1" t="s">
        <v>4121</v>
      </c>
      <c r="AU549" s="1" t="s">
        <v>4121</v>
      </c>
      <c r="AV549" s="1" t="s">
        <v>42</v>
      </c>
      <c r="AW549" s="1">
        <v>0</v>
      </c>
      <c r="AX549" s="1">
        <v>0</v>
      </c>
      <c r="AY549" s="1">
        <v>0</v>
      </c>
      <c r="AZ549" s="1">
        <v>0</v>
      </c>
      <c r="BA549" s="1">
        <v>0</v>
      </c>
      <c r="BB549" s="1">
        <v>0</v>
      </c>
      <c r="BC549" s="1">
        <v>0</v>
      </c>
      <c r="BD549" s="1">
        <v>0</v>
      </c>
      <c r="BE549" s="1">
        <v>0</v>
      </c>
      <c r="BF549" s="1">
        <v>0</v>
      </c>
      <c r="BG549" s="1">
        <v>0</v>
      </c>
      <c r="BH549" s="1">
        <v>0</v>
      </c>
      <c r="BI549" s="1">
        <v>0</v>
      </c>
      <c r="BJ549" s="1">
        <v>0</v>
      </c>
      <c r="BK549" s="1">
        <v>0</v>
      </c>
      <c r="BL549" s="1">
        <v>0</v>
      </c>
      <c r="BM549" s="1">
        <v>0</v>
      </c>
      <c r="BN549" s="1">
        <v>0</v>
      </c>
      <c r="BO549" s="1" t="s">
        <v>37</v>
      </c>
      <c r="BP549" s="1" t="s">
        <v>38</v>
      </c>
      <c r="BQ549" s="5" t="s">
        <v>2231</v>
      </c>
      <c r="BR549" s="1" t="s">
        <v>2232</v>
      </c>
      <c r="BS549" s="1" t="s">
        <v>2233</v>
      </c>
      <c r="BT549" s="1" t="s">
        <v>4121</v>
      </c>
      <c r="BU549" s="1" t="s">
        <v>4121</v>
      </c>
      <c r="BV549" s="1" t="s">
        <v>4121</v>
      </c>
    </row>
    <row r="550" spans="1:74" ht="120" x14ac:dyDescent="0.25">
      <c r="A550" s="1" t="s">
        <v>26</v>
      </c>
      <c r="B550" s="1" t="s">
        <v>27</v>
      </c>
      <c r="C550" s="1" t="s">
        <v>28</v>
      </c>
      <c r="D550" s="1" t="s">
        <v>65</v>
      </c>
      <c r="E550" s="1">
        <v>203716</v>
      </c>
      <c r="F550" s="1" t="s">
        <v>2234</v>
      </c>
      <c r="G550" s="1" t="s">
        <v>2235</v>
      </c>
      <c r="H550" s="1" t="s">
        <v>144</v>
      </c>
      <c r="I550" s="1" t="s">
        <v>33</v>
      </c>
      <c r="J550" s="2">
        <v>43926</v>
      </c>
      <c r="K550" s="2" t="s">
        <v>4121</v>
      </c>
      <c r="L550" s="1">
        <v>3000</v>
      </c>
      <c r="M550" s="1">
        <v>0</v>
      </c>
      <c r="N550" s="1">
        <v>1</v>
      </c>
      <c r="O550" s="1" t="s">
        <v>83</v>
      </c>
      <c r="P550" s="1" t="s">
        <v>37</v>
      </c>
      <c r="Q550" s="1" t="s">
        <v>4121</v>
      </c>
      <c r="R550" s="1" t="s">
        <v>4121</v>
      </c>
      <c r="S550" s="1" t="s">
        <v>4121</v>
      </c>
      <c r="T550" s="1">
        <v>0</v>
      </c>
      <c r="U550" s="1" t="s">
        <v>4121</v>
      </c>
      <c r="V550" s="1" t="s">
        <v>38</v>
      </c>
      <c r="W550" s="1" t="s">
        <v>4121</v>
      </c>
      <c r="X550" s="1">
        <v>0</v>
      </c>
      <c r="Y550" s="1" t="s">
        <v>37</v>
      </c>
      <c r="Z550" s="1" t="s">
        <v>4121</v>
      </c>
      <c r="AA550" s="1" t="s">
        <v>4121</v>
      </c>
      <c r="AB550" s="1" t="s">
        <v>4121</v>
      </c>
      <c r="AC550" s="1">
        <v>0</v>
      </c>
      <c r="AD550" s="1" t="s">
        <v>4121</v>
      </c>
      <c r="AE550" s="1">
        <v>0</v>
      </c>
      <c r="AF550" s="1">
        <v>0</v>
      </c>
      <c r="AG550" s="1">
        <v>0</v>
      </c>
      <c r="AH550" s="1">
        <v>0</v>
      </c>
      <c r="AI550" s="1">
        <v>0</v>
      </c>
      <c r="AJ550" s="1">
        <v>0</v>
      </c>
      <c r="AK550" s="1">
        <v>0</v>
      </c>
      <c r="AL550" s="1">
        <v>0</v>
      </c>
      <c r="AM550" s="1">
        <v>0</v>
      </c>
      <c r="AN550" s="1" t="s">
        <v>4121</v>
      </c>
      <c r="AO550" s="1" t="s">
        <v>4121</v>
      </c>
      <c r="AP550" s="1" t="s">
        <v>69</v>
      </c>
      <c r="AQ550" s="1" t="s">
        <v>40</v>
      </c>
      <c r="AR550" s="1" t="s">
        <v>4121</v>
      </c>
      <c r="AS550" s="1" t="s">
        <v>38</v>
      </c>
      <c r="AT550" s="1" t="s">
        <v>4121</v>
      </c>
      <c r="AU550" s="1" t="s">
        <v>4121</v>
      </c>
      <c r="AV550" s="1" t="s">
        <v>42</v>
      </c>
      <c r="AW550" s="1">
        <v>0</v>
      </c>
      <c r="AX550" s="1">
        <v>0</v>
      </c>
      <c r="AY550" s="1">
        <v>0</v>
      </c>
      <c r="AZ550" s="1">
        <v>0</v>
      </c>
      <c r="BA550" s="1">
        <v>0</v>
      </c>
      <c r="BB550" s="1">
        <v>0</v>
      </c>
      <c r="BC550" s="1">
        <v>0</v>
      </c>
      <c r="BD550" s="1">
        <v>0</v>
      </c>
      <c r="BE550" s="1">
        <v>0</v>
      </c>
      <c r="BF550" s="1">
        <v>0</v>
      </c>
      <c r="BG550" s="1">
        <v>0</v>
      </c>
      <c r="BH550" s="1">
        <v>0</v>
      </c>
      <c r="BI550" s="1">
        <v>0</v>
      </c>
      <c r="BJ550" s="1">
        <v>0</v>
      </c>
      <c r="BK550" s="1">
        <v>0</v>
      </c>
      <c r="BL550" s="1">
        <v>0</v>
      </c>
      <c r="BM550" s="1">
        <v>0</v>
      </c>
      <c r="BN550" s="1">
        <v>0</v>
      </c>
      <c r="BO550" s="1" t="s">
        <v>37</v>
      </c>
      <c r="BP550" s="1" t="s">
        <v>38</v>
      </c>
      <c r="BQ550" s="5" t="s">
        <v>2236</v>
      </c>
      <c r="BR550" s="1" t="s">
        <v>2237</v>
      </c>
      <c r="BS550" s="1" t="s">
        <v>2233</v>
      </c>
      <c r="BT550" s="1" t="s">
        <v>4121</v>
      </c>
      <c r="BU550" s="1" t="s">
        <v>4121</v>
      </c>
      <c r="BV550" s="1" t="s">
        <v>4121</v>
      </c>
    </row>
    <row r="551" spans="1:74" ht="60" x14ac:dyDescent="0.25">
      <c r="A551" s="1" t="s">
        <v>26</v>
      </c>
      <c r="B551" s="1" t="s">
        <v>179</v>
      </c>
      <c r="C551" s="1" t="s">
        <v>28</v>
      </c>
      <c r="D551" s="1" t="s">
        <v>65</v>
      </c>
      <c r="E551" s="1">
        <v>2027112</v>
      </c>
      <c r="F551" s="1" t="s">
        <v>2238</v>
      </c>
      <c r="G551" s="1" t="s">
        <v>2239</v>
      </c>
      <c r="H551" s="1" t="s">
        <v>32</v>
      </c>
      <c r="I551" s="1" t="s">
        <v>33</v>
      </c>
      <c r="J551" s="2">
        <v>43933</v>
      </c>
      <c r="K551" s="2" t="s">
        <v>4121</v>
      </c>
      <c r="L551" s="1">
        <v>50</v>
      </c>
      <c r="M551" s="1">
        <v>325</v>
      </c>
      <c r="N551" s="1">
        <v>1</v>
      </c>
      <c r="O551" s="1" t="s">
        <v>83</v>
      </c>
      <c r="P551" s="1" t="s">
        <v>37</v>
      </c>
      <c r="Q551" s="1" t="s">
        <v>4121</v>
      </c>
      <c r="R551" s="1" t="s">
        <v>4121</v>
      </c>
      <c r="S551" s="1" t="s">
        <v>4121</v>
      </c>
      <c r="T551" s="1">
        <v>0</v>
      </c>
      <c r="U551" s="1" t="s">
        <v>4121</v>
      </c>
      <c r="V551" s="1" t="s">
        <v>38</v>
      </c>
      <c r="W551" s="1" t="s">
        <v>4121</v>
      </c>
      <c r="X551" s="1">
        <v>0</v>
      </c>
      <c r="Y551" s="1" t="s">
        <v>37</v>
      </c>
      <c r="Z551" s="1" t="s">
        <v>4121</v>
      </c>
      <c r="AA551" s="1" t="s">
        <v>4121</v>
      </c>
      <c r="AB551" s="1" t="s">
        <v>4121</v>
      </c>
      <c r="AC551" s="1">
        <v>0</v>
      </c>
      <c r="AD551" s="1" t="s">
        <v>4121</v>
      </c>
      <c r="AE551" s="1">
        <v>0</v>
      </c>
      <c r="AF551" s="1">
        <v>0</v>
      </c>
      <c r="AG551" s="1">
        <v>0</v>
      </c>
      <c r="AH551" s="1">
        <v>0</v>
      </c>
      <c r="AI551" s="1">
        <v>0</v>
      </c>
      <c r="AJ551" s="1">
        <v>0</v>
      </c>
      <c r="AK551" s="1">
        <v>0</v>
      </c>
      <c r="AL551" s="1">
        <v>0</v>
      </c>
      <c r="AM551" s="1">
        <v>0</v>
      </c>
      <c r="AN551" s="1" t="s">
        <v>4121</v>
      </c>
      <c r="AO551" s="1" t="s">
        <v>4121</v>
      </c>
      <c r="AP551" s="1" t="s">
        <v>69</v>
      </c>
      <c r="AQ551" s="1" t="s">
        <v>40</v>
      </c>
      <c r="AR551" s="1" t="s">
        <v>41</v>
      </c>
      <c r="AS551" s="1" t="s">
        <v>38</v>
      </c>
      <c r="AT551" s="1" t="s">
        <v>4121</v>
      </c>
      <c r="AU551" s="1" t="s">
        <v>4121</v>
      </c>
      <c r="AV551" s="1" t="s">
        <v>42</v>
      </c>
      <c r="AW551" s="1">
        <v>0</v>
      </c>
      <c r="AX551" s="1">
        <v>0</v>
      </c>
      <c r="AY551" s="1">
        <v>0</v>
      </c>
      <c r="AZ551" s="1">
        <v>0</v>
      </c>
      <c r="BA551" s="1">
        <v>0</v>
      </c>
      <c r="BB551" s="1">
        <v>0</v>
      </c>
      <c r="BC551" s="1">
        <v>0</v>
      </c>
      <c r="BD551" s="1">
        <v>0</v>
      </c>
      <c r="BE551" s="1">
        <v>0</v>
      </c>
      <c r="BF551" s="1">
        <v>0</v>
      </c>
      <c r="BG551" s="1">
        <v>0</v>
      </c>
      <c r="BH551" s="1">
        <v>0</v>
      </c>
      <c r="BI551" s="1">
        <v>0</v>
      </c>
      <c r="BJ551" s="1">
        <v>0</v>
      </c>
      <c r="BK551" s="1">
        <v>0</v>
      </c>
      <c r="BL551" s="1">
        <v>0</v>
      </c>
      <c r="BM551" s="1">
        <v>0</v>
      </c>
      <c r="BN551" s="1">
        <v>0</v>
      </c>
      <c r="BO551" s="1" t="s">
        <v>37</v>
      </c>
      <c r="BP551" s="1" t="s">
        <v>38</v>
      </c>
      <c r="BQ551" s="5" t="s">
        <v>2240</v>
      </c>
      <c r="BR551" s="1" t="s">
        <v>2241</v>
      </c>
      <c r="BS551" s="1" t="s">
        <v>2242</v>
      </c>
      <c r="BT551" s="1" t="s">
        <v>4121</v>
      </c>
      <c r="BU551" s="1" t="s">
        <v>4121</v>
      </c>
      <c r="BV551" s="1" t="s">
        <v>4121</v>
      </c>
    </row>
    <row r="552" spans="1:74" ht="60" x14ac:dyDescent="0.25">
      <c r="A552" s="1" t="s">
        <v>26</v>
      </c>
      <c r="B552" s="1" t="s">
        <v>27</v>
      </c>
      <c r="C552" s="1" t="s">
        <v>28</v>
      </c>
      <c r="D552" s="1" t="s">
        <v>65</v>
      </c>
      <c r="E552" s="1">
        <v>203313</v>
      </c>
      <c r="F552" s="1" t="s">
        <v>2243</v>
      </c>
      <c r="G552" s="1" t="s">
        <v>2244</v>
      </c>
      <c r="H552" s="1" t="s">
        <v>32</v>
      </c>
      <c r="I552" s="1" t="s">
        <v>33</v>
      </c>
      <c r="J552" s="2">
        <v>43932</v>
      </c>
      <c r="K552" s="2" t="s">
        <v>4121</v>
      </c>
      <c r="L552" s="1">
        <v>0</v>
      </c>
      <c r="M552" s="1">
        <v>29</v>
      </c>
      <c r="N552" s="1">
        <v>1</v>
      </c>
      <c r="O552" s="1" t="s">
        <v>34</v>
      </c>
      <c r="P552" s="1" t="s">
        <v>35</v>
      </c>
      <c r="Q552" s="1" t="s">
        <v>49</v>
      </c>
      <c r="R552" s="1" t="s">
        <v>49</v>
      </c>
      <c r="S552" s="1" t="s">
        <v>4121</v>
      </c>
      <c r="T552" s="1">
        <v>0</v>
      </c>
      <c r="U552" s="1" t="s">
        <v>37</v>
      </c>
      <c r="V552" s="1" t="s">
        <v>38</v>
      </c>
      <c r="W552" s="1" t="s">
        <v>4121</v>
      </c>
      <c r="X552" s="1">
        <v>30</v>
      </c>
      <c r="Y552" s="1" t="s">
        <v>37</v>
      </c>
      <c r="Z552" s="1" t="s">
        <v>4121</v>
      </c>
      <c r="AA552" s="1" t="s">
        <v>4121</v>
      </c>
      <c r="AB552" s="1" t="s">
        <v>4121</v>
      </c>
      <c r="AC552" s="1">
        <v>0</v>
      </c>
      <c r="AD552" s="1" t="s">
        <v>4121</v>
      </c>
      <c r="AE552" s="1">
        <v>0.11</v>
      </c>
      <c r="AF552" s="1">
        <v>0.11</v>
      </c>
      <c r="AG552" s="1">
        <v>0</v>
      </c>
      <c r="AH552" s="1">
        <v>0.11</v>
      </c>
      <c r="AI552" s="1">
        <v>1</v>
      </c>
      <c r="AJ552" s="1">
        <v>0.15</v>
      </c>
      <c r="AK552" s="1">
        <v>0.15</v>
      </c>
      <c r="AL552" s="1">
        <v>0</v>
      </c>
      <c r="AM552" s="1">
        <v>0.65</v>
      </c>
      <c r="AN552" s="1" t="s">
        <v>35</v>
      </c>
      <c r="AO552" s="1" t="s">
        <v>35</v>
      </c>
      <c r="AP552" s="1" t="s">
        <v>39</v>
      </c>
      <c r="AQ552" s="1" t="s">
        <v>40</v>
      </c>
      <c r="AR552" s="1" t="s">
        <v>41</v>
      </c>
      <c r="AS552" s="1" t="s">
        <v>38</v>
      </c>
      <c r="AT552" s="1" t="s">
        <v>4121</v>
      </c>
      <c r="AU552" s="1" t="s">
        <v>4121</v>
      </c>
      <c r="AV552" s="1" t="s">
        <v>42</v>
      </c>
      <c r="AW552" s="1">
        <v>0</v>
      </c>
      <c r="AX552" s="1">
        <v>0</v>
      </c>
      <c r="AY552" s="1">
        <v>0</v>
      </c>
      <c r="AZ552" s="1">
        <v>0</v>
      </c>
      <c r="BA552" s="1">
        <v>0</v>
      </c>
      <c r="BB552" s="1">
        <v>0</v>
      </c>
      <c r="BC552" s="1">
        <v>0</v>
      </c>
      <c r="BD552" s="1">
        <v>0</v>
      </c>
      <c r="BE552" s="1">
        <v>0</v>
      </c>
      <c r="BF552" s="1">
        <v>0</v>
      </c>
      <c r="BG552" s="1">
        <v>0</v>
      </c>
      <c r="BH552" s="1">
        <v>0</v>
      </c>
      <c r="BI552" s="1">
        <v>0</v>
      </c>
      <c r="BJ552" s="1">
        <v>0</v>
      </c>
      <c r="BK552" s="1">
        <v>0</v>
      </c>
      <c r="BL552" s="1">
        <v>0</v>
      </c>
      <c r="BM552" s="1">
        <v>0</v>
      </c>
      <c r="BN552" s="1">
        <v>0</v>
      </c>
      <c r="BO552" s="1" t="s">
        <v>37</v>
      </c>
      <c r="BP552" s="1" t="s">
        <v>38</v>
      </c>
      <c r="BQ552" s="5" t="s">
        <v>2245</v>
      </c>
      <c r="BR552" s="1" t="s">
        <v>2246</v>
      </c>
      <c r="BS552" s="1" t="s">
        <v>2247</v>
      </c>
      <c r="BT552" s="1" t="s">
        <v>4121</v>
      </c>
      <c r="BU552" s="1" t="s">
        <v>4121</v>
      </c>
      <c r="BV552" s="8"/>
    </row>
    <row r="553" spans="1:74" ht="75" x14ac:dyDescent="0.25">
      <c r="A553" s="1" t="s">
        <v>26</v>
      </c>
      <c r="B553" s="1" t="s">
        <v>27</v>
      </c>
      <c r="C553" s="1" t="s">
        <v>28</v>
      </c>
      <c r="D553" s="1" t="s">
        <v>65</v>
      </c>
      <c r="E553" s="1">
        <v>203314</v>
      </c>
      <c r="F553" s="1" t="s">
        <v>2248</v>
      </c>
      <c r="G553" s="1" t="s">
        <v>2249</v>
      </c>
      <c r="H553" s="1" t="s">
        <v>32</v>
      </c>
      <c r="I553" s="1" t="s">
        <v>33</v>
      </c>
      <c r="J553" s="2">
        <v>43932</v>
      </c>
      <c r="K553" s="2" t="s">
        <v>4121</v>
      </c>
      <c r="L553" s="1">
        <v>0</v>
      </c>
      <c r="M553" s="1">
        <v>99</v>
      </c>
      <c r="N553" s="1">
        <v>1</v>
      </c>
      <c r="O553" s="1" t="s">
        <v>34</v>
      </c>
      <c r="P553" s="1" t="s">
        <v>35</v>
      </c>
      <c r="Q553" s="1" t="s">
        <v>49</v>
      </c>
      <c r="R553" s="1" t="s">
        <v>49</v>
      </c>
      <c r="S553" s="1" t="s">
        <v>4121</v>
      </c>
      <c r="T553" s="1">
        <v>0</v>
      </c>
      <c r="U553" s="1" t="s">
        <v>37</v>
      </c>
      <c r="V553" s="1" t="s">
        <v>38</v>
      </c>
      <c r="W553" s="1" t="s">
        <v>4121</v>
      </c>
      <c r="X553" s="1">
        <v>30</v>
      </c>
      <c r="Y553" s="1" t="s">
        <v>37</v>
      </c>
      <c r="Z553" s="1" t="s">
        <v>4121</v>
      </c>
      <c r="AA553" s="1" t="s">
        <v>4121</v>
      </c>
      <c r="AB553" s="1" t="s">
        <v>4121</v>
      </c>
      <c r="AC553" s="1">
        <v>0</v>
      </c>
      <c r="AD553" s="1" t="s">
        <v>4121</v>
      </c>
      <c r="AE553" s="1">
        <v>0</v>
      </c>
      <c r="AF553" s="1">
        <v>0</v>
      </c>
      <c r="AG553" s="1">
        <v>0</v>
      </c>
      <c r="AH553" s="1">
        <v>0</v>
      </c>
      <c r="AI553" s="1">
        <v>1</v>
      </c>
      <c r="AJ553" s="1">
        <v>0.15</v>
      </c>
      <c r="AK553" s="1">
        <v>0.15</v>
      </c>
      <c r="AL553" s="1">
        <v>0</v>
      </c>
      <c r="AM553" s="1">
        <v>0.65</v>
      </c>
      <c r="AN553" s="1" t="s">
        <v>35</v>
      </c>
      <c r="AO553" s="1" t="s">
        <v>35</v>
      </c>
      <c r="AP553" s="1" t="s">
        <v>39</v>
      </c>
      <c r="AQ553" s="1" t="s">
        <v>40</v>
      </c>
      <c r="AR553" s="1" t="s">
        <v>41</v>
      </c>
      <c r="AS553" s="1" t="s">
        <v>38</v>
      </c>
      <c r="AT553" s="1" t="s">
        <v>4121</v>
      </c>
      <c r="AU553" s="1" t="s">
        <v>4121</v>
      </c>
      <c r="AV553" s="1" t="s">
        <v>42</v>
      </c>
      <c r="AW553" s="1">
        <v>0</v>
      </c>
      <c r="AX553" s="1">
        <v>0</v>
      </c>
      <c r="AY553" s="1">
        <v>0</v>
      </c>
      <c r="AZ553" s="1">
        <v>0</v>
      </c>
      <c r="BA553" s="1">
        <v>0</v>
      </c>
      <c r="BB553" s="1">
        <v>0</v>
      </c>
      <c r="BC553" s="1">
        <v>0</v>
      </c>
      <c r="BD553" s="1">
        <v>0</v>
      </c>
      <c r="BE553" s="1">
        <v>0</v>
      </c>
      <c r="BF553" s="1">
        <v>0</v>
      </c>
      <c r="BG553" s="1">
        <v>0</v>
      </c>
      <c r="BH553" s="1">
        <v>0</v>
      </c>
      <c r="BI553" s="1">
        <v>0</v>
      </c>
      <c r="BJ553" s="1">
        <v>0</v>
      </c>
      <c r="BK553" s="1">
        <v>0</v>
      </c>
      <c r="BL553" s="1">
        <v>0</v>
      </c>
      <c r="BM553" s="1">
        <v>0</v>
      </c>
      <c r="BN553" s="1">
        <v>0</v>
      </c>
      <c r="BO553" s="1" t="s">
        <v>37</v>
      </c>
      <c r="BP553" s="1" t="s">
        <v>38</v>
      </c>
      <c r="BQ553" s="5" t="s">
        <v>2250</v>
      </c>
      <c r="BR553" s="1" t="s">
        <v>2251</v>
      </c>
      <c r="BS553" s="1" t="s">
        <v>2252</v>
      </c>
      <c r="BT553" s="1" t="s">
        <v>4121</v>
      </c>
      <c r="BU553" s="1" t="s">
        <v>4121</v>
      </c>
      <c r="BV553" s="8"/>
    </row>
    <row r="554" spans="1:74" ht="225" x14ac:dyDescent="0.25">
      <c r="A554" s="1" t="s">
        <v>26</v>
      </c>
      <c r="B554" s="1" t="s">
        <v>179</v>
      </c>
      <c r="C554" s="1" t="s">
        <v>28</v>
      </c>
      <c r="D554" s="1" t="s">
        <v>65</v>
      </c>
      <c r="E554" s="1">
        <v>2023119</v>
      </c>
      <c r="F554" s="1" t="s">
        <v>2253</v>
      </c>
      <c r="G554" s="1" t="s">
        <v>2254</v>
      </c>
      <c r="H554" s="1" t="s">
        <v>439</v>
      </c>
      <c r="I554" s="1" t="s">
        <v>33</v>
      </c>
      <c r="J554" s="2">
        <v>43930</v>
      </c>
      <c r="K554" s="2" t="s">
        <v>4121</v>
      </c>
      <c r="L554" s="1">
        <v>50</v>
      </c>
      <c r="M554" s="1">
        <v>0</v>
      </c>
      <c r="N554" s="1">
        <v>0</v>
      </c>
      <c r="O554" s="1" t="s">
        <v>34</v>
      </c>
      <c r="P554" s="1" t="s">
        <v>37</v>
      </c>
      <c r="Q554" s="1" t="s">
        <v>4121</v>
      </c>
      <c r="R554" s="1" t="s">
        <v>4121</v>
      </c>
      <c r="S554" s="1" t="s">
        <v>4121</v>
      </c>
      <c r="T554" s="1">
        <v>0</v>
      </c>
      <c r="U554" s="1" t="s">
        <v>4121</v>
      </c>
      <c r="V554" s="1" t="s">
        <v>38</v>
      </c>
      <c r="W554" s="1" t="s">
        <v>4121</v>
      </c>
      <c r="X554" s="1">
        <v>0</v>
      </c>
      <c r="Y554" s="1" t="s">
        <v>37</v>
      </c>
      <c r="Z554" s="1" t="s">
        <v>4121</v>
      </c>
      <c r="AA554" s="1" t="s">
        <v>4121</v>
      </c>
      <c r="AB554" s="1" t="s">
        <v>4121</v>
      </c>
      <c r="AC554" s="1">
        <v>0</v>
      </c>
      <c r="AD554" s="1" t="s">
        <v>4121</v>
      </c>
      <c r="AE554" s="1">
        <v>0</v>
      </c>
      <c r="AF554" s="1">
        <v>0</v>
      </c>
      <c r="AG554" s="1">
        <v>0</v>
      </c>
      <c r="AH554" s="1">
        <v>0</v>
      </c>
      <c r="AI554" s="1">
        <v>0</v>
      </c>
      <c r="AJ554" s="1">
        <v>0</v>
      </c>
      <c r="AK554" s="1">
        <v>0</v>
      </c>
      <c r="AL554" s="1">
        <v>0</v>
      </c>
      <c r="AM554" s="1">
        <v>0</v>
      </c>
      <c r="AN554" s="1" t="s">
        <v>4121</v>
      </c>
      <c r="AO554" s="1" t="s">
        <v>4121</v>
      </c>
      <c r="AP554" s="1" t="s">
        <v>69</v>
      </c>
      <c r="AQ554" s="1" t="s">
        <v>40</v>
      </c>
      <c r="AR554" s="1" t="s">
        <v>4121</v>
      </c>
      <c r="AS554" s="1" t="s">
        <v>38</v>
      </c>
      <c r="AT554" s="1" t="s">
        <v>4121</v>
      </c>
      <c r="AU554" s="1" t="s">
        <v>4121</v>
      </c>
      <c r="AV554" s="1" t="s">
        <v>42</v>
      </c>
      <c r="AW554" s="1">
        <v>0</v>
      </c>
      <c r="AX554" s="1">
        <v>0</v>
      </c>
      <c r="AY554" s="1">
        <v>0</v>
      </c>
      <c r="AZ554" s="1">
        <v>0</v>
      </c>
      <c r="BA554" s="1">
        <v>0</v>
      </c>
      <c r="BB554" s="1">
        <v>0</v>
      </c>
      <c r="BC554" s="1">
        <v>0</v>
      </c>
      <c r="BD554" s="1">
        <v>0</v>
      </c>
      <c r="BE554" s="1">
        <v>0</v>
      </c>
      <c r="BF554" s="1">
        <v>0</v>
      </c>
      <c r="BG554" s="1">
        <v>0</v>
      </c>
      <c r="BH554" s="1">
        <v>0</v>
      </c>
      <c r="BI554" s="1">
        <v>0</v>
      </c>
      <c r="BJ554" s="1">
        <v>0</v>
      </c>
      <c r="BK554" s="1">
        <v>0</v>
      </c>
      <c r="BL554" s="1">
        <v>0</v>
      </c>
      <c r="BM554" s="1">
        <v>0</v>
      </c>
      <c r="BN554" s="1">
        <v>0</v>
      </c>
      <c r="BO554" s="1" t="s">
        <v>37</v>
      </c>
      <c r="BP554" s="1" t="s">
        <v>38</v>
      </c>
      <c r="BQ554" s="5" t="s">
        <v>2255</v>
      </c>
      <c r="BR554" s="1" t="s">
        <v>2256</v>
      </c>
      <c r="BS554" s="1" t="s">
        <v>2257</v>
      </c>
      <c r="BT554" s="1" t="s">
        <v>4121</v>
      </c>
      <c r="BU554" s="1" t="s">
        <v>4121</v>
      </c>
      <c r="BV554" s="1" t="s">
        <v>4121</v>
      </c>
    </row>
    <row r="555" spans="1:74" ht="345" x14ac:dyDescent="0.25">
      <c r="A555" s="1" t="s">
        <v>26</v>
      </c>
      <c r="B555" s="1" t="s">
        <v>416</v>
      </c>
      <c r="C555" s="1" t="s">
        <v>28</v>
      </c>
      <c r="D555" s="1" t="s">
        <v>29</v>
      </c>
      <c r="E555" s="1">
        <v>204115</v>
      </c>
      <c r="F555" s="1" t="s">
        <v>2258</v>
      </c>
      <c r="G555" s="1" t="s">
        <v>2259</v>
      </c>
      <c r="H555" s="1" t="s">
        <v>32</v>
      </c>
      <c r="I555" s="1" t="s">
        <v>33</v>
      </c>
      <c r="J555" s="2">
        <v>43947</v>
      </c>
      <c r="K555" s="2" t="s">
        <v>4121</v>
      </c>
      <c r="L555" s="1">
        <v>78.75</v>
      </c>
      <c r="M555" s="1">
        <v>0</v>
      </c>
      <c r="N555" s="1">
        <v>0</v>
      </c>
      <c r="O555" s="1" t="s">
        <v>34</v>
      </c>
      <c r="P555" s="1" t="s">
        <v>37</v>
      </c>
      <c r="Q555" s="1" t="s">
        <v>4121</v>
      </c>
      <c r="R555" s="1" t="s">
        <v>4121</v>
      </c>
      <c r="S555" s="1" t="s">
        <v>4121</v>
      </c>
      <c r="T555" s="1">
        <v>0</v>
      </c>
      <c r="U555" s="1" t="s">
        <v>4121</v>
      </c>
      <c r="V555" s="1" t="s">
        <v>38</v>
      </c>
      <c r="W555" s="1" t="s">
        <v>4121</v>
      </c>
      <c r="X555" s="1">
        <v>1</v>
      </c>
      <c r="Y555" s="1" t="s">
        <v>37</v>
      </c>
      <c r="Z555" s="1" t="s">
        <v>4121</v>
      </c>
      <c r="AA555" s="1" t="s">
        <v>4121</v>
      </c>
      <c r="AB555" s="1" t="s">
        <v>4121</v>
      </c>
      <c r="AC555" s="1">
        <v>0</v>
      </c>
      <c r="AD555" s="1" t="s">
        <v>4121</v>
      </c>
      <c r="AE555" s="1">
        <v>0.45</v>
      </c>
      <c r="AF555" s="1">
        <v>0.45</v>
      </c>
      <c r="AG555" s="1">
        <v>0.45</v>
      </c>
      <c r="AH555" s="1">
        <v>0.45</v>
      </c>
      <c r="AI555" s="1">
        <v>0</v>
      </c>
      <c r="AJ555" s="1">
        <v>0.25</v>
      </c>
      <c r="AK555" s="1">
        <v>0.25</v>
      </c>
      <c r="AL555" s="1">
        <v>0.25</v>
      </c>
      <c r="AM555" s="1">
        <v>0</v>
      </c>
      <c r="AN555" s="1" t="s">
        <v>110</v>
      </c>
      <c r="AO555" s="1" t="s">
        <v>110</v>
      </c>
      <c r="AP555" s="1" t="s">
        <v>69</v>
      </c>
      <c r="AQ555" s="1" t="s">
        <v>40</v>
      </c>
      <c r="AR555" s="1" t="s">
        <v>41</v>
      </c>
      <c r="AS555" s="1" t="s">
        <v>38</v>
      </c>
      <c r="AT555" s="1" t="s">
        <v>4121</v>
      </c>
      <c r="AU555" s="1" t="s">
        <v>4121</v>
      </c>
      <c r="AV555" s="1" t="s">
        <v>42</v>
      </c>
      <c r="AW555" s="1">
        <v>0</v>
      </c>
      <c r="AX555" s="1">
        <v>0</v>
      </c>
      <c r="AY555" s="1">
        <v>0</v>
      </c>
      <c r="AZ555" s="1">
        <v>0</v>
      </c>
      <c r="BA555" s="1">
        <v>0</v>
      </c>
      <c r="BB555" s="1">
        <v>0</v>
      </c>
      <c r="BC555" s="1">
        <v>0</v>
      </c>
      <c r="BD555" s="1">
        <v>0</v>
      </c>
      <c r="BE555" s="1">
        <v>0</v>
      </c>
      <c r="BF555" s="1">
        <v>0</v>
      </c>
      <c r="BG555" s="1">
        <v>0</v>
      </c>
      <c r="BH555" s="1">
        <v>0</v>
      </c>
      <c r="BI555" s="1">
        <v>0</v>
      </c>
      <c r="BJ555" s="1">
        <v>0</v>
      </c>
      <c r="BK555" s="1">
        <v>0</v>
      </c>
      <c r="BL555" s="1">
        <v>0</v>
      </c>
      <c r="BM555" s="1">
        <v>0</v>
      </c>
      <c r="BN555" s="1">
        <v>0</v>
      </c>
      <c r="BO555" s="1" t="s">
        <v>37</v>
      </c>
      <c r="BP555" s="1" t="s">
        <v>38</v>
      </c>
      <c r="BQ555" s="5" t="s">
        <v>2260</v>
      </c>
      <c r="BR555" s="1" t="s">
        <v>2261</v>
      </c>
      <c r="BS555" s="1" t="s">
        <v>2262</v>
      </c>
      <c r="BT555" s="1" t="s">
        <v>37</v>
      </c>
      <c r="BU555" s="1" t="s">
        <v>4121</v>
      </c>
      <c r="BV555" s="1" t="s">
        <v>4121</v>
      </c>
    </row>
    <row r="556" spans="1:74" ht="345" x14ac:dyDescent="0.25">
      <c r="A556" s="1" t="s">
        <v>26</v>
      </c>
      <c r="B556" s="1" t="s">
        <v>416</v>
      </c>
      <c r="C556" s="1" t="s">
        <v>28</v>
      </c>
      <c r="D556" s="1" t="s">
        <v>65</v>
      </c>
      <c r="E556" s="1">
        <v>204314</v>
      </c>
      <c r="F556" s="1" t="s">
        <v>2263</v>
      </c>
      <c r="G556" s="1" t="s">
        <v>2264</v>
      </c>
      <c r="H556" s="1" t="s">
        <v>32</v>
      </c>
      <c r="I556" s="1" t="s">
        <v>33</v>
      </c>
      <c r="J556" s="2">
        <v>43947</v>
      </c>
      <c r="K556" s="2" t="s">
        <v>4121</v>
      </c>
      <c r="L556" s="1">
        <v>78.75</v>
      </c>
      <c r="M556" s="1">
        <v>0</v>
      </c>
      <c r="N556" s="1">
        <v>1</v>
      </c>
      <c r="O556" s="1" t="s">
        <v>34</v>
      </c>
      <c r="P556" s="1" t="s">
        <v>37</v>
      </c>
      <c r="Q556" s="1" t="s">
        <v>4121</v>
      </c>
      <c r="R556" s="1" t="s">
        <v>4121</v>
      </c>
      <c r="S556" s="1" t="s">
        <v>4121</v>
      </c>
      <c r="T556" s="1">
        <v>0</v>
      </c>
      <c r="U556" s="1" t="s">
        <v>4121</v>
      </c>
      <c r="V556" s="1" t="s">
        <v>38</v>
      </c>
      <c r="W556" s="1" t="s">
        <v>4121</v>
      </c>
      <c r="X556" s="1">
        <v>1</v>
      </c>
      <c r="Y556" s="1" t="s">
        <v>37</v>
      </c>
      <c r="Z556" s="1" t="s">
        <v>4121</v>
      </c>
      <c r="AA556" s="1" t="s">
        <v>4121</v>
      </c>
      <c r="AB556" s="1" t="s">
        <v>4121</v>
      </c>
      <c r="AC556" s="1">
        <v>0</v>
      </c>
      <c r="AD556" s="1" t="s">
        <v>4121</v>
      </c>
      <c r="AE556" s="1">
        <v>0.45</v>
      </c>
      <c r="AF556" s="1">
        <v>0.45</v>
      </c>
      <c r="AG556" s="1">
        <v>0.45</v>
      </c>
      <c r="AH556" s="1">
        <v>0.45</v>
      </c>
      <c r="AI556" s="1">
        <v>0</v>
      </c>
      <c r="AJ556" s="1">
        <v>0.25</v>
      </c>
      <c r="AK556" s="1">
        <v>0.25</v>
      </c>
      <c r="AL556" s="1">
        <v>0.25</v>
      </c>
      <c r="AM556" s="1">
        <v>0</v>
      </c>
      <c r="AN556" s="1" t="s">
        <v>110</v>
      </c>
      <c r="AO556" s="1" t="s">
        <v>110</v>
      </c>
      <c r="AP556" s="1" t="s">
        <v>69</v>
      </c>
      <c r="AQ556" s="1" t="s">
        <v>40</v>
      </c>
      <c r="AR556" s="1" t="s">
        <v>41</v>
      </c>
      <c r="AS556" s="1" t="s">
        <v>38</v>
      </c>
      <c r="AT556" s="1" t="s">
        <v>4121</v>
      </c>
      <c r="AU556" s="1" t="s">
        <v>4121</v>
      </c>
      <c r="AV556" s="1" t="s">
        <v>42</v>
      </c>
      <c r="AW556" s="1">
        <v>0</v>
      </c>
      <c r="AX556" s="1">
        <v>0</v>
      </c>
      <c r="AY556" s="1">
        <v>0</v>
      </c>
      <c r="AZ556" s="1">
        <v>0</v>
      </c>
      <c r="BA556" s="1">
        <v>0</v>
      </c>
      <c r="BB556" s="1">
        <v>0</v>
      </c>
      <c r="BC556" s="1">
        <v>0</v>
      </c>
      <c r="BD556" s="1">
        <v>0</v>
      </c>
      <c r="BE556" s="1">
        <v>0</v>
      </c>
      <c r="BF556" s="1">
        <v>0</v>
      </c>
      <c r="BG556" s="1">
        <v>0</v>
      </c>
      <c r="BH556" s="1">
        <v>0</v>
      </c>
      <c r="BI556" s="1">
        <v>0</v>
      </c>
      <c r="BJ556" s="1">
        <v>0</v>
      </c>
      <c r="BK556" s="1">
        <v>0</v>
      </c>
      <c r="BL556" s="1">
        <v>0</v>
      </c>
      <c r="BM556" s="1">
        <v>0</v>
      </c>
      <c r="BN556" s="1">
        <v>0</v>
      </c>
      <c r="BO556" s="1" t="s">
        <v>37</v>
      </c>
      <c r="BP556" s="1" t="s">
        <v>38</v>
      </c>
      <c r="BQ556" s="5" t="s">
        <v>2260</v>
      </c>
      <c r="BR556" s="1" t="s">
        <v>2261</v>
      </c>
      <c r="BS556" s="1" t="s">
        <v>2262</v>
      </c>
      <c r="BT556" s="1" t="s">
        <v>37</v>
      </c>
      <c r="BU556" s="1" t="s">
        <v>4121</v>
      </c>
      <c r="BV556" s="1" t="s">
        <v>4121</v>
      </c>
    </row>
    <row r="557" spans="1:74" ht="409.5" x14ac:dyDescent="0.25">
      <c r="A557" s="1" t="s">
        <v>26</v>
      </c>
      <c r="B557" s="1" t="s">
        <v>242</v>
      </c>
      <c r="C557" s="1" t="s">
        <v>28</v>
      </c>
      <c r="D557" s="1" t="s">
        <v>65</v>
      </c>
      <c r="E557" s="1">
        <v>201415</v>
      </c>
      <c r="F557" s="1" t="s">
        <v>2265</v>
      </c>
      <c r="G557" s="1" t="s">
        <v>2266</v>
      </c>
      <c r="H557" s="1" t="s">
        <v>32</v>
      </c>
      <c r="I557" s="1" t="s">
        <v>33</v>
      </c>
      <c r="J557" s="2">
        <v>44227</v>
      </c>
      <c r="K557" s="2" t="s">
        <v>4121</v>
      </c>
      <c r="L557" s="1">
        <v>0</v>
      </c>
      <c r="M557" s="1">
        <v>0</v>
      </c>
      <c r="N557" s="1">
        <v>24</v>
      </c>
      <c r="O557" s="1" t="s">
        <v>109</v>
      </c>
      <c r="P557" s="1" t="s">
        <v>37</v>
      </c>
      <c r="Q557" s="1" t="s">
        <v>4121</v>
      </c>
      <c r="R557" s="1" t="s">
        <v>4121</v>
      </c>
      <c r="S557" s="1" t="s">
        <v>4121</v>
      </c>
      <c r="T557" s="1">
        <v>0</v>
      </c>
      <c r="U557" s="1" t="s">
        <v>4121</v>
      </c>
      <c r="V557" s="1" t="s">
        <v>38</v>
      </c>
      <c r="W557" s="1" t="s">
        <v>4121</v>
      </c>
      <c r="X557" s="1">
        <v>30</v>
      </c>
      <c r="Y557" s="1" t="s">
        <v>37</v>
      </c>
      <c r="Z557" s="1" t="s">
        <v>4121</v>
      </c>
      <c r="AA557" s="1" t="s">
        <v>4121</v>
      </c>
      <c r="AB557" s="1" t="s">
        <v>4121</v>
      </c>
      <c r="AC557" s="1">
        <v>0</v>
      </c>
      <c r="AD557" s="1" t="s">
        <v>4121</v>
      </c>
      <c r="AE557" s="1">
        <v>0</v>
      </c>
      <c r="AF557" s="1">
        <v>0</v>
      </c>
      <c r="AG557" s="1">
        <v>0</v>
      </c>
      <c r="AH557" s="1">
        <v>0</v>
      </c>
      <c r="AI557" s="1">
        <v>0</v>
      </c>
      <c r="AJ557" s="1">
        <v>0</v>
      </c>
      <c r="AK557" s="1">
        <v>0</v>
      </c>
      <c r="AL557" s="1">
        <v>0</v>
      </c>
      <c r="AM557" s="1">
        <v>0</v>
      </c>
      <c r="AN557" s="1" t="s">
        <v>110</v>
      </c>
      <c r="AO557" s="1" t="s">
        <v>110</v>
      </c>
      <c r="AP557" s="1" t="s">
        <v>69</v>
      </c>
      <c r="AQ557" s="1" t="s">
        <v>40</v>
      </c>
      <c r="AR557" s="1" t="s">
        <v>4121</v>
      </c>
      <c r="AS557" s="1" t="s">
        <v>38</v>
      </c>
      <c r="AT557" s="1" t="s">
        <v>4121</v>
      </c>
      <c r="AU557" s="1" t="s">
        <v>4121</v>
      </c>
      <c r="AV557" s="1" t="s">
        <v>42</v>
      </c>
      <c r="AW557" s="1">
        <v>0</v>
      </c>
      <c r="AX557" s="1">
        <v>0</v>
      </c>
      <c r="AY557" s="1">
        <v>0</v>
      </c>
      <c r="AZ557" s="1">
        <v>0</v>
      </c>
      <c r="BA557" s="1">
        <v>0</v>
      </c>
      <c r="BB557" s="1">
        <v>0</v>
      </c>
      <c r="BC557" s="1">
        <v>0</v>
      </c>
      <c r="BD557" s="1">
        <v>0</v>
      </c>
      <c r="BE557" s="1">
        <v>0</v>
      </c>
      <c r="BF557" s="1">
        <v>0</v>
      </c>
      <c r="BG557" s="1">
        <v>0</v>
      </c>
      <c r="BH557" s="1">
        <v>0</v>
      </c>
      <c r="BI557" s="1">
        <v>0</v>
      </c>
      <c r="BJ557" s="1">
        <v>0</v>
      </c>
      <c r="BK557" s="1">
        <v>0</v>
      </c>
      <c r="BL557" s="1">
        <v>0</v>
      </c>
      <c r="BM557" s="1">
        <v>0</v>
      </c>
      <c r="BN557" s="1">
        <v>0</v>
      </c>
      <c r="BO557" s="1" t="s">
        <v>35</v>
      </c>
      <c r="BP557" s="1" t="s">
        <v>38</v>
      </c>
      <c r="BQ557" s="5" t="s">
        <v>2267</v>
      </c>
      <c r="BR557" s="1" t="s">
        <v>255</v>
      </c>
      <c r="BS557" s="1" t="s">
        <v>2268</v>
      </c>
      <c r="BT557" s="1" t="s">
        <v>4121</v>
      </c>
      <c r="BU557" s="1" t="s">
        <v>2269</v>
      </c>
      <c r="BV557" s="8"/>
    </row>
    <row r="558" spans="1:74" ht="150" x14ac:dyDescent="0.25">
      <c r="A558" s="1" t="s">
        <v>26</v>
      </c>
      <c r="B558" s="1" t="s">
        <v>179</v>
      </c>
      <c r="C558" s="1" t="s">
        <v>28</v>
      </c>
      <c r="D558" s="1" t="s">
        <v>29</v>
      </c>
      <c r="E558" s="1">
        <v>202113</v>
      </c>
      <c r="F558" s="1" t="s">
        <v>2270</v>
      </c>
      <c r="G558" s="1" t="s">
        <v>2271</v>
      </c>
      <c r="H558" s="1" t="s">
        <v>32</v>
      </c>
      <c r="I558" s="1" t="s">
        <v>145</v>
      </c>
      <c r="J558" s="2">
        <v>44164</v>
      </c>
      <c r="K558" s="2" t="s">
        <v>4121</v>
      </c>
      <c r="L558" s="1">
        <v>0</v>
      </c>
      <c r="M558" s="1">
        <v>150</v>
      </c>
      <c r="N558" s="1">
        <v>0</v>
      </c>
      <c r="O558" s="1" t="s">
        <v>34</v>
      </c>
      <c r="P558" s="1" t="s">
        <v>35</v>
      </c>
      <c r="Q558" s="1" t="s">
        <v>36</v>
      </c>
      <c r="R558" s="1" t="s">
        <v>36</v>
      </c>
      <c r="S558" s="1" t="s">
        <v>37</v>
      </c>
      <c r="T558" s="1">
        <v>1000</v>
      </c>
      <c r="U558" s="1" t="s">
        <v>4121</v>
      </c>
      <c r="V558" s="1" t="s">
        <v>68</v>
      </c>
      <c r="W558" s="1" t="s">
        <v>1686</v>
      </c>
      <c r="X558" s="1">
        <v>30</v>
      </c>
      <c r="Y558" s="1" t="s">
        <v>37</v>
      </c>
      <c r="Z558" s="1" t="s">
        <v>4121</v>
      </c>
      <c r="AA558" s="1" t="s">
        <v>4121</v>
      </c>
      <c r="AB558" s="1" t="s">
        <v>4121</v>
      </c>
      <c r="AC558" s="1">
        <v>0</v>
      </c>
      <c r="AD558" s="1" t="s">
        <v>4121</v>
      </c>
      <c r="AE558" s="1">
        <v>0.5</v>
      </c>
      <c r="AF558" s="1">
        <v>0.5</v>
      </c>
      <c r="AG558" s="1">
        <v>0.5</v>
      </c>
      <c r="AH558" s="1">
        <v>0.5</v>
      </c>
      <c r="AI558" s="1">
        <v>1</v>
      </c>
      <c r="AJ558" s="1">
        <v>0.25</v>
      </c>
      <c r="AK558" s="1">
        <v>0.25</v>
      </c>
      <c r="AL558" s="1">
        <v>0.25</v>
      </c>
      <c r="AM558" s="1">
        <v>0.45</v>
      </c>
      <c r="AN558" s="1" t="s">
        <v>35</v>
      </c>
      <c r="AO558" s="1" t="s">
        <v>35</v>
      </c>
      <c r="AP558" s="1" t="s">
        <v>39</v>
      </c>
      <c r="AQ558" s="1" t="s">
        <v>40</v>
      </c>
      <c r="AR558" s="1" t="s">
        <v>41</v>
      </c>
      <c r="AS558" s="1" t="s">
        <v>38</v>
      </c>
      <c r="AT558" s="1" t="s">
        <v>4121</v>
      </c>
      <c r="AU558" s="1" t="s">
        <v>4121</v>
      </c>
      <c r="AV558" s="1" t="s">
        <v>42</v>
      </c>
      <c r="AW558" s="1">
        <v>0</v>
      </c>
      <c r="AX558" s="1">
        <v>0</v>
      </c>
      <c r="AY558" s="1">
        <v>0</v>
      </c>
      <c r="AZ558" s="1">
        <v>0</v>
      </c>
      <c r="BA558" s="1">
        <v>0</v>
      </c>
      <c r="BB558" s="1">
        <v>0</v>
      </c>
      <c r="BC558" s="1">
        <v>0</v>
      </c>
      <c r="BD558" s="1">
        <v>0</v>
      </c>
      <c r="BE558" s="1">
        <v>0</v>
      </c>
      <c r="BF558" s="1">
        <v>0</v>
      </c>
      <c r="BG558" s="1">
        <v>0</v>
      </c>
      <c r="BH558" s="1">
        <v>0</v>
      </c>
      <c r="BI558" s="1">
        <v>0</v>
      </c>
      <c r="BJ558" s="1">
        <v>0</v>
      </c>
      <c r="BK558" s="1">
        <v>0</v>
      </c>
      <c r="BL558" s="1">
        <v>0</v>
      </c>
      <c r="BM558" s="1">
        <v>0</v>
      </c>
      <c r="BN558" s="1">
        <v>0</v>
      </c>
      <c r="BO558" s="1" t="s">
        <v>37</v>
      </c>
      <c r="BP558" s="1" t="s">
        <v>38</v>
      </c>
      <c r="BQ558" s="5" t="s">
        <v>2272</v>
      </c>
      <c r="BR558" s="1" t="s">
        <v>2273</v>
      </c>
      <c r="BS558" s="1" t="s">
        <v>2274</v>
      </c>
      <c r="BT558" s="1" t="s">
        <v>2275</v>
      </c>
      <c r="BU558" s="1" t="s">
        <v>4121</v>
      </c>
      <c r="BV558" s="8"/>
    </row>
    <row r="559" spans="1:74" ht="75" x14ac:dyDescent="0.25">
      <c r="A559" s="1" t="s">
        <v>26</v>
      </c>
      <c r="B559" s="1" t="s">
        <v>416</v>
      </c>
      <c r="C559" s="1" t="s">
        <v>28</v>
      </c>
      <c r="D559" s="1" t="s">
        <v>65</v>
      </c>
      <c r="E559" s="1">
        <v>204315</v>
      </c>
      <c r="F559" s="1" t="s">
        <v>2276</v>
      </c>
      <c r="G559" s="1" t="s">
        <v>2277</v>
      </c>
      <c r="H559" s="1" t="s">
        <v>32</v>
      </c>
      <c r="I559" s="1" t="s">
        <v>33</v>
      </c>
      <c r="J559" s="2">
        <v>44316</v>
      </c>
      <c r="K559" s="2" t="s">
        <v>4121</v>
      </c>
      <c r="L559" s="1">
        <v>0</v>
      </c>
      <c r="M559" s="1">
        <v>30</v>
      </c>
      <c r="N559" s="1">
        <v>1</v>
      </c>
      <c r="O559" s="1" t="s">
        <v>34</v>
      </c>
      <c r="P559" s="1" t="s">
        <v>35</v>
      </c>
      <c r="Q559" s="1" t="s">
        <v>37</v>
      </c>
      <c r="R559" s="1" t="s">
        <v>37</v>
      </c>
      <c r="S559" s="1" t="s">
        <v>37</v>
      </c>
      <c r="T559" s="1">
        <v>100</v>
      </c>
      <c r="U559" s="1" t="s">
        <v>37</v>
      </c>
      <c r="V559" s="1" t="s">
        <v>38</v>
      </c>
      <c r="W559" s="1" t="s">
        <v>4121</v>
      </c>
      <c r="X559" s="1">
        <v>30</v>
      </c>
      <c r="Y559" s="1" t="s">
        <v>37</v>
      </c>
      <c r="Z559" s="1" t="s">
        <v>4121</v>
      </c>
      <c r="AA559" s="1" t="s">
        <v>4121</v>
      </c>
      <c r="AB559" s="1" t="s">
        <v>4121</v>
      </c>
      <c r="AC559" s="1">
        <v>0</v>
      </c>
      <c r="AD559" s="1" t="s">
        <v>4121</v>
      </c>
      <c r="AE559" s="1">
        <v>0.45</v>
      </c>
      <c r="AF559" s="1">
        <v>0.45</v>
      </c>
      <c r="AG559" s="1">
        <v>0.45</v>
      </c>
      <c r="AH559" s="1">
        <v>0.45</v>
      </c>
      <c r="AI559" s="1">
        <v>0</v>
      </c>
      <c r="AJ559" s="1">
        <v>0.25</v>
      </c>
      <c r="AK559" s="1">
        <v>0.25</v>
      </c>
      <c r="AL559" s="1">
        <v>0.25</v>
      </c>
      <c r="AM559" s="1">
        <v>0</v>
      </c>
      <c r="AN559" s="1" t="s">
        <v>110</v>
      </c>
      <c r="AO559" s="1" t="s">
        <v>110</v>
      </c>
      <c r="AP559" s="1" t="s">
        <v>39</v>
      </c>
      <c r="AQ559" s="1" t="s">
        <v>40</v>
      </c>
      <c r="AR559" s="1" t="s">
        <v>41</v>
      </c>
      <c r="AS559" s="1" t="s">
        <v>38</v>
      </c>
      <c r="AT559" s="1" t="s">
        <v>4121</v>
      </c>
      <c r="AU559" s="1" t="s">
        <v>4121</v>
      </c>
      <c r="AV559" s="1" t="s">
        <v>42</v>
      </c>
      <c r="AW559" s="1">
        <v>0</v>
      </c>
      <c r="AX559" s="1">
        <v>0</v>
      </c>
      <c r="AY559" s="1">
        <v>0</v>
      </c>
      <c r="AZ559" s="1">
        <v>0</v>
      </c>
      <c r="BA559" s="1">
        <v>0</v>
      </c>
      <c r="BB559" s="1">
        <v>0</v>
      </c>
      <c r="BC559" s="1">
        <v>0</v>
      </c>
      <c r="BD559" s="1">
        <v>0</v>
      </c>
      <c r="BE559" s="1">
        <v>0</v>
      </c>
      <c r="BF559" s="1">
        <v>0</v>
      </c>
      <c r="BG559" s="1">
        <v>0</v>
      </c>
      <c r="BH559" s="1">
        <v>0</v>
      </c>
      <c r="BI559" s="1">
        <v>0</v>
      </c>
      <c r="BJ559" s="1">
        <v>0</v>
      </c>
      <c r="BK559" s="1">
        <v>0</v>
      </c>
      <c r="BL559" s="1">
        <v>0</v>
      </c>
      <c r="BM559" s="1">
        <v>0</v>
      </c>
      <c r="BN559" s="1">
        <v>0</v>
      </c>
      <c r="BO559" s="1" t="s">
        <v>37</v>
      </c>
      <c r="BP559" s="1" t="s">
        <v>38</v>
      </c>
      <c r="BQ559" s="5" t="s">
        <v>2278</v>
      </c>
      <c r="BR559" s="1" t="s">
        <v>2279</v>
      </c>
      <c r="BS559" s="1" t="s">
        <v>2280</v>
      </c>
      <c r="BT559" s="1" t="s">
        <v>4121</v>
      </c>
      <c r="BU559" s="1" t="s">
        <v>4121</v>
      </c>
      <c r="BV559" s="8"/>
    </row>
    <row r="560" spans="1:74" ht="60" x14ac:dyDescent="0.25">
      <c r="A560" s="1" t="s">
        <v>26</v>
      </c>
      <c r="B560" s="1" t="s">
        <v>416</v>
      </c>
      <c r="C560" s="1" t="s">
        <v>28</v>
      </c>
      <c r="D560" s="1" t="s">
        <v>29</v>
      </c>
      <c r="E560" s="1">
        <v>204116</v>
      </c>
      <c r="F560" s="1" t="s">
        <v>2281</v>
      </c>
      <c r="G560" s="1" t="s">
        <v>2282</v>
      </c>
      <c r="H560" s="1" t="s">
        <v>32</v>
      </c>
      <c r="I560" s="1" t="s">
        <v>33</v>
      </c>
      <c r="J560" s="2">
        <v>44316</v>
      </c>
      <c r="K560" s="2" t="s">
        <v>4121</v>
      </c>
      <c r="L560" s="1">
        <v>0</v>
      </c>
      <c r="M560" s="1">
        <v>30</v>
      </c>
      <c r="N560" s="1">
        <v>0</v>
      </c>
      <c r="O560" s="1" t="s">
        <v>34</v>
      </c>
      <c r="P560" s="1" t="s">
        <v>35</v>
      </c>
      <c r="Q560" s="1" t="s">
        <v>37</v>
      </c>
      <c r="R560" s="1" t="s">
        <v>37</v>
      </c>
      <c r="S560" s="1" t="s">
        <v>37</v>
      </c>
      <c r="T560" s="1">
        <v>100</v>
      </c>
      <c r="U560" s="1" t="s">
        <v>37</v>
      </c>
      <c r="V560" s="1" t="s">
        <v>38</v>
      </c>
      <c r="W560" s="1" t="s">
        <v>4121</v>
      </c>
      <c r="X560" s="1">
        <v>30</v>
      </c>
      <c r="Y560" s="1" t="s">
        <v>37</v>
      </c>
      <c r="Z560" s="1" t="s">
        <v>4121</v>
      </c>
      <c r="AA560" s="1" t="s">
        <v>4121</v>
      </c>
      <c r="AB560" s="1" t="s">
        <v>4121</v>
      </c>
      <c r="AC560" s="1">
        <v>0</v>
      </c>
      <c r="AD560" s="1" t="s">
        <v>4121</v>
      </c>
      <c r="AE560" s="1">
        <v>0.45</v>
      </c>
      <c r="AF560" s="1">
        <v>0.45</v>
      </c>
      <c r="AG560" s="1">
        <v>0.45</v>
      </c>
      <c r="AH560" s="1">
        <v>0.45</v>
      </c>
      <c r="AI560" s="1">
        <v>0</v>
      </c>
      <c r="AJ560" s="1">
        <v>0.25</v>
      </c>
      <c r="AK560" s="1">
        <v>0.25</v>
      </c>
      <c r="AL560" s="1">
        <v>0.25</v>
      </c>
      <c r="AM560" s="1">
        <v>0</v>
      </c>
      <c r="AN560" s="1" t="s">
        <v>110</v>
      </c>
      <c r="AO560" s="1" t="s">
        <v>110</v>
      </c>
      <c r="AP560" s="1" t="s">
        <v>39</v>
      </c>
      <c r="AQ560" s="1" t="s">
        <v>40</v>
      </c>
      <c r="AR560" s="1" t="s">
        <v>41</v>
      </c>
      <c r="AS560" s="1" t="s">
        <v>38</v>
      </c>
      <c r="AT560" s="1" t="s">
        <v>4121</v>
      </c>
      <c r="AU560" s="1" t="s">
        <v>4121</v>
      </c>
      <c r="AV560" s="1" t="s">
        <v>42</v>
      </c>
      <c r="AW560" s="1">
        <v>0</v>
      </c>
      <c r="AX560" s="1">
        <v>0</v>
      </c>
      <c r="AY560" s="1">
        <v>0</v>
      </c>
      <c r="AZ560" s="1">
        <v>0</v>
      </c>
      <c r="BA560" s="1">
        <v>0</v>
      </c>
      <c r="BB560" s="1">
        <v>0</v>
      </c>
      <c r="BC560" s="1">
        <v>0</v>
      </c>
      <c r="BD560" s="1">
        <v>0</v>
      </c>
      <c r="BE560" s="1">
        <v>0</v>
      </c>
      <c r="BF560" s="1">
        <v>0</v>
      </c>
      <c r="BG560" s="1">
        <v>0</v>
      </c>
      <c r="BH560" s="1">
        <v>0</v>
      </c>
      <c r="BI560" s="1">
        <v>0</v>
      </c>
      <c r="BJ560" s="1">
        <v>0</v>
      </c>
      <c r="BK560" s="1">
        <v>0</v>
      </c>
      <c r="BL560" s="1">
        <v>0</v>
      </c>
      <c r="BM560" s="1">
        <v>0</v>
      </c>
      <c r="BN560" s="1">
        <v>0</v>
      </c>
      <c r="BO560" s="1" t="s">
        <v>37</v>
      </c>
      <c r="BP560" s="1" t="s">
        <v>38</v>
      </c>
      <c r="BQ560" s="5" t="s">
        <v>2283</v>
      </c>
      <c r="BR560" s="1" t="s">
        <v>2279</v>
      </c>
      <c r="BS560" s="1" t="s">
        <v>2280</v>
      </c>
      <c r="BT560" s="1" t="s">
        <v>37</v>
      </c>
      <c r="BU560" s="1" t="s">
        <v>4121</v>
      </c>
      <c r="BV560" s="8"/>
    </row>
    <row r="561" spans="1:74" ht="150" x14ac:dyDescent="0.25">
      <c r="A561" s="1" t="s">
        <v>26</v>
      </c>
      <c r="B561" s="1" t="s">
        <v>179</v>
      </c>
      <c r="C561" s="1" t="s">
        <v>28</v>
      </c>
      <c r="D561" s="1" t="s">
        <v>29</v>
      </c>
      <c r="E561" s="1">
        <v>202814</v>
      </c>
      <c r="F561" s="1" t="s">
        <v>2284</v>
      </c>
      <c r="G561" s="1" t="s">
        <v>2285</v>
      </c>
      <c r="H561" s="1" t="s">
        <v>32</v>
      </c>
      <c r="I561" s="1" t="s">
        <v>145</v>
      </c>
      <c r="J561" s="2">
        <v>43935</v>
      </c>
      <c r="K561" s="2" t="s">
        <v>4121</v>
      </c>
      <c r="L561" s="1">
        <v>0</v>
      </c>
      <c r="M561" s="1">
        <v>4</v>
      </c>
      <c r="N561" s="1">
        <v>0</v>
      </c>
      <c r="O561" s="1" t="s">
        <v>83</v>
      </c>
      <c r="P561" s="1" t="s">
        <v>37</v>
      </c>
      <c r="Q561" s="1" t="s">
        <v>4121</v>
      </c>
      <c r="R561" s="1" t="s">
        <v>4121</v>
      </c>
      <c r="S561" s="1" t="s">
        <v>4121</v>
      </c>
      <c r="T561" s="1">
        <v>0</v>
      </c>
      <c r="U561" s="1" t="s">
        <v>4121</v>
      </c>
      <c r="V561" s="1" t="s">
        <v>38</v>
      </c>
      <c r="W561" s="1" t="s">
        <v>4121</v>
      </c>
      <c r="X561" s="1">
        <v>0</v>
      </c>
      <c r="Y561" s="1" t="s">
        <v>37</v>
      </c>
      <c r="Z561" s="1" t="s">
        <v>4121</v>
      </c>
      <c r="AA561" s="1" t="s">
        <v>4121</v>
      </c>
      <c r="AB561" s="1" t="s">
        <v>4121</v>
      </c>
      <c r="AC561" s="1">
        <v>0</v>
      </c>
      <c r="AD561" s="1" t="s">
        <v>4121</v>
      </c>
      <c r="AE561" s="1">
        <v>0</v>
      </c>
      <c r="AF561" s="1">
        <v>0</v>
      </c>
      <c r="AG561" s="1">
        <v>0</v>
      </c>
      <c r="AH561" s="1">
        <v>0</v>
      </c>
      <c r="AI561" s="1">
        <v>0</v>
      </c>
      <c r="AJ561" s="1">
        <v>0</v>
      </c>
      <c r="AK561" s="1">
        <v>0</v>
      </c>
      <c r="AL561" s="1">
        <v>0</v>
      </c>
      <c r="AM561" s="1">
        <v>0</v>
      </c>
      <c r="AN561" s="1" t="s">
        <v>4121</v>
      </c>
      <c r="AO561" s="1" t="s">
        <v>4121</v>
      </c>
      <c r="AP561" s="1" t="s">
        <v>69</v>
      </c>
      <c r="AQ561" s="1" t="s">
        <v>40</v>
      </c>
      <c r="AR561" s="1" t="s">
        <v>4121</v>
      </c>
      <c r="AS561" s="1" t="s">
        <v>38</v>
      </c>
      <c r="AT561" s="1" t="s">
        <v>4121</v>
      </c>
      <c r="AU561" s="1" t="s">
        <v>4121</v>
      </c>
      <c r="AV561" s="1" t="s">
        <v>42</v>
      </c>
      <c r="AW561" s="1">
        <v>0</v>
      </c>
      <c r="AX561" s="1">
        <v>0</v>
      </c>
      <c r="AY561" s="1">
        <v>0</v>
      </c>
      <c r="AZ561" s="1">
        <v>0</v>
      </c>
      <c r="BA561" s="1">
        <v>0</v>
      </c>
      <c r="BB561" s="1">
        <v>0</v>
      </c>
      <c r="BC561" s="1">
        <v>0</v>
      </c>
      <c r="BD561" s="1">
        <v>0</v>
      </c>
      <c r="BE561" s="1">
        <v>0</v>
      </c>
      <c r="BF561" s="1">
        <v>0</v>
      </c>
      <c r="BG561" s="1">
        <v>0</v>
      </c>
      <c r="BH561" s="1">
        <v>0</v>
      </c>
      <c r="BI561" s="1">
        <v>0</v>
      </c>
      <c r="BJ561" s="1">
        <v>0</v>
      </c>
      <c r="BK561" s="1">
        <v>0</v>
      </c>
      <c r="BL561" s="1">
        <v>0</v>
      </c>
      <c r="BM561" s="1">
        <v>0</v>
      </c>
      <c r="BN561" s="1">
        <v>0</v>
      </c>
      <c r="BO561" s="1" t="s">
        <v>37</v>
      </c>
      <c r="BP561" s="1" t="s">
        <v>38</v>
      </c>
      <c r="BQ561" s="5" t="s">
        <v>2286</v>
      </c>
      <c r="BR561" s="1" t="s">
        <v>2287</v>
      </c>
      <c r="BS561" s="1" t="s">
        <v>2288</v>
      </c>
      <c r="BT561" s="1" t="s">
        <v>2289</v>
      </c>
      <c r="BU561" s="1" t="s">
        <v>4121</v>
      </c>
      <c r="BV561" s="1" t="s">
        <v>4121</v>
      </c>
    </row>
    <row r="562" spans="1:74" ht="150" x14ac:dyDescent="0.25">
      <c r="A562" s="1" t="s">
        <v>26</v>
      </c>
      <c r="B562" s="1" t="s">
        <v>179</v>
      </c>
      <c r="C562" s="1" t="s">
        <v>28</v>
      </c>
      <c r="D562" s="1" t="s">
        <v>65</v>
      </c>
      <c r="E562" s="1">
        <v>2027113</v>
      </c>
      <c r="F562" s="1" t="s">
        <v>2290</v>
      </c>
      <c r="G562" s="1" t="s">
        <v>2291</v>
      </c>
      <c r="H562" s="1" t="s">
        <v>32</v>
      </c>
      <c r="I562" s="1" t="s">
        <v>145</v>
      </c>
      <c r="J562" s="2">
        <v>43935</v>
      </c>
      <c r="K562" s="2" t="s">
        <v>4121</v>
      </c>
      <c r="L562" s="1">
        <v>0</v>
      </c>
      <c r="M562" s="1">
        <v>4</v>
      </c>
      <c r="N562" s="1">
        <v>1</v>
      </c>
      <c r="O562" s="1" t="s">
        <v>83</v>
      </c>
      <c r="P562" s="1" t="s">
        <v>37</v>
      </c>
      <c r="Q562" s="1" t="s">
        <v>4121</v>
      </c>
      <c r="R562" s="1" t="s">
        <v>4121</v>
      </c>
      <c r="S562" s="1" t="s">
        <v>4121</v>
      </c>
      <c r="T562" s="1">
        <v>0</v>
      </c>
      <c r="U562" s="1" t="s">
        <v>4121</v>
      </c>
      <c r="V562" s="1" t="s">
        <v>38</v>
      </c>
      <c r="W562" s="1" t="s">
        <v>4121</v>
      </c>
      <c r="X562" s="1">
        <v>0</v>
      </c>
      <c r="Y562" s="1" t="s">
        <v>37</v>
      </c>
      <c r="Z562" s="1" t="s">
        <v>4121</v>
      </c>
      <c r="AA562" s="1" t="s">
        <v>4121</v>
      </c>
      <c r="AB562" s="1" t="s">
        <v>4121</v>
      </c>
      <c r="AC562" s="1">
        <v>0</v>
      </c>
      <c r="AD562" s="1" t="s">
        <v>4121</v>
      </c>
      <c r="AE562" s="1">
        <v>0</v>
      </c>
      <c r="AF562" s="1">
        <v>0</v>
      </c>
      <c r="AG562" s="1">
        <v>0</v>
      </c>
      <c r="AH562" s="1">
        <v>0</v>
      </c>
      <c r="AI562" s="1">
        <v>0</v>
      </c>
      <c r="AJ562" s="1">
        <v>0</v>
      </c>
      <c r="AK562" s="1">
        <v>0</v>
      </c>
      <c r="AL562" s="1">
        <v>0</v>
      </c>
      <c r="AM562" s="1">
        <v>0</v>
      </c>
      <c r="AN562" s="1" t="s">
        <v>4121</v>
      </c>
      <c r="AO562" s="1" t="s">
        <v>4121</v>
      </c>
      <c r="AP562" s="1" t="s">
        <v>69</v>
      </c>
      <c r="AQ562" s="1" t="s">
        <v>40</v>
      </c>
      <c r="AR562" s="1" t="s">
        <v>4121</v>
      </c>
      <c r="AS562" s="1" t="s">
        <v>38</v>
      </c>
      <c r="AT562" s="1" t="s">
        <v>4121</v>
      </c>
      <c r="AU562" s="1" t="s">
        <v>4121</v>
      </c>
      <c r="AV562" s="1" t="s">
        <v>42</v>
      </c>
      <c r="AW562" s="1">
        <v>0</v>
      </c>
      <c r="AX562" s="1">
        <v>0</v>
      </c>
      <c r="AY562" s="1">
        <v>0</v>
      </c>
      <c r="AZ562" s="1">
        <v>0</v>
      </c>
      <c r="BA562" s="1">
        <v>0</v>
      </c>
      <c r="BB562" s="1">
        <v>0</v>
      </c>
      <c r="BC562" s="1">
        <v>0</v>
      </c>
      <c r="BD562" s="1">
        <v>0</v>
      </c>
      <c r="BE562" s="1">
        <v>0</v>
      </c>
      <c r="BF562" s="1">
        <v>0</v>
      </c>
      <c r="BG562" s="1">
        <v>0</v>
      </c>
      <c r="BH562" s="1">
        <v>0</v>
      </c>
      <c r="BI562" s="1">
        <v>0</v>
      </c>
      <c r="BJ562" s="1">
        <v>0</v>
      </c>
      <c r="BK562" s="1">
        <v>0</v>
      </c>
      <c r="BL562" s="1">
        <v>0</v>
      </c>
      <c r="BM562" s="1">
        <v>0</v>
      </c>
      <c r="BN562" s="1">
        <v>0</v>
      </c>
      <c r="BO562" s="1" t="s">
        <v>37</v>
      </c>
      <c r="BP562" s="1" t="s">
        <v>38</v>
      </c>
      <c r="BQ562" s="5" t="s">
        <v>2292</v>
      </c>
      <c r="BR562" s="1" t="s">
        <v>2293</v>
      </c>
      <c r="BS562" s="1" t="e">
        <f>- الخدمة متوفرة لجميع العملاء المفوتر في موبايلي  - لتفعيل الاشتراك بالباقة يجب ان يكون خط العميل نشط بحيث لا يكون موقوف مؤقتاً او تم تعليقه او إلغاء  - خاصية بث البيانات غير متاحة  - يجب ان لايكون العميل مشترك في باقة أخرى تحتوي على لا محدود سوشال ميديا  - الاسعار غير شاملة الضريبة المضافة</f>
        <v>#NAME?</v>
      </c>
      <c r="BT562" s="1" t="s">
        <v>2289</v>
      </c>
      <c r="BU562" s="1" t="s">
        <v>4121</v>
      </c>
      <c r="BV562" s="1" t="s">
        <v>4121</v>
      </c>
    </row>
    <row r="563" spans="1:74" ht="75" x14ac:dyDescent="0.25">
      <c r="A563" s="1" t="s">
        <v>26</v>
      </c>
      <c r="B563" s="1" t="s">
        <v>242</v>
      </c>
      <c r="C563" s="1" t="s">
        <v>28</v>
      </c>
      <c r="D563" s="1" t="s">
        <v>29</v>
      </c>
      <c r="E563" s="1">
        <v>201613</v>
      </c>
      <c r="F563" s="1" t="s">
        <v>2294</v>
      </c>
      <c r="G563" s="1" t="s">
        <v>2295</v>
      </c>
      <c r="H563" s="1" t="s">
        <v>32</v>
      </c>
      <c r="I563" s="1" t="s">
        <v>33</v>
      </c>
      <c r="J563" s="2">
        <v>43963</v>
      </c>
      <c r="K563" s="2" t="s">
        <v>4121</v>
      </c>
      <c r="L563" s="1">
        <v>0</v>
      </c>
      <c r="M563" s="1">
        <v>35</v>
      </c>
      <c r="N563" s="1">
        <v>0</v>
      </c>
      <c r="O563" s="1" t="s">
        <v>109</v>
      </c>
      <c r="P563" s="1" t="s">
        <v>35</v>
      </c>
      <c r="Q563" s="1" t="s">
        <v>37</v>
      </c>
      <c r="R563" s="1" t="s">
        <v>37</v>
      </c>
      <c r="S563" s="1" t="s">
        <v>37</v>
      </c>
      <c r="T563" s="1">
        <v>0</v>
      </c>
      <c r="U563" s="1" t="s">
        <v>39</v>
      </c>
      <c r="V563" s="1" t="s">
        <v>38</v>
      </c>
      <c r="W563" s="1" t="s">
        <v>4121</v>
      </c>
      <c r="X563" s="1">
        <v>1</v>
      </c>
      <c r="Y563" s="1" t="s">
        <v>37</v>
      </c>
      <c r="Z563" s="1" t="s">
        <v>4121</v>
      </c>
      <c r="AA563" s="1" t="s">
        <v>4121</v>
      </c>
      <c r="AB563" s="1" t="s">
        <v>4121</v>
      </c>
      <c r="AC563" s="1">
        <v>0</v>
      </c>
      <c r="AD563" s="1" t="s">
        <v>4121</v>
      </c>
      <c r="AE563" s="1">
        <v>0.55000000000000004</v>
      </c>
      <c r="AF563" s="1">
        <v>0.55000000000000004</v>
      </c>
      <c r="AG563" s="1">
        <v>0.55000000000000004</v>
      </c>
      <c r="AH563" s="1">
        <v>0.55000000000000004</v>
      </c>
      <c r="AI563" s="1">
        <v>0.3</v>
      </c>
      <c r="AJ563" s="1">
        <v>0.25</v>
      </c>
      <c r="AK563" s="1">
        <v>0.35</v>
      </c>
      <c r="AL563" s="1">
        <v>0.25</v>
      </c>
      <c r="AM563" s="1">
        <v>0.5</v>
      </c>
      <c r="AN563" s="1" t="s">
        <v>110</v>
      </c>
      <c r="AO563" s="1" t="s">
        <v>110</v>
      </c>
      <c r="AP563" s="1" t="s">
        <v>69</v>
      </c>
      <c r="AQ563" s="1" t="s">
        <v>40</v>
      </c>
      <c r="AR563" s="1" t="s">
        <v>4121</v>
      </c>
      <c r="AS563" s="1" t="s">
        <v>38</v>
      </c>
      <c r="AT563" s="1" t="s">
        <v>4121</v>
      </c>
      <c r="AU563" s="1" t="s">
        <v>4121</v>
      </c>
      <c r="AV563" s="1" t="s">
        <v>42</v>
      </c>
      <c r="AW563" s="1">
        <v>0</v>
      </c>
      <c r="AX563" s="1">
        <v>0</v>
      </c>
      <c r="AY563" s="1">
        <v>0</v>
      </c>
      <c r="AZ563" s="1">
        <v>0</v>
      </c>
      <c r="BA563" s="1">
        <v>0</v>
      </c>
      <c r="BB563" s="1">
        <v>0</v>
      </c>
      <c r="BC563" s="1">
        <v>0</v>
      </c>
      <c r="BD563" s="1">
        <v>0</v>
      </c>
      <c r="BE563" s="1">
        <v>0</v>
      </c>
      <c r="BF563" s="1">
        <v>0</v>
      </c>
      <c r="BG563" s="1">
        <v>0</v>
      </c>
      <c r="BH563" s="1">
        <v>0</v>
      </c>
      <c r="BI563" s="1">
        <v>0</v>
      </c>
      <c r="BJ563" s="1">
        <v>0</v>
      </c>
      <c r="BK563" s="1">
        <v>0</v>
      </c>
      <c r="BL563" s="1">
        <v>0</v>
      </c>
      <c r="BM563" s="1">
        <v>0</v>
      </c>
      <c r="BN563" s="1">
        <v>0</v>
      </c>
      <c r="BO563" s="1" t="s">
        <v>37</v>
      </c>
      <c r="BP563" s="1" t="s">
        <v>38</v>
      </c>
      <c r="BQ563" s="5" t="s">
        <v>2296</v>
      </c>
      <c r="BR563" s="1" t="s">
        <v>255</v>
      </c>
      <c r="BS563" s="1" t="s">
        <v>2297</v>
      </c>
      <c r="BT563" s="1" t="s">
        <v>4121</v>
      </c>
      <c r="BU563" s="1" t="s">
        <v>4121</v>
      </c>
      <c r="BV563" s="1" t="s">
        <v>4121</v>
      </c>
    </row>
    <row r="564" spans="1:74" ht="60" x14ac:dyDescent="0.25">
      <c r="A564" s="1" t="s">
        <v>26</v>
      </c>
      <c r="B564" s="1" t="s">
        <v>242</v>
      </c>
      <c r="C564" s="1" t="s">
        <v>28</v>
      </c>
      <c r="D564" s="1" t="s">
        <v>29</v>
      </c>
      <c r="E564" s="1">
        <v>201614</v>
      </c>
      <c r="F564" s="1" t="s">
        <v>2298</v>
      </c>
      <c r="G564" s="1" t="s">
        <v>2298</v>
      </c>
      <c r="H564" s="1" t="s">
        <v>32</v>
      </c>
      <c r="I564" s="1" t="s">
        <v>33</v>
      </c>
      <c r="J564" s="2">
        <v>43963</v>
      </c>
      <c r="K564" s="2" t="s">
        <v>4121</v>
      </c>
      <c r="L564" s="1">
        <v>0</v>
      </c>
      <c r="M564" s="1">
        <v>20</v>
      </c>
      <c r="N564" s="1">
        <v>0</v>
      </c>
      <c r="O564" s="1" t="s">
        <v>109</v>
      </c>
      <c r="P564" s="1" t="s">
        <v>35</v>
      </c>
      <c r="Q564" s="1" t="s">
        <v>36</v>
      </c>
      <c r="R564" s="1" t="s">
        <v>36</v>
      </c>
      <c r="S564" s="1" t="s">
        <v>36</v>
      </c>
      <c r="T564" s="1">
        <v>100</v>
      </c>
      <c r="U564" s="1" t="s">
        <v>37</v>
      </c>
      <c r="V564" s="1" t="s">
        <v>38</v>
      </c>
      <c r="W564" s="1" t="s">
        <v>4121</v>
      </c>
      <c r="X564" s="1">
        <v>30</v>
      </c>
      <c r="Y564" s="1" t="s">
        <v>37</v>
      </c>
      <c r="Z564" s="1" t="s">
        <v>4121</v>
      </c>
      <c r="AA564" s="1" t="s">
        <v>4121</v>
      </c>
      <c r="AB564" s="1" t="s">
        <v>4121</v>
      </c>
      <c r="AC564" s="1">
        <v>0</v>
      </c>
      <c r="AD564" s="1" t="s">
        <v>4121</v>
      </c>
      <c r="AE564" s="1">
        <v>0.55000000000000004</v>
      </c>
      <c r="AF564" s="1">
        <v>0.55000000000000004</v>
      </c>
      <c r="AG564" s="1">
        <v>0.55000000000000004</v>
      </c>
      <c r="AH564" s="1">
        <v>0.55000000000000004</v>
      </c>
      <c r="AI564" s="1">
        <v>0.3</v>
      </c>
      <c r="AJ564" s="1">
        <v>0.25</v>
      </c>
      <c r="AK564" s="1">
        <v>0.35</v>
      </c>
      <c r="AL564" s="1">
        <v>0.25</v>
      </c>
      <c r="AM564" s="1">
        <v>0.5</v>
      </c>
      <c r="AN564" s="1" t="s">
        <v>110</v>
      </c>
      <c r="AO564" s="1" t="s">
        <v>110</v>
      </c>
      <c r="AP564" s="1" t="s">
        <v>69</v>
      </c>
      <c r="AQ564" s="1" t="s">
        <v>40</v>
      </c>
      <c r="AR564" s="1" t="s">
        <v>4121</v>
      </c>
      <c r="AS564" s="1" t="s">
        <v>38</v>
      </c>
      <c r="AT564" s="1" t="s">
        <v>4121</v>
      </c>
      <c r="AU564" s="1" t="s">
        <v>4121</v>
      </c>
      <c r="AV564" s="1" t="s">
        <v>42</v>
      </c>
      <c r="AW564" s="1">
        <v>0</v>
      </c>
      <c r="AX564" s="1">
        <v>0</v>
      </c>
      <c r="AY564" s="1">
        <v>0</v>
      </c>
      <c r="AZ564" s="1">
        <v>0</v>
      </c>
      <c r="BA564" s="1">
        <v>0</v>
      </c>
      <c r="BB564" s="1">
        <v>0</v>
      </c>
      <c r="BC564" s="1">
        <v>0</v>
      </c>
      <c r="BD564" s="1">
        <v>0</v>
      </c>
      <c r="BE564" s="1">
        <v>0</v>
      </c>
      <c r="BF564" s="1">
        <v>0</v>
      </c>
      <c r="BG564" s="1">
        <v>0</v>
      </c>
      <c r="BH564" s="1">
        <v>0</v>
      </c>
      <c r="BI564" s="1">
        <v>0</v>
      </c>
      <c r="BJ564" s="1">
        <v>0</v>
      </c>
      <c r="BK564" s="1">
        <v>0</v>
      </c>
      <c r="BL564" s="1">
        <v>0</v>
      </c>
      <c r="BM564" s="1">
        <v>0</v>
      </c>
      <c r="BN564" s="1">
        <v>0</v>
      </c>
      <c r="BO564" s="1" t="s">
        <v>37</v>
      </c>
      <c r="BP564" s="1" t="s">
        <v>38</v>
      </c>
      <c r="BQ564" s="5" t="s">
        <v>2299</v>
      </c>
      <c r="BR564" s="1" t="s">
        <v>255</v>
      </c>
      <c r="BS564" s="1" t="s">
        <v>2300</v>
      </c>
      <c r="BT564" s="1" t="s">
        <v>4121</v>
      </c>
      <c r="BU564" s="1" t="s">
        <v>4121</v>
      </c>
      <c r="BV564" s="1" t="s">
        <v>4121</v>
      </c>
    </row>
    <row r="565" spans="1:74" ht="60" x14ac:dyDescent="0.25">
      <c r="A565" s="1" t="s">
        <v>26</v>
      </c>
      <c r="B565" s="1" t="s">
        <v>242</v>
      </c>
      <c r="C565" s="1" t="s">
        <v>28</v>
      </c>
      <c r="D565" s="1" t="s">
        <v>29</v>
      </c>
      <c r="E565" s="1">
        <v>201615</v>
      </c>
      <c r="F565" s="1" t="s">
        <v>2301</v>
      </c>
      <c r="G565" s="1" t="s">
        <v>2301</v>
      </c>
      <c r="H565" s="1" t="s">
        <v>32</v>
      </c>
      <c r="I565" s="1" t="s">
        <v>33</v>
      </c>
      <c r="J565" s="2">
        <v>43963</v>
      </c>
      <c r="K565" s="2" t="s">
        <v>4121</v>
      </c>
      <c r="L565" s="1">
        <v>0</v>
      </c>
      <c r="M565" s="1">
        <v>35</v>
      </c>
      <c r="N565" s="1">
        <v>0</v>
      </c>
      <c r="O565" s="1" t="s">
        <v>109</v>
      </c>
      <c r="P565" s="1" t="s">
        <v>35</v>
      </c>
      <c r="Q565" s="1" t="s">
        <v>36</v>
      </c>
      <c r="R565" s="1" t="s">
        <v>36</v>
      </c>
      <c r="S565" s="1" t="s">
        <v>36</v>
      </c>
      <c r="T565" s="1">
        <v>200</v>
      </c>
      <c r="U565" s="1" t="s">
        <v>37</v>
      </c>
      <c r="V565" s="1" t="s">
        <v>38</v>
      </c>
      <c r="W565" s="1" t="s">
        <v>4121</v>
      </c>
      <c r="X565" s="1">
        <v>30</v>
      </c>
      <c r="Y565" s="1" t="s">
        <v>37</v>
      </c>
      <c r="Z565" s="1" t="s">
        <v>4121</v>
      </c>
      <c r="AA565" s="1" t="s">
        <v>4121</v>
      </c>
      <c r="AB565" s="1" t="s">
        <v>4121</v>
      </c>
      <c r="AC565" s="1">
        <v>0</v>
      </c>
      <c r="AD565" s="1" t="s">
        <v>4121</v>
      </c>
      <c r="AE565" s="1">
        <v>0.55000000000000004</v>
      </c>
      <c r="AF565" s="1">
        <v>0.55000000000000004</v>
      </c>
      <c r="AG565" s="1">
        <v>0.55000000000000004</v>
      </c>
      <c r="AH565" s="1">
        <v>0.55000000000000004</v>
      </c>
      <c r="AI565" s="1">
        <v>0.3</v>
      </c>
      <c r="AJ565" s="1">
        <v>0.25</v>
      </c>
      <c r="AK565" s="1">
        <v>0.35</v>
      </c>
      <c r="AL565" s="1">
        <v>0.25</v>
      </c>
      <c r="AM565" s="1">
        <v>0.5</v>
      </c>
      <c r="AN565" s="1" t="s">
        <v>110</v>
      </c>
      <c r="AO565" s="1" t="s">
        <v>110</v>
      </c>
      <c r="AP565" s="1" t="s">
        <v>69</v>
      </c>
      <c r="AQ565" s="1" t="s">
        <v>40</v>
      </c>
      <c r="AR565" s="1" t="s">
        <v>4121</v>
      </c>
      <c r="AS565" s="1" t="s">
        <v>38</v>
      </c>
      <c r="AT565" s="1" t="s">
        <v>4121</v>
      </c>
      <c r="AU565" s="1" t="s">
        <v>4121</v>
      </c>
      <c r="AV565" s="1" t="s">
        <v>42</v>
      </c>
      <c r="AW565" s="1">
        <v>0</v>
      </c>
      <c r="AX565" s="1">
        <v>0</v>
      </c>
      <c r="AY565" s="1">
        <v>0</v>
      </c>
      <c r="AZ565" s="1">
        <v>0</v>
      </c>
      <c r="BA565" s="1">
        <v>0</v>
      </c>
      <c r="BB565" s="1">
        <v>0</v>
      </c>
      <c r="BC565" s="1">
        <v>0</v>
      </c>
      <c r="BD565" s="1">
        <v>0</v>
      </c>
      <c r="BE565" s="1">
        <v>0</v>
      </c>
      <c r="BF565" s="1">
        <v>0</v>
      </c>
      <c r="BG565" s="1">
        <v>0</v>
      </c>
      <c r="BH565" s="1">
        <v>0</v>
      </c>
      <c r="BI565" s="1">
        <v>0</v>
      </c>
      <c r="BJ565" s="1">
        <v>0</v>
      </c>
      <c r="BK565" s="1">
        <v>0</v>
      </c>
      <c r="BL565" s="1">
        <v>0</v>
      </c>
      <c r="BM565" s="1">
        <v>0</v>
      </c>
      <c r="BN565" s="1">
        <v>0</v>
      </c>
      <c r="BO565" s="1" t="s">
        <v>37</v>
      </c>
      <c r="BP565" s="1" t="s">
        <v>38</v>
      </c>
      <c r="BQ565" s="5" t="s">
        <v>2302</v>
      </c>
      <c r="BR565" s="1" t="s">
        <v>255</v>
      </c>
      <c r="BS565" s="1" t="s">
        <v>2303</v>
      </c>
      <c r="BT565" s="1" t="s">
        <v>4121</v>
      </c>
      <c r="BU565" s="1" t="s">
        <v>4121</v>
      </c>
      <c r="BV565" s="1" t="s">
        <v>4121</v>
      </c>
    </row>
    <row r="566" spans="1:74" ht="120" x14ac:dyDescent="0.25">
      <c r="A566" s="1" t="s">
        <v>26</v>
      </c>
      <c r="B566" s="1" t="s">
        <v>179</v>
      </c>
      <c r="C566" s="1" t="s">
        <v>28</v>
      </c>
      <c r="D566" s="1" t="s">
        <v>65</v>
      </c>
      <c r="E566" s="1">
        <v>2027114</v>
      </c>
      <c r="F566" s="1" t="s">
        <v>2304</v>
      </c>
      <c r="G566" s="1" t="s">
        <v>2305</v>
      </c>
      <c r="H566" s="1" t="s">
        <v>144</v>
      </c>
      <c r="I566" s="1" t="s">
        <v>33</v>
      </c>
      <c r="J566" s="2">
        <v>43983</v>
      </c>
      <c r="K566" s="2" t="s">
        <v>4121</v>
      </c>
      <c r="L566" s="1">
        <v>0</v>
      </c>
      <c r="M566" s="1">
        <v>325</v>
      </c>
      <c r="N566" s="1">
        <v>1</v>
      </c>
      <c r="O566" s="1" t="s">
        <v>83</v>
      </c>
      <c r="P566" s="1" t="s">
        <v>37</v>
      </c>
      <c r="Q566" s="1" t="s">
        <v>4121</v>
      </c>
      <c r="R566" s="1" t="s">
        <v>4121</v>
      </c>
      <c r="S566" s="1" t="s">
        <v>4121</v>
      </c>
      <c r="T566" s="1">
        <v>0</v>
      </c>
      <c r="U566" s="1" t="s">
        <v>4121</v>
      </c>
      <c r="V566" s="1" t="s">
        <v>38</v>
      </c>
      <c r="W566" s="1" t="s">
        <v>4121</v>
      </c>
      <c r="X566" s="1">
        <v>0</v>
      </c>
      <c r="Y566" s="1" t="s">
        <v>37</v>
      </c>
      <c r="Z566" s="1" t="s">
        <v>4121</v>
      </c>
      <c r="AA566" s="1" t="s">
        <v>4121</v>
      </c>
      <c r="AB566" s="1" t="s">
        <v>4121</v>
      </c>
      <c r="AC566" s="1">
        <v>0</v>
      </c>
      <c r="AD566" s="1" t="s">
        <v>4121</v>
      </c>
      <c r="AE566" s="1">
        <v>0</v>
      </c>
      <c r="AF566" s="1">
        <v>0</v>
      </c>
      <c r="AG566" s="1">
        <v>0</v>
      </c>
      <c r="AH566" s="1">
        <v>0</v>
      </c>
      <c r="AI566" s="1">
        <v>0</v>
      </c>
      <c r="AJ566" s="1">
        <v>0</v>
      </c>
      <c r="AK566" s="1">
        <v>0</v>
      </c>
      <c r="AL566" s="1">
        <v>0</v>
      </c>
      <c r="AM566" s="1">
        <v>0</v>
      </c>
      <c r="AN566" s="1" t="s">
        <v>4121</v>
      </c>
      <c r="AO566" s="1" t="s">
        <v>4121</v>
      </c>
      <c r="AP566" s="1" t="s">
        <v>69</v>
      </c>
      <c r="AQ566" s="1" t="s">
        <v>40</v>
      </c>
      <c r="AR566" s="1" t="s">
        <v>41</v>
      </c>
      <c r="AS566" s="1" t="s">
        <v>38</v>
      </c>
      <c r="AT566" s="1" t="s">
        <v>4121</v>
      </c>
      <c r="AU566" s="1" t="s">
        <v>4121</v>
      </c>
      <c r="AV566" s="1" t="s">
        <v>42</v>
      </c>
      <c r="AW566" s="1">
        <v>0</v>
      </c>
      <c r="AX566" s="1">
        <v>0</v>
      </c>
      <c r="AY566" s="1">
        <v>0</v>
      </c>
      <c r="AZ566" s="1">
        <v>0</v>
      </c>
      <c r="BA566" s="1">
        <v>0</v>
      </c>
      <c r="BB566" s="1">
        <v>0</v>
      </c>
      <c r="BC566" s="1">
        <v>0</v>
      </c>
      <c r="BD566" s="1">
        <v>0</v>
      </c>
      <c r="BE566" s="1">
        <v>0</v>
      </c>
      <c r="BF566" s="1">
        <v>0</v>
      </c>
      <c r="BG566" s="1">
        <v>0</v>
      </c>
      <c r="BH566" s="1">
        <v>0</v>
      </c>
      <c r="BI566" s="1">
        <v>0</v>
      </c>
      <c r="BJ566" s="1">
        <v>0</v>
      </c>
      <c r="BK566" s="1">
        <v>0</v>
      </c>
      <c r="BL566" s="1">
        <v>0</v>
      </c>
      <c r="BM566" s="1">
        <v>0</v>
      </c>
      <c r="BN566" s="1">
        <v>0</v>
      </c>
      <c r="BO566" s="1" t="s">
        <v>35</v>
      </c>
      <c r="BP566" s="1" t="s">
        <v>38</v>
      </c>
      <c r="BQ566" s="5" t="s">
        <v>2306</v>
      </c>
      <c r="BR566" s="1" t="s">
        <v>2307</v>
      </c>
      <c r="BS566" s="1" t="s">
        <v>2308</v>
      </c>
      <c r="BT566" s="1" t="s">
        <v>4121</v>
      </c>
      <c r="BU566" s="1" t="s">
        <v>2309</v>
      </c>
      <c r="BV566" s="8" t="s">
        <v>2310</v>
      </c>
    </row>
    <row r="567" spans="1:74" ht="150" x14ac:dyDescent="0.25">
      <c r="A567" s="1" t="s">
        <v>26</v>
      </c>
      <c r="B567" s="1" t="s">
        <v>416</v>
      </c>
      <c r="C567" s="1" t="s">
        <v>28</v>
      </c>
      <c r="D567" s="1" t="s">
        <v>29</v>
      </c>
      <c r="E567" s="1">
        <v>204117</v>
      </c>
      <c r="F567" s="1" t="s">
        <v>2311</v>
      </c>
      <c r="G567" s="1" t="s">
        <v>2312</v>
      </c>
      <c r="H567" s="1" t="s">
        <v>32</v>
      </c>
      <c r="I567" s="1" t="s">
        <v>33</v>
      </c>
      <c r="J567" s="2">
        <v>43961</v>
      </c>
      <c r="K567" s="2" t="s">
        <v>4121</v>
      </c>
      <c r="L567" s="1">
        <v>78.75</v>
      </c>
      <c r="M567" s="1">
        <v>0</v>
      </c>
      <c r="N567" s="1">
        <v>0</v>
      </c>
      <c r="O567" s="1" t="s">
        <v>34</v>
      </c>
      <c r="P567" s="1" t="s">
        <v>37</v>
      </c>
      <c r="Q567" s="1" t="s">
        <v>4121</v>
      </c>
      <c r="R567" s="1" t="s">
        <v>4121</v>
      </c>
      <c r="S567" s="1" t="s">
        <v>4121</v>
      </c>
      <c r="T567" s="1">
        <v>0</v>
      </c>
      <c r="U567" s="1" t="s">
        <v>4121</v>
      </c>
      <c r="V567" s="1" t="s">
        <v>38</v>
      </c>
      <c r="W567" s="1" t="s">
        <v>4121</v>
      </c>
      <c r="X567" s="1">
        <v>1</v>
      </c>
      <c r="Y567" s="1" t="s">
        <v>37</v>
      </c>
      <c r="Z567" s="1" t="s">
        <v>4121</v>
      </c>
      <c r="AA567" s="1" t="s">
        <v>4121</v>
      </c>
      <c r="AB567" s="1" t="s">
        <v>4121</v>
      </c>
      <c r="AC567" s="1">
        <v>0</v>
      </c>
      <c r="AD567" s="1" t="s">
        <v>4121</v>
      </c>
      <c r="AE567" s="1">
        <v>0.6</v>
      </c>
      <c r="AF567" s="1">
        <v>0.6</v>
      </c>
      <c r="AG567" s="1">
        <v>0.6</v>
      </c>
      <c r="AH567" s="1">
        <v>0.6</v>
      </c>
      <c r="AI567" s="1">
        <v>0</v>
      </c>
      <c r="AJ567" s="1">
        <v>0.25</v>
      </c>
      <c r="AK567" s="1">
        <v>0.25</v>
      </c>
      <c r="AL567" s="1">
        <v>0.25</v>
      </c>
      <c r="AM567" s="1">
        <v>0</v>
      </c>
      <c r="AN567" s="1" t="s">
        <v>110</v>
      </c>
      <c r="AO567" s="1" t="s">
        <v>110</v>
      </c>
      <c r="AP567" s="1" t="s">
        <v>69</v>
      </c>
      <c r="AQ567" s="1" t="s">
        <v>40</v>
      </c>
      <c r="AR567" s="1" t="s">
        <v>41</v>
      </c>
      <c r="AS567" s="1" t="s">
        <v>38</v>
      </c>
      <c r="AT567" s="1" t="s">
        <v>4121</v>
      </c>
      <c r="AU567" s="1" t="s">
        <v>4121</v>
      </c>
      <c r="AV567" s="1" t="s">
        <v>42</v>
      </c>
      <c r="AW567" s="1">
        <v>0</v>
      </c>
      <c r="AX567" s="1">
        <v>0</v>
      </c>
      <c r="AY567" s="1">
        <v>0</v>
      </c>
      <c r="AZ567" s="1">
        <v>0</v>
      </c>
      <c r="BA567" s="1">
        <v>0</v>
      </c>
      <c r="BB567" s="1">
        <v>0</v>
      </c>
      <c r="BC567" s="1">
        <v>0</v>
      </c>
      <c r="BD567" s="1">
        <v>0</v>
      </c>
      <c r="BE567" s="1">
        <v>0</v>
      </c>
      <c r="BF567" s="1">
        <v>0</v>
      </c>
      <c r="BG567" s="1">
        <v>0</v>
      </c>
      <c r="BH567" s="1">
        <v>0</v>
      </c>
      <c r="BI567" s="1">
        <v>0</v>
      </c>
      <c r="BJ567" s="1">
        <v>0</v>
      </c>
      <c r="BK567" s="1">
        <v>0</v>
      </c>
      <c r="BL567" s="1">
        <v>0</v>
      </c>
      <c r="BM567" s="1">
        <v>0</v>
      </c>
      <c r="BN567" s="1">
        <v>0</v>
      </c>
      <c r="BO567" s="1" t="s">
        <v>37</v>
      </c>
      <c r="BP567" s="1" t="s">
        <v>38</v>
      </c>
      <c r="BQ567" s="5" t="s">
        <v>2313</v>
      </c>
      <c r="BR567" s="1" t="s">
        <v>2314</v>
      </c>
      <c r="BS567" s="1" t="s">
        <v>2262</v>
      </c>
      <c r="BT567" s="1" t="s">
        <v>4121</v>
      </c>
      <c r="BU567" s="1" t="s">
        <v>4121</v>
      </c>
      <c r="BV567" s="1" t="s">
        <v>4121</v>
      </c>
    </row>
    <row r="568" spans="1:74" ht="150" x14ac:dyDescent="0.25">
      <c r="A568" s="1" t="s">
        <v>26</v>
      </c>
      <c r="B568" s="1" t="s">
        <v>416</v>
      </c>
      <c r="C568" s="1" t="s">
        <v>28</v>
      </c>
      <c r="D568" s="1" t="s">
        <v>65</v>
      </c>
      <c r="E568" s="1">
        <v>204316</v>
      </c>
      <c r="F568" s="1" t="s">
        <v>2315</v>
      </c>
      <c r="G568" s="1" t="s">
        <v>2316</v>
      </c>
      <c r="H568" s="1" t="s">
        <v>32</v>
      </c>
      <c r="I568" s="1" t="s">
        <v>33</v>
      </c>
      <c r="J568" s="2">
        <v>43961</v>
      </c>
      <c r="K568" s="2" t="s">
        <v>4121</v>
      </c>
      <c r="L568" s="1">
        <v>78.75</v>
      </c>
      <c r="M568" s="1">
        <v>0</v>
      </c>
      <c r="N568" s="1">
        <v>1</v>
      </c>
      <c r="O568" s="1" t="s">
        <v>34</v>
      </c>
      <c r="P568" s="1" t="s">
        <v>37</v>
      </c>
      <c r="Q568" s="1" t="s">
        <v>4121</v>
      </c>
      <c r="R568" s="1" t="s">
        <v>4121</v>
      </c>
      <c r="S568" s="1" t="s">
        <v>4121</v>
      </c>
      <c r="T568" s="1">
        <v>0</v>
      </c>
      <c r="U568" s="1" t="s">
        <v>4121</v>
      </c>
      <c r="V568" s="1" t="s">
        <v>38</v>
      </c>
      <c r="W568" s="1" t="s">
        <v>4121</v>
      </c>
      <c r="X568" s="1">
        <v>1</v>
      </c>
      <c r="Y568" s="1" t="s">
        <v>37</v>
      </c>
      <c r="Z568" s="1" t="s">
        <v>4121</v>
      </c>
      <c r="AA568" s="1" t="s">
        <v>4121</v>
      </c>
      <c r="AB568" s="1" t="s">
        <v>4121</v>
      </c>
      <c r="AC568" s="1">
        <v>0</v>
      </c>
      <c r="AD568" s="1" t="s">
        <v>4121</v>
      </c>
      <c r="AE568" s="1">
        <v>0.6</v>
      </c>
      <c r="AF568" s="1">
        <v>0.6</v>
      </c>
      <c r="AG568" s="1">
        <v>0.6</v>
      </c>
      <c r="AH568" s="1">
        <v>0.6</v>
      </c>
      <c r="AI568" s="1">
        <v>0</v>
      </c>
      <c r="AJ568" s="1">
        <v>0.25</v>
      </c>
      <c r="AK568" s="1">
        <v>0.25</v>
      </c>
      <c r="AL568" s="1">
        <v>0.25</v>
      </c>
      <c r="AM568" s="1">
        <v>0</v>
      </c>
      <c r="AN568" s="1" t="s">
        <v>110</v>
      </c>
      <c r="AO568" s="1" t="s">
        <v>110</v>
      </c>
      <c r="AP568" s="1" t="s">
        <v>69</v>
      </c>
      <c r="AQ568" s="1" t="s">
        <v>40</v>
      </c>
      <c r="AR568" s="1" t="s">
        <v>41</v>
      </c>
      <c r="AS568" s="1" t="s">
        <v>38</v>
      </c>
      <c r="AT568" s="1" t="s">
        <v>4121</v>
      </c>
      <c r="AU568" s="1" t="s">
        <v>4121</v>
      </c>
      <c r="AV568" s="1" t="s">
        <v>42</v>
      </c>
      <c r="AW568" s="1">
        <v>0</v>
      </c>
      <c r="AX568" s="1">
        <v>0</v>
      </c>
      <c r="AY568" s="1">
        <v>0</v>
      </c>
      <c r="AZ568" s="1">
        <v>0</v>
      </c>
      <c r="BA568" s="1">
        <v>0</v>
      </c>
      <c r="BB568" s="1">
        <v>0</v>
      </c>
      <c r="BC568" s="1">
        <v>0</v>
      </c>
      <c r="BD568" s="1">
        <v>0</v>
      </c>
      <c r="BE568" s="1">
        <v>0</v>
      </c>
      <c r="BF568" s="1">
        <v>0</v>
      </c>
      <c r="BG568" s="1">
        <v>0</v>
      </c>
      <c r="BH568" s="1">
        <v>0</v>
      </c>
      <c r="BI568" s="1">
        <v>0</v>
      </c>
      <c r="BJ568" s="1">
        <v>0</v>
      </c>
      <c r="BK568" s="1">
        <v>0</v>
      </c>
      <c r="BL568" s="1">
        <v>0</v>
      </c>
      <c r="BM568" s="1">
        <v>0</v>
      </c>
      <c r="BN568" s="1">
        <v>0</v>
      </c>
      <c r="BO568" s="1" t="s">
        <v>37</v>
      </c>
      <c r="BP568" s="1" t="s">
        <v>38</v>
      </c>
      <c r="BQ568" s="5" t="s">
        <v>2313</v>
      </c>
      <c r="BR568" s="1" t="s">
        <v>2314</v>
      </c>
      <c r="BS568" s="1" t="s">
        <v>2262</v>
      </c>
      <c r="BT568" s="1" t="s">
        <v>37</v>
      </c>
      <c r="BU568" s="1" t="s">
        <v>4121</v>
      </c>
      <c r="BV568" s="1" t="s">
        <v>4121</v>
      </c>
    </row>
    <row r="569" spans="1:74" ht="60" x14ac:dyDescent="0.25">
      <c r="A569" s="1" t="s">
        <v>26</v>
      </c>
      <c r="B569" s="1" t="s">
        <v>424</v>
      </c>
      <c r="C569" s="1" t="s">
        <v>342</v>
      </c>
      <c r="D569" s="1" t="s">
        <v>65</v>
      </c>
      <c r="E569" s="1">
        <v>2077111</v>
      </c>
      <c r="F569" s="1" t="s">
        <v>2317</v>
      </c>
      <c r="G569" s="1" t="s">
        <v>2318</v>
      </c>
      <c r="H569" s="1" t="s">
        <v>144</v>
      </c>
      <c r="I569" s="1" t="s">
        <v>33</v>
      </c>
      <c r="J569" s="2">
        <v>43965</v>
      </c>
      <c r="K569" s="2" t="s">
        <v>4121</v>
      </c>
      <c r="L569" s="1">
        <v>2000</v>
      </c>
      <c r="M569" s="1">
        <v>350</v>
      </c>
      <c r="N569" s="1">
        <v>12</v>
      </c>
      <c r="O569" s="1" t="s">
        <v>83</v>
      </c>
      <c r="P569" s="1" t="s">
        <v>37</v>
      </c>
      <c r="Q569" s="1" t="s">
        <v>4121</v>
      </c>
      <c r="R569" s="1" t="s">
        <v>4121</v>
      </c>
      <c r="S569" s="1" t="s">
        <v>4121</v>
      </c>
      <c r="T569" s="1">
        <v>0</v>
      </c>
      <c r="U569" s="1" t="s">
        <v>4121</v>
      </c>
      <c r="V569" s="1" t="s">
        <v>38</v>
      </c>
      <c r="W569" s="1" t="s">
        <v>4121</v>
      </c>
      <c r="X569" s="1">
        <v>0</v>
      </c>
      <c r="Y569" s="1" t="s">
        <v>37</v>
      </c>
      <c r="Z569" s="1" t="s">
        <v>4121</v>
      </c>
      <c r="AA569" s="1" t="s">
        <v>4121</v>
      </c>
      <c r="AB569" s="1" t="s">
        <v>4121</v>
      </c>
      <c r="AC569" s="1">
        <v>0</v>
      </c>
      <c r="AD569" s="1" t="s">
        <v>4121</v>
      </c>
      <c r="AE569" s="1">
        <v>0</v>
      </c>
      <c r="AF569" s="1">
        <v>0</v>
      </c>
      <c r="AG569" s="1">
        <v>0</v>
      </c>
      <c r="AH569" s="1">
        <v>0</v>
      </c>
      <c r="AI569" s="1">
        <v>0</v>
      </c>
      <c r="AJ569" s="1">
        <v>0</v>
      </c>
      <c r="AK569" s="1">
        <v>0</v>
      </c>
      <c r="AL569" s="1">
        <v>0</v>
      </c>
      <c r="AM569" s="1">
        <v>0</v>
      </c>
      <c r="AN569" s="1" t="s">
        <v>4121</v>
      </c>
      <c r="AO569" s="1" t="s">
        <v>4121</v>
      </c>
      <c r="AP569" s="1" t="s">
        <v>69</v>
      </c>
      <c r="AQ569" s="1" t="s">
        <v>40</v>
      </c>
      <c r="AR569" s="1" t="s">
        <v>4121</v>
      </c>
      <c r="AS569" s="1" t="s">
        <v>38</v>
      </c>
      <c r="AT569" s="1" t="s">
        <v>4121</v>
      </c>
      <c r="AU569" s="1" t="s">
        <v>4121</v>
      </c>
      <c r="AV569" s="1" t="s">
        <v>42</v>
      </c>
      <c r="AW569" s="1">
        <v>0</v>
      </c>
      <c r="AX569" s="1">
        <v>0</v>
      </c>
      <c r="AY569" s="1">
        <v>0</v>
      </c>
      <c r="AZ569" s="1">
        <v>0</v>
      </c>
      <c r="BA569" s="1">
        <v>0</v>
      </c>
      <c r="BB569" s="1">
        <v>0</v>
      </c>
      <c r="BC569" s="1">
        <v>0</v>
      </c>
      <c r="BD569" s="1">
        <v>0</v>
      </c>
      <c r="BE569" s="1">
        <v>0</v>
      </c>
      <c r="BF569" s="1">
        <v>0</v>
      </c>
      <c r="BG569" s="1">
        <v>0</v>
      </c>
      <c r="BH569" s="1">
        <v>0</v>
      </c>
      <c r="BI569" s="1">
        <v>0</v>
      </c>
      <c r="BJ569" s="1">
        <v>0</v>
      </c>
      <c r="BK569" s="1">
        <v>0</v>
      </c>
      <c r="BL569" s="1">
        <v>0</v>
      </c>
      <c r="BM569" s="1">
        <v>0</v>
      </c>
      <c r="BN569" s="1">
        <v>0</v>
      </c>
      <c r="BO569" s="1" t="s">
        <v>35</v>
      </c>
      <c r="BP569" s="1" t="s">
        <v>38</v>
      </c>
      <c r="BQ569" s="5" t="s">
        <v>2319</v>
      </c>
      <c r="BR569" s="1" t="s">
        <v>2318</v>
      </c>
      <c r="BS569" s="1" t="s">
        <v>1844</v>
      </c>
      <c r="BT569" s="1" t="s">
        <v>4121</v>
      </c>
      <c r="BU569" s="1" t="s">
        <v>1842</v>
      </c>
      <c r="BV569" s="1" t="s">
        <v>4121</v>
      </c>
    </row>
    <row r="570" spans="1:74" ht="60" x14ac:dyDescent="0.25">
      <c r="A570" s="1" t="s">
        <v>26</v>
      </c>
      <c r="B570" s="1" t="s">
        <v>391</v>
      </c>
      <c r="C570" s="1" t="s">
        <v>28</v>
      </c>
      <c r="D570" s="1" t="s">
        <v>29</v>
      </c>
      <c r="E570" s="1">
        <v>206116</v>
      </c>
      <c r="F570" s="1" t="s">
        <v>2320</v>
      </c>
      <c r="G570" s="1" t="s">
        <v>2321</v>
      </c>
      <c r="H570" s="1" t="s">
        <v>439</v>
      </c>
      <c r="I570" s="1" t="s">
        <v>33</v>
      </c>
      <c r="J570" s="2">
        <v>43965</v>
      </c>
      <c r="K570" s="2" t="s">
        <v>4121</v>
      </c>
      <c r="L570" s="1">
        <v>0</v>
      </c>
      <c r="M570" s="1">
        <v>0</v>
      </c>
      <c r="N570" s="1">
        <v>0</v>
      </c>
      <c r="O570" s="1" t="s">
        <v>34</v>
      </c>
      <c r="P570" s="1" t="s">
        <v>37</v>
      </c>
      <c r="Q570" s="1" t="s">
        <v>4121</v>
      </c>
      <c r="R570" s="1" t="s">
        <v>4121</v>
      </c>
      <c r="S570" s="1" t="s">
        <v>4121</v>
      </c>
      <c r="T570" s="1">
        <v>0</v>
      </c>
      <c r="U570" s="1" t="s">
        <v>4121</v>
      </c>
      <c r="V570" s="1" t="s">
        <v>38</v>
      </c>
      <c r="W570" s="1" t="s">
        <v>4121</v>
      </c>
      <c r="X570" s="1">
        <v>1</v>
      </c>
      <c r="Y570" s="1" t="s">
        <v>37</v>
      </c>
      <c r="Z570" s="1" t="s">
        <v>4121</v>
      </c>
      <c r="AA570" s="1" t="s">
        <v>4121</v>
      </c>
      <c r="AB570" s="1" t="s">
        <v>4121</v>
      </c>
      <c r="AC570" s="1">
        <v>0</v>
      </c>
      <c r="AD570" s="1" t="s">
        <v>4121</v>
      </c>
      <c r="AE570" s="1">
        <v>0.25</v>
      </c>
      <c r="AF570" s="1">
        <v>0.45</v>
      </c>
      <c r="AG570" s="1">
        <v>0</v>
      </c>
      <c r="AH570" s="1">
        <v>0.45</v>
      </c>
      <c r="AI570" s="1">
        <v>0.5</v>
      </c>
      <c r="AJ570" s="1">
        <v>0.25</v>
      </c>
      <c r="AK570" s="1">
        <v>0.25</v>
      </c>
      <c r="AL570" s="1">
        <v>0.25</v>
      </c>
      <c r="AM570" s="1">
        <v>0.5</v>
      </c>
      <c r="AN570" s="1" t="s">
        <v>35</v>
      </c>
      <c r="AO570" s="1" t="s">
        <v>35</v>
      </c>
      <c r="AP570" s="1" t="s">
        <v>69</v>
      </c>
      <c r="AQ570" s="1" t="s">
        <v>40</v>
      </c>
      <c r="AR570" s="1" t="s">
        <v>41</v>
      </c>
      <c r="AS570" s="1" t="s">
        <v>38</v>
      </c>
      <c r="AT570" s="1" t="s">
        <v>4121</v>
      </c>
      <c r="AU570" s="1" t="s">
        <v>4121</v>
      </c>
      <c r="AV570" s="1" t="s">
        <v>42</v>
      </c>
      <c r="AW570" s="1">
        <v>0</v>
      </c>
      <c r="AX570" s="1">
        <v>0</v>
      </c>
      <c r="AY570" s="1">
        <v>0</v>
      </c>
      <c r="AZ570" s="1">
        <v>0</v>
      </c>
      <c r="BA570" s="1">
        <v>0</v>
      </c>
      <c r="BB570" s="1">
        <v>0</v>
      </c>
      <c r="BC570" s="1">
        <v>0</v>
      </c>
      <c r="BD570" s="1">
        <v>0</v>
      </c>
      <c r="BE570" s="1">
        <v>0</v>
      </c>
      <c r="BF570" s="1">
        <v>0</v>
      </c>
      <c r="BG570" s="1">
        <v>0</v>
      </c>
      <c r="BH570" s="1">
        <v>0</v>
      </c>
      <c r="BI570" s="1">
        <v>0</v>
      </c>
      <c r="BJ570" s="1">
        <v>0</v>
      </c>
      <c r="BK570" s="1">
        <v>0</v>
      </c>
      <c r="BL570" s="1">
        <v>0</v>
      </c>
      <c r="BM570" s="1">
        <v>0</v>
      </c>
      <c r="BN570" s="1">
        <v>0</v>
      </c>
      <c r="BO570" s="1" t="s">
        <v>37</v>
      </c>
      <c r="BP570" s="1" t="s">
        <v>38</v>
      </c>
      <c r="BQ570" s="5" t="s">
        <v>2322</v>
      </c>
      <c r="BR570" s="1" t="s">
        <v>2323</v>
      </c>
      <c r="BS570" s="1" t="s">
        <v>2324</v>
      </c>
      <c r="BT570" s="1" t="s">
        <v>4121</v>
      </c>
      <c r="BU570" s="1" t="s">
        <v>4121</v>
      </c>
      <c r="BV570" s="8"/>
    </row>
    <row r="571" spans="1:74" ht="409.5" x14ac:dyDescent="0.25">
      <c r="A571" s="1" t="s">
        <v>26</v>
      </c>
      <c r="B571" s="1" t="s">
        <v>179</v>
      </c>
      <c r="C571" s="1" t="s">
        <v>28</v>
      </c>
      <c r="D571" s="1" t="s">
        <v>65</v>
      </c>
      <c r="E571" s="1">
        <v>2023120</v>
      </c>
      <c r="F571" s="1" t="s">
        <v>2325</v>
      </c>
      <c r="G571" s="1" t="s">
        <v>2326</v>
      </c>
      <c r="H571" s="1" t="s">
        <v>32</v>
      </c>
      <c r="I571" s="1" t="s">
        <v>33</v>
      </c>
      <c r="J571" s="2">
        <v>43957</v>
      </c>
      <c r="K571" s="2" t="s">
        <v>4121</v>
      </c>
      <c r="L571" s="1">
        <v>50</v>
      </c>
      <c r="M571" s="1">
        <v>20</v>
      </c>
      <c r="N571" s="1">
        <v>1</v>
      </c>
      <c r="O571" s="1" t="s">
        <v>34</v>
      </c>
      <c r="P571" s="1" t="s">
        <v>37</v>
      </c>
      <c r="Q571" s="1" t="s">
        <v>4121</v>
      </c>
      <c r="R571" s="1" t="s">
        <v>4121</v>
      </c>
      <c r="S571" s="1" t="s">
        <v>4121</v>
      </c>
      <c r="T571" s="1">
        <v>0</v>
      </c>
      <c r="U571" s="1" t="s">
        <v>4121</v>
      </c>
      <c r="V571" s="1" t="s">
        <v>38</v>
      </c>
      <c r="W571" s="1" t="s">
        <v>4121</v>
      </c>
      <c r="X571" s="1">
        <v>30</v>
      </c>
      <c r="Y571" s="1" t="s">
        <v>37</v>
      </c>
      <c r="Z571" s="1" t="s">
        <v>4121</v>
      </c>
      <c r="AA571" s="1" t="s">
        <v>4121</v>
      </c>
      <c r="AB571" s="1" t="s">
        <v>4121</v>
      </c>
      <c r="AC571" s="1">
        <v>0</v>
      </c>
      <c r="AD571" s="1" t="s">
        <v>4121</v>
      </c>
      <c r="AE571" s="1">
        <v>0.35</v>
      </c>
      <c r="AF571" s="1">
        <v>0.35</v>
      </c>
      <c r="AG571" s="1">
        <v>0.35</v>
      </c>
      <c r="AH571" s="1">
        <v>0.35</v>
      </c>
      <c r="AI571" s="1">
        <v>1</v>
      </c>
      <c r="AJ571" s="1">
        <v>0.35</v>
      </c>
      <c r="AK571" s="1">
        <v>0.35</v>
      </c>
      <c r="AL571" s="1">
        <v>0.35</v>
      </c>
      <c r="AM571" s="1">
        <v>0.75</v>
      </c>
      <c r="AN571" s="1" t="s">
        <v>35</v>
      </c>
      <c r="AO571" s="1" t="s">
        <v>35</v>
      </c>
      <c r="AP571" s="1" t="s">
        <v>69</v>
      </c>
      <c r="AQ571" s="1" t="s">
        <v>40</v>
      </c>
      <c r="AR571" s="1" t="s">
        <v>41</v>
      </c>
      <c r="AS571" s="1" t="s">
        <v>38</v>
      </c>
      <c r="AT571" s="1" t="s">
        <v>4121</v>
      </c>
      <c r="AU571" s="1" t="s">
        <v>4121</v>
      </c>
      <c r="AV571" s="1" t="s">
        <v>42</v>
      </c>
      <c r="AW571" s="1">
        <v>0</v>
      </c>
      <c r="AX571" s="1">
        <v>0</v>
      </c>
      <c r="AY571" s="1">
        <v>0</v>
      </c>
      <c r="AZ571" s="1">
        <v>0</v>
      </c>
      <c r="BA571" s="1">
        <v>0</v>
      </c>
      <c r="BB571" s="1">
        <v>0</v>
      </c>
      <c r="BC571" s="1">
        <v>0</v>
      </c>
      <c r="BD571" s="1">
        <v>0</v>
      </c>
      <c r="BE571" s="1">
        <v>0</v>
      </c>
      <c r="BF571" s="1">
        <v>0</v>
      </c>
      <c r="BG571" s="1">
        <v>0</v>
      </c>
      <c r="BH571" s="1">
        <v>0</v>
      </c>
      <c r="BI571" s="1">
        <v>0</v>
      </c>
      <c r="BJ571" s="1">
        <v>0</v>
      </c>
      <c r="BK571" s="1">
        <v>0</v>
      </c>
      <c r="BL571" s="1">
        <v>0</v>
      </c>
      <c r="BM571" s="1">
        <v>0</v>
      </c>
      <c r="BN571" s="1">
        <v>0</v>
      </c>
      <c r="BO571" s="1" t="s">
        <v>37</v>
      </c>
      <c r="BP571" s="1" t="s">
        <v>38</v>
      </c>
      <c r="BQ571" s="5" t="s">
        <v>2327</v>
      </c>
      <c r="BR571" s="1" t="s">
        <v>255</v>
      </c>
      <c r="BS571" s="1" t="s">
        <v>2328</v>
      </c>
      <c r="BT571" s="1" t="s">
        <v>4121</v>
      </c>
      <c r="BU571" s="1" t="s">
        <v>4121</v>
      </c>
      <c r="BV571" s="8" t="s">
        <v>4171</v>
      </c>
    </row>
    <row r="572" spans="1:74" ht="75" x14ac:dyDescent="0.25">
      <c r="A572" s="1" t="s">
        <v>26</v>
      </c>
      <c r="B572" s="1" t="s">
        <v>27</v>
      </c>
      <c r="C572" s="1" t="s">
        <v>28</v>
      </c>
      <c r="D572" s="1" t="s">
        <v>65</v>
      </c>
      <c r="E572" s="1">
        <v>203414</v>
      </c>
      <c r="F572" s="1" t="s">
        <v>2329</v>
      </c>
      <c r="G572" s="1" t="s">
        <v>2330</v>
      </c>
      <c r="H572" s="1" t="s">
        <v>32</v>
      </c>
      <c r="I572" s="1" t="s">
        <v>33</v>
      </c>
      <c r="J572" s="2">
        <v>43972</v>
      </c>
      <c r="K572" s="2" t="s">
        <v>4121</v>
      </c>
      <c r="L572" s="1">
        <v>0</v>
      </c>
      <c r="M572" s="1">
        <v>0</v>
      </c>
      <c r="N572" s="1">
        <v>0</v>
      </c>
      <c r="O572" s="1" t="s">
        <v>109</v>
      </c>
      <c r="P572" s="1" t="s">
        <v>37</v>
      </c>
      <c r="Q572" s="1" t="s">
        <v>4121</v>
      </c>
      <c r="R572" s="1" t="s">
        <v>4121</v>
      </c>
      <c r="S572" s="1" t="s">
        <v>4121</v>
      </c>
      <c r="T572" s="1">
        <v>0</v>
      </c>
      <c r="U572" s="1" t="s">
        <v>4121</v>
      </c>
      <c r="V572" s="1" t="s">
        <v>38</v>
      </c>
      <c r="W572" s="1" t="s">
        <v>4121</v>
      </c>
      <c r="X572" s="1">
        <v>0</v>
      </c>
      <c r="Y572" s="1" t="s">
        <v>37</v>
      </c>
      <c r="Z572" s="1" t="s">
        <v>4121</v>
      </c>
      <c r="AA572" s="1" t="s">
        <v>4121</v>
      </c>
      <c r="AB572" s="1" t="s">
        <v>4121</v>
      </c>
      <c r="AC572" s="1">
        <v>0</v>
      </c>
      <c r="AD572" s="1" t="s">
        <v>4121</v>
      </c>
      <c r="AE572" s="1">
        <v>0</v>
      </c>
      <c r="AF572" s="1">
        <v>0</v>
      </c>
      <c r="AG572" s="1">
        <v>0</v>
      </c>
      <c r="AH572" s="1">
        <v>0</v>
      </c>
      <c r="AI572" s="1">
        <v>0</v>
      </c>
      <c r="AJ572" s="1">
        <v>0</v>
      </c>
      <c r="AK572" s="1">
        <v>0</v>
      </c>
      <c r="AL572" s="1">
        <v>0</v>
      </c>
      <c r="AM572" s="1">
        <v>0</v>
      </c>
      <c r="AN572" s="1" t="s">
        <v>35</v>
      </c>
      <c r="AO572" s="1" t="s">
        <v>35</v>
      </c>
      <c r="AP572" s="1" t="s">
        <v>69</v>
      </c>
      <c r="AQ572" s="1" t="s">
        <v>40</v>
      </c>
      <c r="AR572" s="1" t="s">
        <v>4121</v>
      </c>
      <c r="AS572" s="1" t="s">
        <v>38</v>
      </c>
      <c r="AT572" s="1" t="s">
        <v>4121</v>
      </c>
      <c r="AU572" s="1" t="s">
        <v>4121</v>
      </c>
      <c r="AV572" s="1" t="s">
        <v>42</v>
      </c>
      <c r="AW572" s="1">
        <v>0</v>
      </c>
      <c r="AX572" s="1">
        <v>0</v>
      </c>
      <c r="AY572" s="1">
        <v>0</v>
      </c>
      <c r="AZ572" s="1">
        <v>0</v>
      </c>
      <c r="BA572" s="1">
        <v>0</v>
      </c>
      <c r="BB572" s="1">
        <v>0</v>
      </c>
      <c r="BC572" s="1">
        <v>0</v>
      </c>
      <c r="BD572" s="1">
        <v>0</v>
      </c>
      <c r="BE572" s="1">
        <v>0</v>
      </c>
      <c r="BF572" s="1">
        <v>0</v>
      </c>
      <c r="BG572" s="1">
        <v>0</v>
      </c>
      <c r="BH572" s="1">
        <v>0</v>
      </c>
      <c r="BI572" s="1">
        <v>0</v>
      </c>
      <c r="BJ572" s="1">
        <v>0</v>
      </c>
      <c r="BK572" s="1">
        <v>0</v>
      </c>
      <c r="BL572" s="1">
        <v>0</v>
      </c>
      <c r="BM572" s="1">
        <v>0</v>
      </c>
      <c r="BN572" s="1">
        <v>0</v>
      </c>
      <c r="BO572" s="1" t="s">
        <v>37</v>
      </c>
      <c r="BP572" s="1" t="s">
        <v>38</v>
      </c>
      <c r="BQ572" s="5" t="s">
        <v>2331</v>
      </c>
      <c r="BR572" s="1" t="s">
        <v>2332</v>
      </c>
      <c r="BS572" s="1" t="s">
        <v>2333</v>
      </c>
      <c r="BT572" s="1" t="s">
        <v>4121</v>
      </c>
      <c r="BU572" s="1" t="s">
        <v>4121</v>
      </c>
      <c r="BV572" s="1" t="s">
        <v>4121</v>
      </c>
    </row>
    <row r="573" spans="1:74" ht="75" x14ac:dyDescent="0.25">
      <c r="A573" s="1" t="s">
        <v>26</v>
      </c>
      <c r="B573" s="1" t="s">
        <v>27</v>
      </c>
      <c r="C573" s="1" t="s">
        <v>28</v>
      </c>
      <c r="D573" s="1" t="s">
        <v>29</v>
      </c>
      <c r="E573" s="1">
        <v>203614</v>
      </c>
      <c r="F573" s="1" t="s">
        <v>2329</v>
      </c>
      <c r="G573" s="1" t="s">
        <v>2330</v>
      </c>
      <c r="H573" s="1" t="s">
        <v>32</v>
      </c>
      <c r="I573" s="1" t="s">
        <v>33</v>
      </c>
      <c r="J573" s="2">
        <v>43972</v>
      </c>
      <c r="K573" s="2" t="s">
        <v>4121</v>
      </c>
      <c r="L573" s="1">
        <v>0</v>
      </c>
      <c r="M573" s="1">
        <v>0</v>
      </c>
      <c r="N573" s="1">
        <v>0</v>
      </c>
      <c r="O573" s="1" t="s">
        <v>109</v>
      </c>
      <c r="P573" s="1" t="s">
        <v>37</v>
      </c>
      <c r="Q573" s="1" t="s">
        <v>4121</v>
      </c>
      <c r="R573" s="1" t="s">
        <v>4121</v>
      </c>
      <c r="S573" s="1" t="s">
        <v>4121</v>
      </c>
      <c r="T573" s="1">
        <v>0</v>
      </c>
      <c r="U573" s="1" t="s">
        <v>4121</v>
      </c>
      <c r="V573" s="1" t="s">
        <v>38</v>
      </c>
      <c r="W573" s="1" t="s">
        <v>4121</v>
      </c>
      <c r="X573" s="1">
        <v>0</v>
      </c>
      <c r="Y573" s="1" t="s">
        <v>37</v>
      </c>
      <c r="Z573" s="1" t="s">
        <v>4121</v>
      </c>
      <c r="AA573" s="1" t="s">
        <v>4121</v>
      </c>
      <c r="AB573" s="1" t="s">
        <v>4121</v>
      </c>
      <c r="AC573" s="1">
        <v>0</v>
      </c>
      <c r="AD573" s="1" t="s">
        <v>4121</v>
      </c>
      <c r="AE573" s="1">
        <v>0</v>
      </c>
      <c r="AF573" s="1">
        <v>0</v>
      </c>
      <c r="AG573" s="1">
        <v>0</v>
      </c>
      <c r="AH573" s="1">
        <v>0</v>
      </c>
      <c r="AI573" s="1">
        <v>0</v>
      </c>
      <c r="AJ573" s="1">
        <v>0</v>
      </c>
      <c r="AK573" s="1">
        <v>0</v>
      </c>
      <c r="AL573" s="1">
        <v>0</v>
      </c>
      <c r="AM573" s="1">
        <v>0</v>
      </c>
      <c r="AN573" s="1" t="s">
        <v>35</v>
      </c>
      <c r="AO573" s="1" t="s">
        <v>35</v>
      </c>
      <c r="AP573" s="1" t="s">
        <v>69</v>
      </c>
      <c r="AQ573" s="1" t="s">
        <v>40</v>
      </c>
      <c r="AR573" s="1" t="s">
        <v>4121</v>
      </c>
      <c r="AS573" s="1" t="s">
        <v>38</v>
      </c>
      <c r="AT573" s="1" t="s">
        <v>4121</v>
      </c>
      <c r="AU573" s="1" t="s">
        <v>4121</v>
      </c>
      <c r="AV573" s="1" t="s">
        <v>42</v>
      </c>
      <c r="AW573" s="1">
        <v>0</v>
      </c>
      <c r="AX573" s="1">
        <v>0</v>
      </c>
      <c r="AY573" s="1">
        <v>0</v>
      </c>
      <c r="AZ573" s="1">
        <v>0</v>
      </c>
      <c r="BA573" s="1">
        <v>0</v>
      </c>
      <c r="BB573" s="1">
        <v>0</v>
      </c>
      <c r="BC573" s="1">
        <v>0</v>
      </c>
      <c r="BD573" s="1">
        <v>0</v>
      </c>
      <c r="BE573" s="1">
        <v>0</v>
      </c>
      <c r="BF573" s="1">
        <v>0</v>
      </c>
      <c r="BG573" s="1">
        <v>0</v>
      </c>
      <c r="BH573" s="1">
        <v>0</v>
      </c>
      <c r="BI573" s="1">
        <v>0</v>
      </c>
      <c r="BJ573" s="1">
        <v>0</v>
      </c>
      <c r="BK573" s="1">
        <v>0</v>
      </c>
      <c r="BL573" s="1">
        <v>0</v>
      </c>
      <c r="BM573" s="1">
        <v>0</v>
      </c>
      <c r="BN573" s="1">
        <v>0</v>
      </c>
      <c r="BO573" s="1" t="s">
        <v>37</v>
      </c>
      <c r="BP573" s="1" t="s">
        <v>38</v>
      </c>
      <c r="BQ573" s="5" t="s">
        <v>2331</v>
      </c>
      <c r="BR573" s="1" t="s">
        <v>2332</v>
      </c>
      <c r="BS573" s="1" t="s">
        <v>2334</v>
      </c>
      <c r="BT573" s="1" t="s">
        <v>4121</v>
      </c>
      <c r="BU573" s="1" t="s">
        <v>4121</v>
      </c>
      <c r="BV573" s="1" t="s">
        <v>4121</v>
      </c>
    </row>
    <row r="574" spans="1:74" ht="45" x14ac:dyDescent="0.25">
      <c r="A574" s="1" t="s">
        <v>26</v>
      </c>
      <c r="B574" s="1" t="s">
        <v>242</v>
      </c>
      <c r="C574" s="1" t="s">
        <v>28</v>
      </c>
      <c r="D574" s="1" t="s">
        <v>65</v>
      </c>
      <c r="E574" s="1">
        <v>201716</v>
      </c>
      <c r="F574" s="1" t="s">
        <v>2335</v>
      </c>
      <c r="G574" s="1" t="s">
        <v>2336</v>
      </c>
      <c r="H574" s="1" t="s">
        <v>32</v>
      </c>
      <c r="I574" s="1" t="s">
        <v>33</v>
      </c>
      <c r="J574" s="2">
        <v>44185</v>
      </c>
      <c r="K574" s="2" t="s">
        <v>4121</v>
      </c>
      <c r="L574" s="1">
        <v>0</v>
      </c>
      <c r="M574" s="1">
        <v>50</v>
      </c>
      <c r="N574" s="1">
        <v>1</v>
      </c>
      <c r="O574" s="1" t="s">
        <v>83</v>
      </c>
      <c r="P574" s="1" t="s">
        <v>37</v>
      </c>
      <c r="Q574" s="1" t="s">
        <v>4121</v>
      </c>
      <c r="R574" s="1" t="s">
        <v>4121</v>
      </c>
      <c r="S574" s="1" t="s">
        <v>4121</v>
      </c>
      <c r="T574" s="1">
        <v>0</v>
      </c>
      <c r="U574" s="1" t="s">
        <v>4121</v>
      </c>
      <c r="V574" s="1" t="s">
        <v>38</v>
      </c>
      <c r="W574" s="1" t="s">
        <v>4121</v>
      </c>
      <c r="X574" s="1">
        <v>0</v>
      </c>
      <c r="Y574" s="1" t="s">
        <v>37</v>
      </c>
      <c r="Z574" s="1" t="s">
        <v>4121</v>
      </c>
      <c r="AA574" s="1" t="s">
        <v>4121</v>
      </c>
      <c r="AB574" s="1" t="s">
        <v>4121</v>
      </c>
      <c r="AC574" s="1">
        <v>0</v>
      </c>
      <c r="AD574" s="1" t="s">
        <v>4121</v>
      </c>
      <c r="AE574" s="1">
        <v>0</v>
      </c>
      <c r="AF574" s="1">
        <v>0</v>
      </c>
      <c r="AG574" s="1">
        <v>0</v>
      </c>
      <c r="AH574" s="1">
        <v>0</v>
      </c>
      <c r="AI574" s="1">
        <v>0</v>
      </c>
      <c r="AJ574" s="1">
        <v>0</v>
      </c>
      <c r="AK574" s="1">
        <v>0</v>
      </c>
      <c r="AL574" s="1">
        <v>0</v>
      </c>
      <c r="AM574" s="1">
        <v>0</v>
      </c>
      <c r="AN574" s="1" t="s">
        <v>4121</v>
      </c>
      <c r="AO574" s="1" t="s">
        <v>4121</v>
      </c>
      <c r="AP574" s="1" t="s">
        <v>39</v>
      </c>
      <c r="AQ574" s="1" t="s">
        <v>40</v>
      </c>
      <c r="AR574" s="1" t="s">
        <v>41</v>
      </c>
      <c r="AS574" s="1" t="s">
        <v>38</v>
      </c>
      <c r="AT574" s="1" t="s">
        <v>4121</v>
      </c>
      <c r="AU574" s="1" t="s">
        <v>4121</v>
      </c>
      <c r="AV574" s="1" t="s">
        <v>42</v>
      </c>
      <c r="AW574" s="1">
        <v>0</v>
      </c>
      <c r="AX574" s="1">
        <v>0</v>
      </c>
      <c r="AY574" s="1">
        <v>0</v>
      </c>
      <c r="AZ574" s="1">
        <v>0</v>
      </c>
      <c r="BA574" s="1">
        <v>0</v>
      </c>
      <c r="BB574" s="1">
        <v>0</v>
      </c>
      <c r="BC574" s="1">
        <v>0</v>
      </c>
      <c r="BD574" s="1">
        <v>0</v>
      </c>
      <c r="BE574" s="1">
        <v>0</v>
      </c>
      <c r="BF574" s="1">
        <v>0</v>
      </c>
      <c r="BG574" s="1">
        <v>0</v>
      </c>
      <c r="BH574" s="1">
        <v>0</v>
      </c>
      <c r="BI574" s="1">
        <v>0</v>
      </c>
      <c r="BJ574" s="1">
        <v>0</v>
      </c>
      <c r="BK574" s="1">
        <v>0</v>
      </c>
      <c r="BL574" s="1">
        <v>0</v>
      </c>
      <c r="BM574" s="1">
        <v>0</v>
      </c>
      <c r="BN574" s="1">
        <v>0</v>
      </c>
      <c r="BO574" s="1" t="s">
        <v>37</v>
      </c>
      <c r="BP574" s="1" t="s">
        <v>38</v>
      </c>
      <c r="BQ574" s="5" t="s">
        <v>2337</v>
      </c>
      <c r="BR574" s="1" t="s">
        <v>255</v>
      </c>
      <c r="BS574" s="1" t="s">
        <v>2338</v>
      </c>
      <c r="BT574" s="1" t="s">
        <v>110</v>
      </c>
      <c r="BU574" s="1" t="s">
        <v>4121</v>
      </c>
      <c r="BV574" s="1" t="s">
        <v>4121</v>
      </c>
    </row>
    <row r="575" spans="1:74" ht="75" x14ac:dyDescent="0.25">
      <c r="A575" s="1" t="s">
        <v>26</v>
      </c>
      <c r="B575" s="1" t="s">
        <v>416</v>
      </c>
      <c r="C575" s="1" t="s">
        <v>28</v>
      </c>
      <c r="D575" s="1" t="s">
        <v>29</v>
      </c>
      <c r="E575" s="1">
        <v>204814</v>
      </c>
      <c r="F575" s="1" t="s">
        <v>2339</v>
      </c>
      <c r="G575" s="1" t="s">
        <v>2340</v>
      </c>
      <c r="H575" s="1" t="s">
        <v>32</v>
      </c>
      <c r="I575" s="1" t="s">
        <v>33</v>
      </c>
      <c r="J575" s="2">
        <v>43989</v>
      </c>
      <c r="K575" s="2" t="s">
        <v>4121</v>
      </c>
      <c r="L575" s="1">
        <v>0</v>
      </c>
      <c r="M575" s="1">
        <v>99</v>
      </c>
      <c r="N575" s="1">
        <v>0</v>
      </c>
      <c r="O575" s="1" t="s">
        <v>83</v>
      </c>
      <c r="P575" s="1" t="s">
        <v>37</v>
      </c>
      <c r="Q575" s="1" t="s">
        <v>4121</v>
      </c>
      <c r="R575" s="1" t="s">
        <v>4121</v>
      </c>
      <c r="S575" s="1" t="s">
        <v>4121</v>
      </c>
      <c r="T575" s="1">
        <v>0</v>
      </c>
      <c r="U575" s="1" t="s">
        <v>4121</v>
      </c>
      <c r="V575" s="1" t="s">
        <v>38</v>
      </c>
      <c r="W575" s="1" t="s">
        <v>4121</v>
      </c>
      <c r="X575" s="1">
        <v>0</v>
      </c>
      <c r="Y575" s="1" t="s">
        <v>37</v>
      </c>
      <c r="Z575" s="1" t="s">
        <v>4121</v>
      </c>
      <c r="AA575" s="1" t="s">
        <v>4121</v>
      </c>
      <c r="AB575" s="1" t="s">
        <v>4121</v>
      </c>
      <c r="AC575" s="1">
        <v>0</v>
      </c>
      <c r="AD575" s="1" t="s">
        <v>4121</v>
      </c>
      <c r="AE575" s="1">
        <v>0</v>
      </c>
      <c r="AF575" s="1">
        <v>0</v>
      </c>
      <c r="AG575" s="1">
        <v>0</v>
      </c>
      <c r="AH575" s="1">
        <v>0</v>
      </c>
      <c r="AI575" s="1">
        <v>0</v>
      </c>
      <c r="AJ575" s="1">
        <v>0</v>
      </c>
      <c r="AK575" s="1">
        <v>0</v>
      </c>
      <c r="AL575" s="1">
        <v>0</v>
      </c>
      <c r="AM575" s="1">
        <v>0</v>
      </c>
      <c r="AN575" s="1" t="s">
        <v>4121</v>
      </c>
      <c r="AO575" s="1" t="s">
        <v>4121</v>
      </c>
      <c r="AP575" s="1" t="s">
        <v>39</v>
      </c>
      <c r="AQ575" s="1" t="s">
        <v>40</v>
      </c>
      <c r="AR575" s="1" t="s">
        <v>41</v>
      </c>
      <c r="AS575" s="1" t="s">
        <v>38</v>
      </c>
      <c r="AT575" s="1" t="s">
        <v>4121</v>
      </c>
      <c r="AU575" s="1" t="s">
        <v>4121</v>
      </c>
      <c r="AV575" s="1" t="s">
        <v>42</v>
      </c>
      <c r="AW575" s="1">
        <v>0</v>
      </c>
      <c r="AX575" s="1">
        <v>0</v>
      </c>
      <c r="AY575" s="1">
        <v>0</v>
      </c>
      <c r="AZ575" s="1">
        <v>0</v>
      </c>
      <c r="BA575" s="1">
        <v>0</v>
      </c>
      <c r="BB575" s="1">
        <v>0</v>
      </c>
      <c r="BC575" s="1">
        <v>0</v>
      </c>
      <c r="BD575" s="1">
        <v>0</v>
      </c>
      <c r="BE575" s="1">
        <v>0</v>
      </c>
      <c r="BF575" s="1">
        <v>0</v>
      </c>
      <c r="BG575" s="1">
        <v>0</v>
      </c>
      <c r="BH575" s="1">
        <v>0</v>
      </c>
      <c r="BI575" s="1">
        <v>0</v>
      </c>
      <c r="BJ575" s="1">
        <v>0</v>
      </c>
      <c r="BK575" s="1">
        <v>0</v>
      </c>
      <c r="BL575" s="1">
        <v>0</v>
      </c>
      <c r="BM575" s="1">
        <v>0</v>
      </c>
      <c r="BN575" s="1">
        <v>0</v>
      </c>
      <c r="BO575" s="1" t="s">
        <v>37</v>
      </c>
      <c r="BP575" s="1" t="s">
        <v>38</v>
      </c>
      <c r="BQ575" s="5" t="s">
        <v>2341</v>
      </c>
      <c r="BR575" s="1" t="s">
        <v>2342</v>
      </c>
      <c r="BS575" s="1" t="s">
        <v>1307</v>
      </c>
      <c r="BT575" s="1" t="s">
        <v>37</v>
      </c>
      <c r="BU575" s="1" t="s">
        <v>4121</v>
      </c>
      <c r="BV575" s="1" t="s">
        <v>4121</v>
      </c>
    </row>
    <row r="576" spans="1:74" ht="75" x14ac:dyDescent="0.25">
      <c r="A576" s="1" t="s">
        <v>26</v>
      </c>
      <c r="B576" s="1" t="s">
        <v>416</v>
      </c>
      <c r="C576" s="1" t="s">
        <v>28</v>
      </c>
      <c r="D576" s="1" t="s">
        <v>65</v>
      </c>
      <c r="E576" s="1">
        <v>204714</v>
      </c>
      <c r="F576" s="1" t="s">
        <v>2343</v>
      </c>
      <c r="G576" s="1" t="s">
        <v>2344</v>
      </c>
      <c r="H576" s="1" t="s">
        <v>32</v>
      </c>
      <c r="I576" s="1" t="s">
        <v>33</v>
      </c>
      <c r="J576" s="2">
        <v>43989</v>
      </c>
      <c r="K576" s="2" t="s">
        <v>4121</v>
      </c>
      <c r="L576" s="1">
        <v>0</v>
      </c>
      <c r="M576" s="1">
        <v>99</v>
      </c>
      <c r="N576" s="1">
        <v>30</v>
      </c>
      <c r="O576" s="1" t="s">
        <v>83</v>
      </c>
      <c r="P576" s="1" t="s">
        <v>37</v>
      </c>
      <c r="Q576" s="1" t="s">
        <v>4121</v>
      </c>
      <c r="R576" s="1" t="s">
        <v>4121</v>
      </c>
      <c r="S576" s="1" t="s">
        <v>4121</v>
      </c>
      <c r="T576" s="1">
        <v>0</v>
      </c>
      <c r="U576" s="1" t="s">
        <v>4121</v>
      </c>
      <c r="V576" s="1" t="s">
        <v>38</v>
      </c>
      <c r="W576" s="1" t="s">
        <v>4121</v>
      </c>
      <c r="X576" s="1">
        <v>0</v>
      </c>
      <c r="Y576" s="1" t="s">
        <v>37</v>
      </c>
      <c r="Z576" s="1" t="s">
        <v>4121</v>
      </c>
      <c r="AA576" s="1" t="s">
        <v>4121</v>
      </c>
      <c r="AB576" s="1" t="s">
        <v>4121</v>
      </c>
      <c r="AC576" s="1">
        <v>0</v>
      </c>
      <c r="AD576" s="1" t="s">
        <v>4121</v>
      </c>
      <c r="AE576" s="1">
        <v>0</v>
      </c>
      <c r="AF576" s="1">
        <v>0</v>
      </c>
      <c r="AG576" s="1">
        <v>0</v>
      </c>
      <c r="AH576" s="1">
        <v>0</v>
      </c>
      <c r="AI576" s="1">
        <v>0</v>
      </c>
      <c r="AJ576" s="1">
        <v>0</v>
      </c>
      <c r="AK576" s="1">
        <v>0</v>
      </c>
      <c r="AL576" s="1">
        <v>0</v>
      </c>
      <c r="AM576" s="1">
        <v>0</v>
      </c>
      <c r="AN576" s="1" t="s">
        <v>4121</v>
      </c>
      <c r="AO576" s="1" t="s">
        <v>4121</v>
      </c>
      <c r="AP576" s="1" t="s">
        <v>39</v>
      </c>
      <c r="AQ576" s="1" t="s">
        <v>40</v>
      </c>
      <c r="AR576" s="1" t="s">
        <v>41</v>
      </c>
      <c r="AS576" s="1" t="s">
        <v>38</v>
      </c>
      <c r="AT576" s="1" t="s">
        <v>4121</v>
      </c>
      <c r="AU576" s="1" t="s">
        <v>4121</v>
      </c>
      <c r="AV576" s="1" t="s">
        <v>42</v>
      </c>
      <c r="AW576" s="1">
        <v>0</v>
      </c>
      <c r="AX576" s="1">
        <v>0</v>
      </c>
      <c r="AY576" s="1">
        <v>0</v>
      </c>
      <c r="AZ576" s="1">
        <v>0</v>
      </c>
      <c r="BA576" s="1">
        <v>0</v>
      </c>
      <c r="BB576" s="1">
        <v>0</v>
      </c>
      <c r="BC576" s="1">
        <v>0</v>
      </c>
      <c r="BD576" s="1">
        <v>0</v>
      </c>
      <c r="BE576" s="1">
        <v>0</v>
      </c>
      <c r="BF576" s="1">
        <v>0</v>
      </c>
      <c r="BG576" s="1">
        <v>0</v>
      </c>
      <c r="BH576" s="1">
        <v>0</v>
      </c>
      <c r="BI576" s="1">
        <v>0</v>
      </c>
      <c r="BJ576" s="1">
        <v>0</v>
      </c>
      <c r="BK576" s="1">
        <v>0</v>
      </c>
      <c r="BL576" s="1">
        <v>0</v>
      </c>
      <c r="BM576" s="1">
        <v>0</v>
      </c>
      <c r="BN576" s="1">
        <v>0</v>
      </c>
      <c r="BO576" s="1" t="s">
        <v>37</v>
      </c>
      <c r="BP576" s="1" t="s">
        <v>38</v>
      </c>
      <c r="BQ576" s="5" t="s">
        <v>2341</v>
      </c>
      <c r="BR576" s="1" t="s">
        <v>2342</v>
      </c>
      <c r="BS576" s="1" t="s">
        <v>1307</v>
      </c>
      <c r="BT576" s="1" t="s">
        <v>37</v>
      </c>
      <c r="BU576" s="1" t="s">
        <v>4121</v>
      </c>
      <c r="BV576" s="1" t="s">
        <v>4121</v>
      </c>
    </row>
    <row r="577" spans="1:74" ht="150" x14ac:dyDescent="0.25">
      <c r="A577" s="1" t="s">
        <v>26</v>
      </c>
      <c r="B577" s="1" t="s">
        <v>429</v>
      </c>
      <c r="C577" s="1" t="s">
        <v>342</v>
      </c>
      <c r="D577" s="1" t="s">
        <v>65</v>
      </c>
      <c r="E577" s="1">
        <v>2057101</v>
      </c>
      <c r="F577" s="1" t="s">
        <v>2345</v>
      </c>
      <c r="G577" s="1" t="s">
        <v>2346</v>
      </c>
      <c r="H577" s="1" t="s">
        <v>144</v>
      </c>
      <c r="I577" s="1" t="s">
        <v>33</v>
      </c>
      <c r="J577" s="2">
        <v>43974</v>
      </c>
      <c r="K577" s="2" t="s">
        <v>4121</v>
      </c>
      <c r="L577" s="1">
        <v>7450</v>
      </c>
      <c r="M577" s="1">
        <v>23520</v>
      </c>
      <c r="N577" s="1">
        <v>1</v>
      </c>
      <c r="O577" s="1" t="s">
        <v>83</v>
      </c>
      <c r="P577" s="1" t="s">
        <v>37</v>
      </c>
      <c r="Q577" s="1" t="s">
        <v>4121</v>
      </c>
      <c r="R577" s="1" t="s">
        <v>4121</v>
      </c>
      <c r="S577" s="1" t="s">
        <v>4121</v>
      </c>
      <c r="T577" s="1">
        <v>0</v>
      </c>
      <c r="U577" s="1" t="s">
        <v>4121</v>
      </c>
      <c r="V577" s="1" t="s">
        <v>38</v>
      </c>
      <c r="W577" s="1" t="s">
        <v>4121</v>
      </c>
      <c r="X577" s="1">
        <v>0</v>
      </c>
      <c r="Y577" s="1" t="s">
        <v>37</v>
      </c>
      <c r="Z577" s="1" t="s">
        <v>4121</v>
      </c>
      <c r="AA577" s="1" t="s">
        <v>4121</v>
      </c>
      <c r="AB577" s="1" t="s">
        <v>4121</v>
      </c>
      <c r="AC577" s="1">
        <v>0</v>
      </c>
      <c r="AD577" s="1" t="s">
        <v>4121</v>
      </c>
      <c r="AE577" s="1">
        <v>0</v>
      </c>
      <c r="AF577" s="1">
        <v>0</v>
      </c>
      <c r="AG577" s="1">
        <v>0</v>
      </c>
      <c r="AH577" s="1">
        <v>0</v>
      </c>
      <c r="AI577" s="1">
        <v>0</v>
      </c>
      <c r="AJ577" s="1">
        <v>0</v>
      </c>
      <c r="AK577" s="1">
        <v>0</v>
      </c>
      <c r="AL577" s="1">
        <v>0</v>
      </c>
      <c r="AM577" s="1">
        <v>0</v>
      </c>
      <c r="AN577" s="1" t="s">
        <v>4121</v>
      </c>
      <c r="AO577" s="1" t="s">
        <v>4121</v>
      </c>
      <c r="AP577" s="1" t="s">
        <v>69</v>
      </c>
      <c r="AQ577" s="1" t="s">
        <v>40</v>
      </c>
      <c r="AR577" s="1" t="s">
        <v>440</v>
      </c>
      <c r="AS577" s="1" t="s">
        <v>38</v>
      </c>
      <c r="AT577" s="1" t="s">
        <v>4121</v>
      </c>
      <c r="AU577" s="1" t="s">
        <v>4121</v>
      </c>
      <c r="AV577" s="1" t="s">
        <v>42</v>
      </c>
      <c r="AW577" s="1">
        <v>0</v>
      </c>
      <c r="AX577" s="1">
        <v>0</v>
      </c>
      <c r="AY577" s="1">
        <v>0</v>
      </c>
      <c r="AZ577" s="1">
        <v>0</v>
      </c>
      <c r="BA577" s="1">
        <v>0</v>
      </c>
      <c r="BB577" s="1">
        <v>0</v>
      </c>
      <c r="BC577" s="1">
        <v>0</v>
      </c>
      <c r="BD577" s="1">
        <v>0</v>
      </c>
      <c r="BE577" s="1">
        <v>0</v>
      </c>
      <c r="BF577" s="1">
        <v>0</v>
      </c>
      <c r="BG577" s="1">
        <v>0</v>
      </c>
      <c r="BH577" s="1">
        <v>0</v>
      </c>
      <c r="BI577" s="1">
        <v>0</v>
      </c>
      <c r="BJ577" s="1">
        <v>0</v>
      </c>
      <c r="BK577" s="1">
        <v>0</v>
      </c>
      <c r="BL577" s="1">
        <v>0</v>
      </c>
      <c r="BM577" s="1">
        <v>0</v>
      </c>
      <c r="BN577" s="1">
        <v>0</v>
      </c>
      <c r="BO577" s="1" t="s">
        <v>35</v>
      </c>
      <c r="BP577" s="1" t="s">
        <v>38</v>
      </c>
      <c r="BQ577" s="5" t="s">
        <v>2347</v>
      </c>
      <c r="BR577" s="1" t="s">
        <v>2348</v>
      </c>
      <c r="BS577" s="1" t="s">
        <v>2349</v>
      </c>
      <c r="BT577" s="1" t="s">
        <v>4121</v>
      </c>
      <c r="BU577" s="1" t="s">
        <v>2350</v>
      </c>
      <c r="BV577" s="1" t="s">
        <v>4121</v>
      </c>
    </row>
    <row r="578" spans="1:74" ht="409.5" x14ac:dyDescent="0.25">
      <c r="A578" s="1" t="s">
        <v>26</v>
      </c>
      <c r="B578" s="1" t="s">
        <v>242</v>
      </c>
      <c r="C578" s="1" t="s">
        <v>28</v>
      </c>
      <c r="D578" s="1" t="s">
        <v>29</v>
      </c>
      <c r="E578" s="1">
        <v>201116</v>
      </c>
      <c r="F578" s="1" t="s">
        <v>2351</v>
      </c>
      <c r="G578" s="1" t="s">
        <v>2352</v>
      </c>
      <c r="H578" s="1" t="s">
        <v>32</v>
      </c>
      <c r="I578" s="1" t="s">
        <v>33</v>
      </c>
      <c r="J578" s="2">
        <v>44300</v>
      </c>
      <c r="K578" s="2" t="s">
        <v>4121</v>
      </c>
      <c r="L578" s="1">
        <v>30</v>
      </c>
      <c r="M578" s="1">
        <v>0</v>
      </c>
      <c r="N578" s="1">
        <v>0</v>
      </c>
      <c r="O578" s="1" t="s">
        <v>34</v>
      </c>
      <c r="P578" s="1" t="s">
        <v>37</v>
      </c>
      <c r="Q578" s="1" t="s">
        <v>4121</v>
      </c>
      <c r="R578" s="1" t="s">
        <v>4121</v>
      </c>
      <c r="S578" s="1" t="s">
        <v>4121</v>
      </c>
      <c r="T578" s="1">
        <v>0</v>
      </c>
      <c r="U578" s="1" t="s">
        <v>4121</v>
      </c>
      <c r="V578" s="1" t="s">
        <v>38</v>
      </c>
      <c r="W578" s="1" t="s">
        <v>4121</v>
      </c>
      <c r="X578" s="1">
        <v>30</v>
      </c>
      <c r="Y578" s="1" t="s">
        <v>37</v>
      </c>
      <c r="Z578" s="1" t="s">
        <v>4121</v>
      </c>
      <c r="AA578" s="1" t="s">
        <v>4121</v>
      </c>
      <c r="AB578" s="1" t="s">
        <v>4121</v>
      </c>
      <c r="AC578" s="1">
        <v>0</v>
      </c>
      <c r="AD578" s="1" t="s">
        <v>4121</v>
      </c>
      <c r="AE578" s="1">
        <v>0.55000000000000004</v>
      </c>
      <c r="AF578" s="1">
        <v>0.55000000000000004</v>
      </c>
      <c r="AG578" s="1">
        <v>0.55000000000000004</v>
      </c>
      <c r="AH578" s="1">
        <v>0.55000000000000004</v>
      </c>
      <c r="AI578" s="1">
        <v>0.3</v>
      </c>
      <c r="AJ578" s="1">
        <v>0.25</v>
      </c>
      <c r="AK578" s="1">
        <v>0.35</v>
      </c>
      <c r="AL578" s="1">
        <v>0.25</v>
      </c>
      <c r="AM578" s="1">
        <v>0.5</v>
      </c>
      <c r="AN578" s="1" t="s">
        <v>35</v>
      </c>
      <c r="AO578" s="1" t="s">
        <v>35</v>
      </c>
      <c r="AP578" s="1" t="s">
        <v>69</v>
      </c>
      <c r="AQ578" s="1" t="s">
        <v>40</v>
      </c>
      <c r="AR578" s="1" t="s">
        <v>41</v>
      </c>
      <c r="AS578" s="1" t="s">
        <v>38</v>
      </c>
      <c r="AT578" s="1" t="s">
        <v>4121</v>
      </c>
      <c r="AU578" s="1" t="s">
        <v>4121</v>
      </c>
      <c r="AV578" s="1" t="s">
        <v>42</v>
      </c>
      <c r="AW578" s="1">
        <v>0</v>
      </c>
      <c r="AX578" s="1">
        <v>0</v>
      </c>
      <c r="AY578" s="1">
        <v>0</v>
      </c>
      <c r="AZ578" s="1">
        <v>0</v>
      </c>
      <c r="BA578" s="1">
        <v>0</v>
      </c>
      <c r="BB578" s="1">
        <v>0</v>
      </c>
      <c r="BC578" s="1">
        <v>0</v>
      </c>
      <c r="BD578" s="1">
        <v>0</v>
      </c>
      <c r="BE578" s="1">
        <v>0</v>
      </c>
      <c r="BF578" s="1">
        <v>0</v>
      </c>
      <c r="BG578" s="1">
        <v>0</v>
      </c>
      <c r="BH578" s="1">
        <v>0</v>
      </c>
      <c r="BI578" s="1">
        <v>0</v>
      </c>
      <c r="BJ578" s="1">
        <v>0</v>
      </c>
      <c r="BK578" s="1">
        <v>0</v>
      </c>
      <c r="BL578" s="1">
        <v>0</v>
      </c>
      <c r="BM578" s="1">
        <v>0</v>
      </c>
      <c r="BN578" s="1">
        <v>0</v>
      </c>
      <c r="BO578" s="1" t="s">
        <v>37</v>
      </c>
      <c r="BP578" s="1" t="s">
        <v>38</v>
      </c>
      <c r="BQ578" s="5" t="s">
        <v>2353</v>
      </c>
      <c r="BR578" s="1" t="s">
        <v>2354</v>
      </c>
      <c r="BS578" s="1" t="s">
        <v>2355</v>
      </c>
      <c r="BT578" s="1" t="s">
        <v>2356</v>
      </c>
      <c r="BU578" s="1" t="s">
        <v>4121</v>
      </c>
      <c r="BV578" s="8"/>
    </row>
    <row r="579" spans="1:74" ht="90" x14ac:dyDescent="0.25">
      <c r="A579" s="1" t="s">
        <v>26</v>
      </c>
      <c r="B579" s="1" t="s">
        <v>416</v>
      </c>
      <c r="C579" s="1" t="s">
        <v>28</v>
      </c>
      <c r="D579" s="1" t="s">
        <v>29</v>
      </c>
      <c r="E579" s="1">
        <v>204815</v>
      </c>
      <c r="F579" s="1" t="s">
        <v>2357</v>
      </c>
      <c r="G579" s="1" t="s">
        <v>2358</v>
      </c>
      <c r="H579" s="1" t="s">
        <v>32</v>
      </c>
      <c r="I579" s="1" t="s">
        <v>33</v>
      </c>
      <c r="J579" s="2">
        <v>44004</v>
      </c>
      <c r="K579" s="2" t="s">
        <v>4121</v>
      </c>
      <c r="L579" s="1">
        <v>0</v>
      </c>
      <c r="M579" s="1">
        <v>330</v>
      </c>
      <c r="N579" s="1">
        <v>0</v>
      </c>
      <c r="O579" s="1" t="s">
        <v>83</v>
      </c>
      <c r="P579" s="1" t="s">
        <v>37</v>
      </c>
      <c r="Q579" s="1" t="s">
        <v>4121</v>
      </c>
      <c r="R579" s="1" t="s">
        <v>4121</v>
      </c>
      <c r="S579" s="1" t="s">
        <v>4121</v>
      </c>
      <c r="T579" s="1">
        <v>0</v>
      </c>
      <c r="U579" s="1" t="s">
        <v>4121</v>
      </c>
      <c r="V579" s="1" t="s">
        <v>38</v>
      </c>
      <c r="W579" s="1" t="s">
        <v>4121</v>
      </c>
      <c r="X579" s="1">
        <v>0</v>
      </c>
      <c r="Y579" s="1" t="s">
        <v>37</v>
      </c>
      <c r="Z579" s="1" t="s">
        <v>4121</v>
      </c>
      <c r="AA579" s="1" t="s">
        <v>4121</v>
      </c>
      <c r="AB579" s="1" t="s">
        <v>4121</v>
      </c>
      <c r="AC579" s="1">
        <v>0</v>
      </c>
      <c r="AD579" s="1" t="s">
        <v>4121</v>
      </c>
      <c r="AE579" s="1">
        <v>0</v>
      </c>
      <c r="AF579" s="1">
        <v>0</v>
      </c>
      <c r="AG579" s="1">
        <v>0</v>
      </c>
      <c r="AH579" s="1">
        <v>0</v>
      </c>
      <c r="AI579" s="1">
        <v>0</v>
      </c>
      <c r="AJ579" s="1">
        <v>0</v>
      </c>
      <c r="AK579" s="1">
        <v>0</v>
      </c>
      <c r="AL579" s="1">
        <v>0</v>
      </c>
      <c r="AM579" s="1">
        <v>0</v>
      </c>
      <c r="AN579" s="1" t="s">
        <v>4121</v>
      </c>
      <c r="AO579" s="1" t="s">
        <v>4121</v>
      </c>
      <c r="AP579" s="1" t="s">
        <v>39</v>
      </c>
      <c r="AQ579" s="1" t="s">
        <v>40</v>
      </c>
      <c r="AR579" s="1" t="s">
        <v>41</v>
      </c>
      <c r="AS579" s="1" t="s">
        <v>38</v>
      </c>
      <c r="AT579" s="1" t="s">
        <v>4121</v>
      </c>
      <c r="AU579" s="1" t="s">
        <v>4121</v>
      </c>
      <c r="AV579" s="1" t="s">
        <v>42</v>
      </c>
      <c r="AW579" s="1">
        <v>0</v>
      </c>
      <c r="AX579" s="1">
        <v>0</v>
      </c>
      <c r="AY579" s="1">
        <v>0</v>
      </c>
      <c r="AZ579" s="1">
        <v>0</v>
      </c>
      <c r="BA579" s="1">
        <v>0</v>
      </c>
      <c r="BB579" s="1">
        <v>0</v>
      </c>
      <c r="BC579" s="1">
        <v>0</v>
      </c>
      <c r="BD579" s="1">
        <v>0</v>
      </c>
      <c r="BE579" s="1">
        <v>0</v>
      </c>
      <c r="BF579" s="1">
        <v>0</v>
      </c>
      <c r="BG579" s="1">
        <v>0</v>
      </c>
      <c r="BH579" s="1">
        <v>0</v>
      </c>
      <c r="BI579" s="1">
        <v>0</v>
      </c>
      <c r="BJ579" s="1">
        <v>0</v>
      </c>
      <c r="BK579" s="1">
        <v>0</v>
      </c>
      <c r="BL579" s="1">
        <v>0</v>
      </c>
      <c r="BM579" s="1">
        <v>0</v>
      </c>
      <c r="BN579" s="1">
        <v>0</v>
      </c>
      <c r="BO579" s="1" t="s">
        <v>37</v>
      </c>
      <c r="BP579" s="1" t="s">
        <v>38</v>
      </c>
      <c r="BQ579" s="5" t="s">
        <v>2359</v>
      </c>
      <c r="BR579" s="1" t="s">
        <v>2360</v>
      </c>
      <c r="BS579" s="1" t="s">
        <v>2361</v>
      </c>
      <c r="BT579" s="1" t="s">
        <v>37</v>
      </c>
      <c r="BU579" s="1" t="s">
        <v>4121</v>
      </c>
      <c r="BV579" s="1" t="s">
        <v>4121</v>
      </c>
    </row>
    <row r="580" spans="1:74" ht="75" x14ac:dyDescent="0.25">
      <c r="A580" s="1" t="s">
        <v>26</v>
      </c>
      <c r="B580" s="1" t="s">
        <v>27</v>
      </c>
      <c r="C580" s="1" t="s">
        <v>28</v>
      </c>
      <c r="D580" s="1" t="s">
        <v>29</v>
      </c>
      <c r="E580" s="1">
        <v>203115</v>
      </c>
      <c r="F580" s="1" t="s">
        <v>2362</v>
      </c>
      <c r="G580" s="1" t="s">
        <v>2363</v>
      </c>
      <c r="H580" s="1" t="s">
        <v>32</v>
      </c>
      <c r="I580" s="1" t="s">
        <v>33</v>
      </c>
      <c r="J580" s="2">
        <v>43999</v>
      </c>
      <c r="K580" s="2" t="s">
        <v>4121</v>
      </c>
      <c r="L580" s="1">
        <v>0</v>
      </c>
      <c r="M580" s="1">
        <v>29</v>
      </c>
      <c r="N580" s="1">
        <v>0</v>
      </c>
      <c r="O580" s="1" t="s">
        <v>34</v>
      </c>
      <c r="P580" s="1" t="s">
        <v>35</v>
      </c>
      <c r="Q580" s="1" t="s">
        <v>49</v>
      </c>
      <c r="R580" s="1" t="s">
        <v>49</v>
      </c>
      <c r="S580" s="1" t="s">
        <v>4121</v>
      </c>
      <c r="T580" s="1">
        <v>0</v>
      </c>
      <c r="U580" s="1" t="s">
        <v>37</v>
      </c>
      <c r="V580" s="1" t="s">
        <v>38</v>
      </c>
      <c r="W580" s="1" t="s">
        <v>4121</v>
      </c>
      <c r="X580" s="1">
        <v>30</v>
      </c>
      <c r="Y580" s="1" t="s">
        <v>37</v>
      </c>
      <c r="Z580" s="1" t="s">
        <v>4121</v>
      </c>
      <c r="AA580" s="1" t="s">
        <v>4121</v>
      </c>
      <c r="AB580" s="1" t="s">
        <v>4121</v>
      </c>
      <c r="AC580" s="1">
        <v>0</v>
      </c>
      <c r="AD580" s="1" t="s">
        <v>4121</v>
      </c>
      <c r="AE580" s="1">
        <v>0.35</v>
      </c>
      <c r="AF580" s="1">
        <v>0.35</v>
      </c>
      <c r="AG580" s="1">
        <v>0</v>
      </c>
      <c r="AH580" s="1">
        <v>0.35</v>
      </c>
      <c r="AI580" s="1">
        <v>1</v>
      </c>
      <c r="AJ580" s="1">
        <v>0.15</v>
      </c>
      <c r="AK580" s="1">
        <v>0.15</v>
      </c>
      <c r="AL580" s="1">
        <v>0</v>
      </c>
      <c r="AM580" s="1">
        <v>0.55000000000000004</v>
      </c>
      <c r="AN580" s="1" t="s">
        <v>35</v>
      </c>
      <c r="AO580" s="1" t="s">
        <v>35</v>
      </c>
      <c r="AP580" s="1" t="s">
        <v>39</v>
      </c>
      <c r="AQ580" s="1" t="s">
        <v>40</v>
      </c>
      <c r="AR580" s="1" t="s">
        <v>41</v>
      </c>
      <c r="AS580" s="1" t="s">
        <v>38</v>
      </c>
      <c r="AT580" s="1" t="s">
        <v>4121</v>
      </c>
      <c r="AU580" s="1" t="s">
        <v>4121</v>
      </c>
      <c r="AV580" s="1" t="s">
        <v>42</v>
      </c>
      <c r="AW580" s="1">
        <v>0</v>
      </c>
      <c r="AX580" s="1">
        <v>0</v>
      </c>
      <c r="AY580" s="1">
        <v>0</v>
      </c>
      <c r="AZ580" s="1">
        <v>0</v>
      </c>
      <c r="BA580" s="1">
        <v>0</v>
      </c>
      <c r="BB580" s="1">
        <v>0</v>
      </c>
      <c r="BC580" s="1">
        <v>0</v>
      </c>
      <c r="BD580" s="1">
        <v>0</v>
      </c>
      <c r="BE580" s="1">
        <v>0</v>
      </c>
      <c r="BF580" s="1">
        <v>0</v>
      </c>
      <c r="BG580" s="1">
        <v>0</v>
      </c>
      <c r="BH580" s="1">
        <v>0</v>
      </c>
      <c r="BI580" s="1">
        <v>0</v>
      </c>
      <c r="BJ580" s="1">
        <v>0</v>
      </c>
      <c r="BK580" s="1">
        <v>0</v>
      </c>
      <c r="BL580" s="1">
        <v>0</v>
      </c>
      <c r="BM580" s="1">
        <v>0</v>
      </c>
      <c r="BN580" s="1">
        <v>0</v>
      </c>
      <c r="BO580" s="1" t="s">
        <v>37</v>
      </c>
      <c r="BP580" s="1" t="s">
        <v>38</v>
      </c>
      <c r="BQ580" s="5" t="s">
        <v>2364</v>
      </c>
      <c r="BR580" s="1" t="s">
        <v>2365</v>
      </c>
      <c r="BS580" s="1" t="s">
        <v>2366</v>
      </c>
      <c r="BT580" s="1" t="s">
        <v>4121</v>
      </c>
      <c r="BU580" s="1" t="s">
        <v>4121</v>
      </c>
      <c r="BV580" s="8"/>
    </row>
    <row r="581" spans="1:74" ht="75" x14ac:dyDescent="0.25">
      <c r="A581" s="1" t="s">
        <v>26</v>
      </c>
      <c r="B581" s="1" t="s">
        <v>416</v>
      </c>
      <c r="C581" s="1" t="s">
        <v>28</v>
      </c>
      <c r="D581" s="1" t="s">
        <v>29</v>
      </c>
      <c r="E581" s="1">
        <v>204617</v>
      </c>
      <c r="F581" s="1" t="s">
        <v>2367</v>
      </c>
      <c r="G581" s="1" t="s">
        <v>2368</v>
      </c>
      <c r="H581" s="1" t="s">
        <v>32</v>
      </c>
      <c r="I581" s="1" t="s">
        <v>33</v>
      </c>
      <c r="J581" s="2">
        <v>44005</v>
      </c>
      <c r="K581" s="2" t="s">
        <v>4121</v>
      </c>
      <c r="L581" s="1">
        <v>0</v>
      </c>
      <c r="M581" s="1">
        <v>33.99</v>
      </c>
      <c r="N581" s="1">
        <v>0</v>
      </c>
      <c r="O581" s="1" t="s">
        <v>109</v>
      </c>
      <c r="P581" s="1" t="s">
        <v>37</v>
      </c>
      <c r="Q581" s="1" t="s">
        <v>4121</v>
      </c>
      <c r="R581" s="1" t="s">
        <v>4121</v>
      </c>
      <c r="S581" s="1" t="s">
        <v>4121</v>
      </c>
      <c r="T581" s="1">
        <v>0</v>
      </c>
      <c r="U581" s="1" t="s">
        <v>4121</v>
      </c>
      <c r="V581" s="1" t="s">
        <v>38</v>
      </c>
      <c r="W581" s="1" t="s">
        <v>4121</v>
      </c>
      <c r="X581" s="1">
        <v>1</v>
      </c>
      <c r="Y581" s="1" t="s">
        <v>37</v>
      </c>
      <c r="Z581" s="1" t="s">
        <v>4121</v>
      </c>
      <c r="AA581" s="1" t="s">
        <v>4121</v>
      </c>
      <c r="AB581" s="1" t="s">
        <v>4121</v>
      </c>
      <c r="AC581" s="1">
        <v>0</v>
      </c>
      <c r="AD581" s="1" t="s">
        <v>4121</v>
      </c>
      <c r="AE581" s="1">
        <v>0.45</v>
      </c>
      <c r="AF581" s="1">
        <v>0.45</v>
      </c>
      <c r="AG581" s="1">
        <v>0.45</v>
      </c>
      <c r="AH581" s="1">
        <v>0.45</v>
      </c>
      <c r="AI581" s="1">
        <v>0</v>
      </c>
      <c r="AJ581" s="1">
        <v>0.25</v>
      </c>
      <c r="AK581" s="1">
        <v>0.25</v>
      </c>
      <c r="AL581" s="1">
        <v>0.25</v>
      </c>
      <c r="AM581" s="1">
        <v>0</v>
      </c>
      <c r="AN581" s="1" t="s">
        <v>35</v>
      </c>
      <c r="AO581" s="1" t="s">
        <v>35</v>
      </c>
      <c r="AP581" s="1" t="s">
        <v>69</v>
      </c>
      <c r="AQ581" s="1" t="s">
        <v>40</v>
      </c>
      <c r="AR581" s="1" t="s">
        <v>4121</v>
      </c>
      <c r="AS581" s="1" t="s">
        <v>38</v>
      </c>
      <c r="AT581" s="1" t="s">
        <v>4121</v>
      </c>
      <c r="AU581" s="1" t="s">
        <v>4121</v>
      </c>
      <c r="AV581" s="1" t="s">
        <v>42</v>
      </c>
      <c r="AW581" s="1">
        <v>0</v>
      </c>
      <c r="AX581" s="1">
        <v>0</v>
      </c>
      <c r="AY581" s="1">
        <v>0</v>
      </c>
      <c r="AZ581" s="1">
        <v>0</v>
      </c>
      <c r="BA581" s="1">
        <v>0</v>
      </c>
      <c r="BB581" s="1">
        <v>0</v>
      </c>
      <c r="BC581" s="1">
        <v>0</v>
      </c>
      <c r="BD581" s="1">
        <v>0</v>
      </c>
      <c r="BE581" s="1">
        <v>0</v>
      </c>
      <c r="BF581" s="1">
        <v>0</v>
      </c>
      <c r="BG581" s="1">
        <v>0</v>
      </c>
      <c r="BH581" s="1">
        <v>0</v>
      </c>
      <c r="BI581" s="1">
        <v>0</v>
      </c>
      <c r="BJ581" s="1">
        <v>0</v>
      </c>
      <c r="BK581" s="1">
        <v>0</v>
      </c>
      <c r="BL581" s="1">
        <v>0</v>
      </c>
      <c r="BM581" s="1">
        <v>0</v>
      </c>
      <c r="BN581" s="1">
        <v>0</v>
      </c>
      <c r="BO581" s="1" t="s">
        <v>37</v>
      </c>
      <c r="BP581" s="1" t="s">
        <v>38</v>
      </c>
      <c r="BQ581" s="5" t="s">
        <v>2369</v>
      </c>
      <c r="BR581" s="1" t="s">
        <v>2370</v>
      </c>
      <c r="BS581" s="1" t="s">
        <v>2371</v>
      </c>
      <c r="BT581" s="1" t="s">
        <v>4121</v>
      </c>
      <c r="BU581" s="1" t="s">
        <v>4121</v>
      </c>
      <c r="BV581" s="8"/>
    </row>
    <row r="582" spans="1:74" ht="90" x14ac:dyDescent="0.25">
      <c r="A582" s="1" t="s">
        <v>26</v>
      </c>
      <c r="B582" s="1" t="s">
        <v>416</v>
      </c>
      <c r="C582" s="1" t="s">
        <v>28</v>
      </c>
      <c r="D582" s="1" t="s">
        <v>65</v>
      </c>
      <c r="E582" s="1">
        <v>204415</v>
      </c>
      <c r="F582" s="1" t="s">
        <v>2372</v>
      </c>
      <c r="G582" s="1" t="s">
        <v>2373</v>
      </c>
      <c r="H582" s="1" t="s">
        <v>32</v>
      </c>
      <c r="I582" s="1" t="s">
        <v>33</v>
      </c>
      <c r="J582" s="2">
        <v>44005</v>
      </c>
      <c r="K582" s="2" t="s">
        <v>4121</v>
      </c>
      <c r="L582" s="1">
        <v>0</v>
      </c>
      <c r="M582" s="1">
        <v>59.99</v>
      </c>
      <c r="N582" s="1">
        <v>30</v>
      </c>
      <c r="O582" s="1" t="s">
        <v>109</v>
      </c>
      <c r="P582" s="1" t="s">
        <v>37</v>
      </c>
      <c r="Q582" s="1" t="s">
        <v>4121</v>
      </c>
      <c r="R582" s="1" t="s">
        <v>4121</v>
      </c>
      <c r="S582" s="1" t="s">
        <v>4121</v>
      </c>
      <c r="T582" s="1">
        <v>0</v>
      </c>
      <c r="U582" s="1" t="s">
        <v>4121</v>
      </c>
      <c r="V582" s="1" t="s">
        <v>38</v>
      </c>
      <c r="W582" s="1" t="s">
        <v>4121</v>
      </c>
      <c r="X582" s="1">
        <v>1</v>
      </c>
      <c r="Y582" s="1" t="s">
        <v>37</v>
      </c>
      <c r="Z582" s="1" t="s">
        <v>4121</v>
      </c>
      <c r="AA582" s="1" t="s">
        <v>4121</v>
      </c>
      <c r="AB582" s="1" t="s">
        <v>4121</v>
      </c>
      <c r="AC582" s="1">
        <v>0</v>
      </c>
      <c r="AD582" s="1" t="s">
        <v>4121</v>
      </c>
      <c r="AE582" s="1">
        <v>0.45</v>
      </c>
      <c r="AF582" s="1">
        <v>0.45</v>
      </c>
      <c r="AG582" s="1">
        <v>0.45</v>
      </c>
      <c r="AH582" s="1">
        <v>0.45</v>
      </c>
      <c r="AI582" s="1">
        <v>0</v>
      </c>
      <c r="AJ582" s="1">
        <v>0.25</v>
      </c>
      <c r="AK582" s="1">
        <v>0.25</v>
      </c>
      <c r="AL582" s="1">
        <v>0.25</v>
      </c>
      <c r="AM582" s="1">
        <v>0</v>
      </c>
      <c r="AN582" s="1" t="s">
        <v>35</v>
      </c>
      <c r="AO582" s="1" t="s">
        <v>35</v>
      </c>
      <c r="AP582" s="1" t="s">
        <v>69</v>
      </c>
      <c r="AQ582" s="1" t="s">
        <v>40</v>
      </c>
      <c r="AR582" s="1" t="s">
        <v>4121</v>
      </c>
      <c r="AS582" s="1" t="s">
        <v>38</v>
      </c>
      <c r="AT582" s="1" t="s">
        <v>4121</v>
      </c>
      <c r="AU582" s="1" t="s">
        <v>4121</v>
      </c>
      <c r="AV582" s="1" t="s">
        <v>42</v>
      </c>
      <c r="AW582" s="1">
        <v>0</v>
      </c>
      <c r="AX582" s="1">
        <v>0</v>
      </c>
      <c r="AY582" s="1">
        <v>0</v>
      </c>
      <c r="AZ582" s="1">
        <v>0</v>
      </c>
      <c r="BA582" s="1">
        <v>0</v>
      </c>
      <c r="BB582" s="1">
        <v>0</v>
      </c>
      <c r="BC582" s="1">
        <v>0</v>
      </c>
      <c r="BD582" s="1">
        <v>0</v>
      </c>
      <c r="BE582" s="1">
        <v>0</v>
      </c>
      <c r="BF582" s="1">
        <v>0</v>
      </c>
      <c r="BG582" s="1">
        <v>0</v>
      </c>
      <c r="BH582" s="1">
        <v>0</v>
      </c>
      <c r="BI582" s="1">
        <v>0</v>
      </c>
      <c r="BJ582" s="1">
        <v>0</v>
      </c>
      <c r="BK582" s="1">
        <v>0</v>
      </c>
      <c r="BL582" s="1">
        <v>0</v>
      </c>
      <c r="BM582" s="1">
        <v>0</v>
      </c>
      <c r="BN582" s="1">
        <v>0</v>
      </c>
      <c r="BO582" s="1" t="s">
        <v>37</v>
      </c>
      <c r="BP582" s="1" t="s">
        <v>38</v>
      </c>
      <c r="BQ582" s="5" t="s">
        <v>2374</v>
      </c>
      <c r="BR582" s="1" t="s">
        <v>2370</v>
      </c>
      <c r="BS582" s="1" t="s">
        <v>2371</v>
      </c>
      <c r="BT582" s="1" t="s">
        <v>4121</v>
      </c>
      <c r="BU582" s="1" t="s">
        <v>4121</v>
      </c>
      <c r="BV582" s="8"/>
    </row>
    <row r="583" spans="1:74" ht="90" x14ac:dyDescent="0.25">
      <c r="A583" s="1" t="s">
        <v>26</v>
      </c>
      <c r="B583" s="1" t="s">
        <v>416</v>
      </c>
      <c r="C583" s="1" t="s">
        <v>28</v>
      </c>
      <c r="D583" s="1" t="s">
        <v>65</v>
      </c>
      <c r="E583" s="1">
        <v>204416</v>
      </c>
      <c r="F583" s="1" t="s">
        <v>2375</v>
      </c>
      <c r="G583" s="1" t="s">
        <v>2376</v>
      </c>
      <c r="H583" s="1" t="s">
        <v>32</v>
      </c>
      <c r="I583" s="1" t="s">
        <v>33</v>
      </c>
      <c r="J583" s="2">
        <v>44005</v>
      </c>
      <c r="K583" s="2" t="s">
        <v>4121</v>
      </c>
      <c r="L583" s="1">
        <v>0</v>
      </c>
      <c r="M583" s="1">
        <v>33.99</v>
      </c>
      <c r="N583" s="1">
        <v>7</v>
      </c>
      <c r="O583" s="1" t="s">
        <v>109</v>
      </c>
      <c r="P583" s="1" t="s">
        <v>37</v>
      </c>
      <c r="Q583" s="1" t="s">
        <v>4121</v>
      </c>
      <c r="R583" s="1" t="s">
        <v>4121</v>
      </c>
      <c r="S583" s="1" t="s">
        <v>4121</v>
      </c>
      <c r="T583" s="1">
        <v>0</v>
      </c>
      <c r="U583" s="1" t="s">
        <v>4121</v>
      </c>
      <c r="V583" s="1" t="s">
        <v>38</v>
      </c>
      <c r="W583" s="1" t="s">
        <v>4121</v>
      </c>
      <c r="X583" s="1">
        <v>1</v>
      </c>
      <c r="Y583" s="1" t="s">
        <v>37</v>
      </c>
      <c r="Z583" s="1" t="s">
        <v>4121</v>
      </c>
      <c r="AA583" s="1" t="s">
        <v>4121</v>
      </c>
      <c r="AB583" s="1" t="s">
        <v>4121</v>
      </c>
      <c r="AC583" s="1">
        <v>0</v>
      </c>
      <c r="AD583" s="1" t="s">
        <v>4121</v>
      </c>
      <c r="AE583" s="1">
        <v>0.45</v>
      </c>
      <c r="AF583" s="1">
        <v>0.45</v>
      </c>
      <c r="AG583" s="1">
        <v>0.45</v>
      </c>
      <c r="AH583" s="1">
        <v>0.45</v>
      </c>
      <c r="AI583" s="1">
        <v>0</v>
      </c>
      <c r="AJ583" s="1">
        <v>0.25</v>
      </c>
      <c r="AK583" s="1">
        <v>0.25</v>
      </c>
      <c r="AL583" s="1">
        <v>0.25</v>
      </c>
      <c r="AM583" s="1">
        <v>0</v>
      </c>
      <c r="AN583" s="1" t="s">
        <v>35</v>
      </c>
      <c r="AO583" s="1" t="s">
        <v>35</v>
      </c>
      <c r="AP583" s="1" t="s">
        <v>69</v>
      </c>
      <c r="AQ583" s="1" t="s">
        <v>40</v>
      </c>
      <c r="AR583" s="1" t="s">
        <v>4121</v>
      </c>
      <c r="AS583" s="1" t="s">
        <v>38</v>
      </c>
      <c r="AT583" s="1" t="s">
        <v>4121</v>
      </c>
      <c r="AU583" s="1" t="s">
        <v>4121</v>
      </c>
      <c r="AV583" s="1" t="s">
        <v>42</v>
      </c>
      <c r="AW583" s="1">
        <v>0</v>
      </c>
      <c r="AX583" s="1">
        <v>0</v>
      </c>
      <c r="AY583" s="1">
        <v>0</v>
      </c>
      <c r="AZ583" s="1">
        <v>0</v>
      </c>
      <c r="BA583" s="1">
        <v>0</v>
      </c>
      <c r="BB583" s="1">
        <v>0</v>
      </c>
      <c r="BC583" s="1">
        <v>0</v>
      </c>
      <c r="BD583" s="1">
        <v>0</v>
      </c>
      <c r="BE583" s="1">
        <v>0</v>
      </c>
      <c r="BF583" s="1">
        <v>0</v>
      </c>
      <c r="BG583" s="1">
        <v>0</v>
      </c>
      <c r="BH583" s="1">
        <v>0</v>
      </c>
      <c r="BI583" s="1">
        <v>0</v>
      </c>
      <c r="BJ583" s="1">
        <v>0</v>
      </c>
      <c r="BK583" s="1">
        <v>0</v>
      </c>
      <c r="BL583" s="1">
        <v>0</v>
      </c>
      <c r="BM583" s="1">
        <v>0</v>
      </c>
      <c r="BN583" s="1">
        <v>0</v>
      </c>
      <c r="BO583" s="1" t="s">
        <v>37</v>
      </c>
      <c r="BP583" s="1" t="s">
        <v>38</v>
      </c>
      <c r="BQ583" s="5" t="s">
        <v>2369</v>
      </c>
      <c r="BR583" s="1" t="s">
        <v>2370</v>
      </c>
      <c r="BS583" s="1" t="s">
        <v>2371</v>
      </c>
      <c r="BT583" s="1" t="s">
        <v>4121</v>
      </c>
      <c r="BU583" s="1" t="s">
        <v>4121</v>
      </c>
      <c r="BV583" s="8"/>
    </row>
    <row r="584" spans="1:74" ht="75" x14ac:dyDescent="0.25">
      <c r="A584" s="1" t="s">
        <v>26</v>
      </c>
      <c r="B584" s="1" t="s">
        <v>416</v>
      </c>
      <c r="C584" s="1" t="s">
        <v>28</v>
      </c>
      <c r="D584" s="1" t="s">
        <v>29</v>
      </c>
      <c r="E584" s="1">
        <v>204618</v>
      </c>
      <c r="F584" s="1" t="s">
        <v>2377</v>
      </c>
      <c r="G584" s="1" t="s">
        <v>2378</v>
      </c>
      <c r="H584" s="1" t="s">
        <v>32</v>
      </c>
      <c r="I584" s="1" t="s">
        <v>33</v>
      </c>
      <c r="J584" s="2">
        <v>44005</v>
      </c>
      <c r="K584" s="2" t="s">
        <v>4121</v>
      </c>
      <c r="L584" s="1">
        <v>0</v>
      </c>
      <c r="M584" s="1">
        <v>59.99</v>
      </c>
      <c r="N584" s="1">
        <v>0</v>
      </c>
      <c r="O584" s="1" t="s">
        <v>109</v>
      </c>
      <c r="P584" s="1" t="s">
        <v>37</v>
      </c>
      <c r="Q584" s="1" t="s">
        <v>4121</v>
      </c>
      <c r="R584" s="1" t="s">
        <v>4121</v>
      </c>
      <c r="S584" s="1" t="s">
        <v>4121</v>
      </c>
      <c r="T584" s="1">
        <v>0</v>
      </c>
      <c r="U584" s="1" t="s">
        <v>4121</v>
      </c>
      <c r="V584" s="1" t="s">
        <v>38</v>
      </c>
      <c r="W584" s="1" t="s">
        <v>4121</v>
      </c>
      <c r="X584" s="1">
        <v>1</v>
      </c>
      <c r="Y584" s="1" t="s">
        <v>37</v>
      </c>
      <c r="Z584" s="1" t="s">
        <v>4121</v>
      </c>
      <c r="AA584" s="1" t="s">
        <v>4121</v>
      </c>
      <c r="AB584" s="1" t="s">
        <v>4121</v>
      </c>
      <c r="AC584" s="1">
        <v>0</v>
      </c>
      <c r="AD584" s="1" t="s">
        <v>4121</v>
      </c>
      <c r="AE584" s="1">
        <v>0.45</v>
      </c>
      <c r="AF584" s="1">
        <v>0.45</v>
      </c>
      <c r="AG584" s="1">
        <v>0.45</v>
      </c>
      <c r="AH584" s="1">
        <v>0.45</v>
      </c>
      <c r="AI584" s="1">
        <v>0</v>
      </c>
      <c r="AJ584" s="1">
        <v>0.25</v>
      </c>
      <c r="AK584" s="1">
        <v>0.25</v>
      </c>
      <c r="AL584" s="1">
        <v>0.25</v>
      </c>
      <c r="AM584" s="1">
        <v>0</v>
      </c>
      <c r="AN584" s="1" t="s">
        <v>35</v>
      </c>
      <c r="AO584" s="1" t="s">
        <v>35</v>
      </c>
      <c r="AP584" s="1" t="s">
        <v>69</v>
      </c>
      <c r="AQ584" s="1" t="s">
        <v>40</v>
      </c>
      <c r="AR584" s="1" t="s">
        <v>4121</v>
      </c>
      <c r="AS584" s="1" t="s">
        <v>38</v>
      </c>
      <c r="AT584" s="1" t="s">
        <v>4121</v>
      </c>
      <c r="AU584" s="1" t="s">
        <v>4121</v>
      </c>
      <c r="AV584" s="1" t="s">
        <v>42</v>
      </c>
      <c r="AW584" s="1">
        <v>0</v>
      </c>
      <c r="AX584" s="1">
        <v>0</v>
      </c>
      <c r="AY584" s="1">
        <v>0</v>
      </c>
      <c r="AZ584" s="1">
        <v>0</v>
      </c>
      <c r="BA584" s="1">
        <v>0</v>
      </c>
      <c r="BB584" s="1">
        <v>0</v>
      </c>
      <c r="BC584" s="1">
        <v>0</v>
      </c>
      <c r="BD584" s="1">
        <v>0</v>
      </c>
      <c r="BE584" s="1">
        <v>0</v>
      </c>
      <c r="BF584" s="1">
        <v>0</v>
      </c>
      <c r="BG584" s="1">
        <v>0</v>
      </c>
      <c r="BH584" s="1">
        <v>0</v>
      </c>
      <c r="BI584" s="1">
        <v>0</v>
      </c>
      <c r="BJ584" s="1">
        <v>0</v>
      </c>
      <c r="BK584" s="1">
        <v>0</v>
      </c>
      <c r="BL584" s="1">
        <v>0</v>
      </c>
      <c r="BM584" s="1">
        <v>0</v>
      </c>
      <c r="BN584" s="1">
        <v>0</v>
      </c>
      <c r="BO584" s="1" t="s">
        <v>37</v>
      </c>
      <c r="BP584" s="1" t="s">
        <v>38</v>
      </c>
      <c r="BQ584" s="5" t="s">
        <v>2374</v>
      </c>
      <c r="BR584" s="1" t="s">
        <v>2370</v>
      </c>
      <c r="BS584" s="1" t="s">
        <v>2371</v>
      </c>
      <c r="BT584" s="1" t="s">
        <v>4121</v>
      </c>
      <c r="BU584" s="1" t="s">
        <v>4121</v>
      </c>
      <c r="BV584" s="8"/>
    </row>
    <row r="585" spans="1:74" ht="75" x14ac:dyDescent="0.25">
      <c r="A585" s="1" t="s">
        <v>26</v>
      </c>
      <c r="B585" s="1" t="s">
        <v>416</v>
      </c>
      <c r="C585" s="1" t="s">
        <v>28</v>
      </c>
      <c r="D585" s="1" t="s">
        <v>29</v>
      </c>
      <c r="E585" s="1">
        <v>204619</v>
      </c>
      <c r="F585" s="1" t="s">
        <v>2379</v>
      </c>
      <c r="G585" s="1" t="s">
        <v>2380</v>
      </c>
      <c r="H585" s="1" t="s">
        <v>32</v>
      </c>
      <c r="I585" s="1" t="s">
        <v>33</v>
      </c>
      <c r="J585" s="2">
        <v>44005</v>
      </c>
      <c r="K585" s="2" t="s">
        <v>4121</v>
      </c>
      <c r="L585" s="1">
        <v>0</v>
      </c>
      <c r="M585" s="1">
        <v>5.99</v>
      </c>
      <c r="N585" s="1">
        <v>0</v>
      </c>
      <c r="O585" s="1" t="s">
        <v>109</v>
      </c>
      <c r="P585" s="1" t="s">
        <v>37</v>
      </c>
      <c r="Q585" s="1" t="s">
        <v>4121</v>
      </c>
      <c r="R585" s="1" t="s">
        <v>4121</v>
      </c>
      <c r="S585" s="1" t="s">
        <v>4121</v>
      </c>
      <c r="T585" s="1">
        <v>0</v>
      </c>
      <c r="U585" s="1" t="s">
        <v>4121</v>
      </c>
      <c r="V585" s="1" t="s">
        <v>38</v>
      </c>
      <c r="W585" s="1" t="s">
        <v>4121</v>
      </c>
      <c r="X585" s="1">
        <v>1</v>
      </c>
      <c r="Y585" s="1" t="s">
        <v>37</v>
      </c>
      <c r="Z585" s="1" t="s">
        <v>4121</v>
      </c>
      <c r="AA585" s="1" t="s">
        <v>4121</v>
      </c>
      <c r="AB585" s="1" t="s">
        <v>4121</v>
      </c>
      <c r="AC585" s="1">
        <v>0</v>
      </c>
      <c r="AD585" s="1" t="s">
        <v>4121</v>
      </c>
      <c r="AE585" s="1">
        <v>0.45</v>
      </c>
      <c r="AF585" s="1">
        <v>0.45</v>
      </c>
      <c r="AG585" s="1">
        <v>0.45</v>
      </c>
      <c r="AH585" s="1">
        <v>0.45</v>
      </c>
      <c r="AI585" s="1">
        <v>0</v>
      </c>
      <c r="AJ585" s="1">
        <v>0.25</v>
      </c>
      <c r="AK585" s="1">
        <v>0.25</v>
      </c>
      <c r="AL585" s="1">
        <v>0.25</v>
      </c>
      <c r="AM585" s="1">
        <v>0</v>
      </c>
      <c r="AN585" s="1" t="s">
        <v>35</v>
      </c>
      <c r="AO585" s="1" t="s">
        <v>35</v>
      </c>
      <c r="AP585" s="1" t="s">
        <v>69</v>
      </c>
      <c r="AQ585" s="1" t="s">
        <v>40</v>
      </c>
      <c r="AR585" s="1" t="s">
        <v>4121</v>
      </c>
      <c r="AS585" s="1" t="s">
        <v>38</v>
      </c>
      <c r="AT585" s="1" t="s">
        <v>4121</v>
      </c>
      <c r="AU585" s="1" t="s">
        <v>4121</v>
      </c>
      <c r="AV585" s="1" t="s">
        <v>42</v>
      </c>
      <c r="AW585" s="1">
        <v>0</v>
      </c>
      <c r="AX585" s="1">
        <v>0</v>
      </c>
      <c r="AY585" s="1">
        <v>0</v>
      </c>
      <c r="AZ585" s="1">
        <v>0</v>
      </c>
      <c r="BA585" s="1">
        <v>0</v>
      </c>
      <c r="BB585" s="1">
        <v>0</v>
      </c>
      <c r="BC585" s="1">
        <v>0</v>
      </c>
      <c r="BD585" s="1">
        <v>0</v>
      </c>
      <c r="BE585" s="1">
        <v>0</v>
      </c>
      <c r="BF585" s="1">
        <v>0</v>
      </c>
      <c r="BG585" s="1">
        <v>0</v>
      </c>
      <c r="BH585" s="1">
        <v>0</v>
      </c>
      <c r="BI585" s="1">
        <v>0</v>
      </c>
      <c r="BJ585" s="1">
        <v>0</v>
      </c>
      <c r="BK585" s="1">
        <v>0</v>
      </c>
      <c r="BL585" s="1">
        <v>0</v>
      </c>
      <c r="BM585" s="1">
        <v>0</v>
      </c>
      <c r="BN585" s="1">
        <v>0</v>
      </c>
      <c r="BO585" s="1" t="s">
        <v>37</v>
      </c>
      <c r="BP585" s="1" t="s">
        <v>38</v>
      </c>
      <c r="BQ585" s="5" t="s">
        <v>2381</v>
      </c>
      <c r="BR585" s="1" t="s">
        <v>2370</v>
      </c>
      <c r="BS585" s="1" t="s">
        <v>2371</v>
      </c>
      <c r="BT585" s="1" t="s">
        <v>4121</v>
      </c>
      <c r="BU585" s="1" t="s">
        <v>4121</v>
      </c>
      <c r="BV585" s="8"/>
    </row>
    <row r="586" spans="1:74" ht="90" x14ac:dyDescent="0.25">
      <c r="A586" s="1" t="s">
        <v>26</v>
      </c>
      <c r="B586" s="1" t="s">
        <v>416</v>
      </c>
      <c r="C586" s="1" t="s">
        <v>28</v>
      </c>
      <c r="D586" s="1" t="s">
        <v>65</v>
      </c>
      <c r="E586" s="1">
        <v>204417</v>
      </c>
      <c r="F586" s="1" t="s">
        <v>2382</v>
      </c>
      <c r="G586" s="1" t="s">
        <v>2383</v>
      </c>
      <c r="H586" s="1" t="s">
        <v>32</v>
      </c>
      <c r="I586" s="1" t="s">
        <v>33</v>
      </c>
      <c r="J586" s="2">
        <v>44004</v>
      </c>
      <c r="K586" s="2" t="s">
        <v>4121</v>
      </c>
      <c r="L586" s="1">
        <v>0</v>
      </c>
      <c r="M586" s="1">
        <v>5.99</v>
      </c>
      <c r="N586" s="1">
        <v>1</v>
      </c>
      <c r="O586" s="1" t="s">
        <v>109</v>
      </c>
      <c r="P586" s="1" t="s">
        <v>37</v>
      </c>
      <c r="Q586" s="1" t="s">
        <v>4121</v>
      </c>
      <c r="R586" s="1" t="s">
        <v>4121</v>
      </c>
      <c r="S586" s="1" t="s">
        <v>4121</v>
      </c>
      <c r="T586" s="1">
        <v>0</v>
      </c>
      <c r="U586" s="1" t="s">
        <v>4121</v>
      </c>
      <c r="V586" s="1" t="s">
        <v>38</v>
      </c>
      <c r="W586" s="1" t="s">
        <v>4121</v>
      </c>
      <c r="X586" s="1">
        <v>1</v>
      </c>
      <c r="Y586" s="1" t="s">
        <v>37</v>
      </c>
      <c r="Z586" s="1" t="s">
        <v>4121</v>
      </c>
      <c r="AA586" s="1" t="s">
        <v>4121</v>
      </c>
      <c r="AB586" s="1" t="s">
        <v>4121</v>
      </c>
      <c r="AC586" s="1">
        <v>0</v>
      </c>
      <c r="AD586" s="1" t="s">
        <v>4121</v>
      </c>
      <c r="AE586" s="1">
        <v>0.45</v>
      </c>
      <c r="AF586" s="1">
        <v>0.45</v>
      </c>
      <c r="AG586" s="1">
        <v>0.45</v>
      </c>
      <c r="AH586" s="1">
        <v>0.45</v>
      </c>
      <c r="AI586" s="1">
        <v>0</v>
      </c>
      <c r="AJ586" s="1">
        <v>0.25</v>
      </c>
      <c r="AK586" s="1">
        <v>0.25</v>
      </c>
      <c r="AL586" s="1">
        <v>0.25</v>
      </c>
      <c r="AM586" s="1">
        <v>0</v>
      </c>
      <c r="AN586" s="1" t="s">
        <v>35</v>
      </c>
      <c r="AO586" s="1" t="s">
        <v>35</v>
      </c>
      <c r="AP586" s="1" t="s">
        <v>69</v>
      </c>
      <c r="AQ586" s="1" t="s">
        <v>40</v>
      </c>
      <c r="AR586" s="1" t="s">
        <v>4121</v>
      </c>
      <c r="AS586" s="1" t="s">
        <v>38</v>
      </c>
      <c r="AT586" s="1" t="s">
        <v>4121</v>
      </c>
      <c r="AU586" s="1" t="s">
        <v>4121</v>
      </c>
      <c r="AV586" s="1" t="s">
        <v>42</v>
      </c>
      <c r="AW586" s="1">
        <v>0</v>
      </c>
      <c r="AX586" s="1">
        <v>0</v>
      </c>
      <c r="AY586" s="1">
        <v>0</v>
      </c>
      <c r="AZ586" s="1">
        <v>0</v>
      </c>
      <c r="BA586" s="1">
        <v>0</v>
      </c>
      <c r="BB586" s="1">
        <v>0</v>
      </c>
      <c r="BC586" s="1">
        <v>0</v>
      </c>
      <c r="BD586" s="1">
        <v>0</v>
      </c>
      <c r="BE586" s="1">
        <v>0</v>
      </c>
      <c r="BF586" s="1">
        <v>0</v>
      </c>
      <c r="BG586" s="1">
        <v>0</v>
      </c>
      <c r="BH586" s="1">
        <v>0</v>
      </c>
      <c r="BI586" s="1">
        <v>0</v>
      </c>
      <c r="BJ586" s="1">
        <v>0</v>
      </c>
      <c r="BK586" s="1">
        <v>0</v>
      </c>
      <c r="BL586" s="1">
        <v>0</v>
      </c>
      <c r="BM586" s="1">
        <v>0</v>
      </c>
      <c r="BN586" s="1">
        <v>0</v>
      </c>
      <c r="BO586" s="1" t="s">
        <v>37</v>
      </c>
      <c r="BP586" s="1" t="s">
        <v>38</v>
      </c>
      <c r="BQ586" s="5" t="s">
        <v>2384</v>
      </c>
      <c r="BR586" s="1" t="s">
        <v>2370</v>
      </c>
      <c r="BS586" s="1" t="s">
        <v>2371</v>
      </c>
      <c r="BT586" s="1" t="s">
        <v>4121</v>
      </c>
      <c r="BU586" s="1" t="s">
        <v>4121</v>
      </c>
      <c r="BV586" s="8"/>
    </row>
    <row r="587" spans="1:74" ht="90" x14ac:dyDescent="0.25">
      <c r="A587" s="1" t="s">
        <v>26</v>
      </c>
      <c r="B587" s="1" t="s">
        <v>179</v>
      </c>
      <c r="C587" s="1" t="s">
        <v>28</v>
      </c>
      <c r="D587" s="1" t="s">
        <v>29</v>
      </c>
      <c r="E587" s="1">
        <v>202815</v>
      </c>
      <c r="F587" s="1" t="s">
        <v>2385</v>
      </c>
      <c r="G587" s="1" t="s">
        <v>2386</v>
      </c>
      <c r="H587" s="1" t="s">
        <v>144</v>
      </c>
      <c r="I587" s="1" t="s">
        <v>145</v>
      </c>
      <c r="J587" s="2">
        <v>44013</v>
      </c>
      <c r="K587" s="2" t="s">
        <v>4121</v>
      </c>
      <c r="L587" s="1">
        <v>0</v>
      </c>
      <c r="M587" s="1">
        <v>75</v>
      </c>
      <c r="N587" s="1">
        <v>0</v>
      </c>
      <c r="O587" s="1" t="s">
        <v>83</v>
      </c>
      <c r="P587" s="1" t="s">
        <v>37</v>
      </c>
      <c r="Q587" s="1" t="s">
        <v>4121</v>
      </c>
      <c r="R587" s="1" t="s">
        <v>4121</v>
      </c>
      <c r="S587" s="1" t="s">
        <v>4121</v>
      </c>
      <c r="T587" s="1">
        <v>0</v>
      </c>
      <c r="U587" s="1" t="s">
        <v>4121</v>
      </c>
      <c r="V587" s="1" t="s">
        <v>38</v>
      </c>
      <c r="W587" s="1" t="s">
        <v>4121</v>
      </c>
      <c r="X587" s="1">
        <v>0</v>
      </c>
      <c r="Y587" s="1" t="s">
        <v>37</v>
      </c>
      <c r="Z587" s="1" t="s">
        <v>4121</v>
      </c>
      <c r="AA587" s="1" t="s">
        <v>4121</v>
      </c>
      <c r="AB587" s="1" t="s">
        <v>4121</v>
      </c>
      <c r="AC587" s="1">
        <v>0</v>
      </c>
      <c r="AD587" s="1" t="s">
        <v>4121</v>
      </c>
      <c r="AE587" s="1">
        <v>0</v>
      </c>
      <c r="AF587" s="1">
        <v>0</v>
      </c>
      <c r="AG587" s="1">
        <v>0</v>
      </c>
      <c r="AH587" s="1">
        <v>0</v>
      </c>
      <c r="AI587" s="1">
        <v>0</v>
      </c>
      <c r="AJ587" s="1">
        <v>0</v>
      </c>
      <c r="AK587" s="1">
        <v>0</v>
      </c>
      <c r="AL587" s="1">
        <v>0</v>
      </c>
      <c r="AM587" s="1">
        <v>0</v>
      </c>
      <c r="AN587" s="1" t="s">
        <v>4121</v>
      </c>
      <c r="AO587" s="1" t="s">
        <v>4121</v>
      </c>
      <c r="AP587" s="1" t="s">
        <v>39</v>
      </c>
      <c r="AQ587" s="1" t="s">
        <v>40</v>
      </c>
      <c r="AR587" s="1" t="s">
        <v>41</v>
      </c>
      <c r="AS587" s="1" t="s">
        <v>38</v>
      </c>
      <c r="AT587" s="1" t="s">
        <v>4121</v>
      </c>
      <c r="AU587" s="1" t="s">
        <v>4121</v>
      </c>
      <c r="AV587" s="1" t="s">
        <v>42</v>
      </c>
      <c r="AW587" s="1">
        <v>0</v>
      </c>
      <c r="AX587" s="1">
        <v>0</v>
      </c>
      <c r="AY587" s="1">
        <v>0</v>
      </c>
      <c r="AZ587" s="1">
        <v>0</v>
      </c>
      <c r="BA587" s="1">
        <v>0</v>
      </c>
      <c r="BB587" s="1">
        <v>0</v>
      </c>
      <c r="BC587" s="1">
        <v>0</v>
      </c>
      <c r="BD587" s="1">
        <v>0</v>
      </c>
      <c r="BE587" s="1">
        <v>0</v>
      </c>
      <c r="BF587" s="1">
        <v>0</v>
      </c>
      <c r="BG587" s="1">
        <v>0</v>
      </c>
      <c r="BH587" s="1">
        <v>0</v>
      </c>
      <c r="BI587" s="1">
        <v>0</v>
      </c>
      <c r="BJ587" s="1">
        <v>0</v>
      </c>
      <c r="BK587" s="1">
        <v>0</v>
      </c>
      <c r="BL587" s="1">
        <v>0</v>
      </c>
      <c r="BM587" s="1">
        <v>0</v>
      </c>
      <c r="BN587" s="1">
        <v>0</v>
      </c>
      <c r="BO587" s="1" t="s">
        <v>37</v>
      </c>
      <c r="BP587" s="1" t="s">
        <v>38</v>
      </c>
      <c r="BQ587" s="5" t="s">
        <v>2387</v>
      </c>
      <c r="BR587" s="1" t="s">
        <v>2388</v>
      </c>
      <c r="BS587" s="1" t="s">
        <v>2389</v>
      </c>
      <c r="BT587" s="1" t="s">
        <v>4121</v>
      </c>
      <c r="BU587" s="1" t="s">
        <v>4121</v>
      </c>
      <c r="BV587" s="1" t="s">
        <v>4121</v>
      </c>
    </row>
    <row r="588" spans="1:74" ht="105" x14ac:dyDescent="0.25">
      <c r="A588" s="1" t="s">
        <v>26</v>
      </c>
      <c r="B588" s="1" t="s">
        <v>179</v>
      </c>
      <c r="C588" s="1" t="s">
        <v>28</v>
      </c>
      <c r="D588" s="1" t="s">
        <v>29</v>
      </c>
      <c r="E588" s="1">
        <v>202816</v>
      </c>
      <c r="F588" s="1" t="s">
        <v>2390</v>
      </c>
      <c r="G588" s="1" t="s">
        <v>2391</v>
      </c>
      <c r="H588" s="1" t="s">
        <v>144</v>
      </c>
      <c r="I588" s="1" t="s">
        <v>145</v>
      </c>
      <c r="J588" s="2">
        <v>44013</v>
      </c>
      <c r="K588" s="2" t="s">
        <v>4121</v>
      </c>
      <c r="L588" s="1">
        <v>0</v>
      </c>
      <c r="M588" s="1">
        <v>130</v>
      </c>
      <c r="N588" s="1">
        <v>0</v>
      </c>
      <c r="O588" s="1" t="s">
        <v>83</v>
      </c>
      <c r="P588" s="1" t="s">
        <v>37</v>
      </c>
      <c r="Q588" s="1" t="s">
        <v>4121</v>
      </c>
      <c r="R588" s="1" t="s">
        <v>4121</v>
      </c>
      <c r="S588" s="1" t="s">
        <v>4121</v>
      </c>
      <c r="T588" s="1">
        <v>0</v>
      </c>
      <c r="U588" s="1" t="s">
        <v>4121</v>
      </c>
      <c r="V588" s="1" t="s">
        <v>38</v>
      </c>
      <c r="W588" s="1" t="s">
        <v>4121</v>
      </c>
      <c r="X588" s="1">
        <v>0</v>
      </c>
      <c r="Y588" s="1" t="s">
        <v>37</v>
      </c>
      <c r="Z588" s="1" t="s">
        <v>4121</v>
      </c>
      <c r="AA588" s="1" t="s">
        <v>4121</v>
      </c>
      <c r="AB588" s="1" t="s">
        <v>4121</v>
      </c>
      <c r="AC588" s="1">
        <v>0</v>
      </c>
      <c r="AD588" s="1" t="s">
        <v>4121</v>
      </c>
      <c r="AE588" s="1">
        <v>0</v>
      </c>
      <c r="AF588" s="1">
        <v>0</v>
      </c>
      <c r="AG588" s="1">
        <v>0</v>
      </c>
      <c r="AH588" s="1">
        <v>0</v>
      </c>
      <c r="AI588" s="1">
        <v>0</v>
      </c>
      <c r="AJ588" s="1">
        <v>0</v>
      </c>
      <c r="AK588" s="1">
        <v>0</v>
      </c>
      <c r="AL588" s="1">
        <v>0</v>
      </c>
      <c r="AM588" s="1">
        <v>0</v>
      </c>
      <c r="AN588" s="1" t="s">
        <v>4121</v>
      </c>
      <c r="AO588" s="1" t="s">
        <v>4121</v>
      </c>
      <c r="AP588" s="1" t="s">
        <v>39</v>
      </c>
      <c r="AQ588" s="1" t="s">
        <v>40</v>
      </c>
      <c r="AR588" s="1" t="s">
        <v>41</v>
      </c>
      <c r="AS588" s="1" t="s">
        <v>38</v>
      </c>
      <c r="AT588" s="1" t="s">
        <v>4121</v>
      </c>
      <c r="AU588" s="1" t="s">
        <v>4121</v>
      </c>
      <c r="AV588" s="1" t="s">
        <v>42</v>
      </c>
      <c r="AW588" s="1">
        <v>0</v>
      </c>
      <c r="AX588" s="1">
        <v>0</v>
      </c>
      <c r="AY588" s="1">
        <v>0</v>
      </c>
      <c r="AZ588" s="1">
        <v>0</v>
      </c>
      <c r="BA588" s="1">
        <v>0</v>
      </c>
      <c r="BB588" s="1">
        <v>0</v>
      </c>
      <c r="BC588" s="1">
        <v>0</v>
      </c>
      <c r="BD588" s="1">
        <v>0</v>
      </c>
      <c r="BE588" s="1">
        <v>0</v>
      </c>
      <c r="BF588" s="1">
        <v>0</v>
      </c>
      <c r="BG588" s="1">
        <v>0</v>
      </c>
      <c r="BH588" s="1">
        <v>0</v>
      </c>
      <c r="BI588" s="1">
        <v>0</v>
      </c>
      <c r="BJ588" s="1">
        <v>0</v>
      </c>
      <c r="BK588" s="1">
        <v>0</v>
      </c>
      <c r="BL588" s="1">
        <v>0</v>
      </c>
      <c r="BM588" s="1">
        <v>0</v>
      </c>
      <c r="BN588" s="1">
        <v>0</v>
      </c>
      <c r="BO588" s="1" t="s">
        <v>37</v>
      </c>
      <c r="BP588" s="1" t="s">
        <v>38</v>
      </c>
      <c r="BQ588" s="5" t="s">
        <v>2392</v>
      </c>
      <c r="BR588" s="1" t="s">
        <v>2393</v>
      </c>
      <c r="BS588" s="1" t="s">
        <v>2389</v>
      </c>
      <c r="BT588" s="1" t="s">
        <v>4121</v>
      </c>
      <c r="BU588" s="1" t="s">
        <v>4121</v>
      </c>
      <c r="BV588" s="1" t="s">
        <v>4121</v>
      </c>
    </row>
    <row r="589" spans="1:74" ht="90" x14ac:dyDescent="0.25">
      <c r="A589" s="1" t="s">
        <v>26</v>
      </c>
      <c r="B589" s="1" t="s">
        <v>179</v>
      </c>
      <c r="C589" s="1" t="s">
        <v>28</v>
      </c>
      <c r="D589" s="1" t="s">
        <v>29</v>
      </c>
      <c r="E589" s="1">
        <v>202817</v>
      </c>
      <c r="F589" s="1" t="s">
        <v>2394</v>
      </c>
      <c r="G589" s="1" t="s">
        <v>2395</v>
      </c>
      <c r="H589" s="1" t="s">
        <v>144</v>
      </c>
      <c r="I589" s="1" t="s">
        <v>145</v>
      </c>
      <c r="J589" s="2">
        <v>44013</v>
      </c>
      <c r="K589" s="2" t="s">
        <v>4121</v>
      </c>
      <c r="L589" s="1">
        <v>0</v>
      </c>
      <c r="M589" s="1">
        <v>130</v>
      </c>
      <c r="N589" s="1">
        <v>0</v>
      </c>
      <c r="O589" s="1" t="s">
        <v>83</v>
      </c>
      <c r="P589" s="1" t="s">
        <v>37</v>
      </c>
      <c r="Q589" s="1" t="s">
        <v>4121</v>
      </c>
      <c r="R589" s="1" t="s">
        <v>4121</v>
      </c>
      <c r="S589" s="1" t="s">
        <v>4121</v>
      </c>
      <c r="T589" s="1">
        <v>0</v>
      </c>
      <c r="U589" s="1" t="s">
        <v>4121</v>
      </c>
      <c r="V589" s="1" t="s">
        <v>38</v>
      </c>
      <c r="W589" s="1" t="s">
        <v>4121</v>
      </c>
      <c r="X589" s="1">
        <v>0</v>
      </c>
      <c r="Y589" s="1" t="s">
        <v>37</v>
      </c>
      <c r="Z589" s="1" t="s">
        <v>4121</v>
      </c>
      <c r="AA589" s="1" t="s">
        <v>4121</v>
      </c>
      <c r="AB589" s="1" t="s">
        <v>4121</v>
      </c>
      <c r="AC589" s="1">
        <v>0</v>
      </c>
      <c r="AD589" s="1" t="s">
        <v>4121</v>
      </c>
      <c r="AE589" s="1">
        <v>0</v>
      </c>
      <c r="AF589" s="1">
        <v>0</v>
      </c>
      <c r="AG589" s="1">
        <v>0</v>
      </c>
      <c r="AH589" s="1">
        <v>0</v>
      </c>
      <c r="AI589" s="1">
        <v>0</v>
      </c>
      <c r="AJ589" s="1">
        <v>0</v>
      </c>
      <c r="AK589" s="1">
        <v>0</v>
      </c>
      <c r="AL589" s="1">
        <v>0</v>
      </c>
      <c r="AM589" s="1">
        <v>0</v>
      </c>
      <c r="AN589" s="1" t="s">
        <v>4121</v>
      </c>
      <c r="AO589" s="1" t="s">
        <v>4121</v>
      </c>
      <c r="AP589" s="1" t="s">
        <v>39</v>
      </c>
      <c r="AQ589" s="1" t="s">
        <v>40</v>
      </c>
      <c r="AR589" s="1" t="s">
        <v>41</v>
      </c>
      <c r="AS589" s="1" t="s">
        <v>38</v>
      </c>
      <c r="AT589" s="1" t="s">
        <v>4121</v>
      </c>
      <c r="AU589" s="1" t="s">
        <v>4121</v>
      </c>
      <c r="AV589" s="1" t="s">
        <v>42</v>
      </c>
      <c r="AW589" s="1">
        <v>0</v>
      </c>
      <c r="AX589" s="1">
        <v>0</v>
      </c>
      <c r="AY589" s="1">
        <v>0</v>
      </c>
      <c r="AZ589" s="1">
        <v>0</v>
      </c>
      <c r="BA589" s="1">
        <v>0</v>
      </c>
      <c r="BB589" s="1">
        <v>0</v>
      </c>
      <c r="BC589" s="1">
        <v>0</v>
      </c>
      <c r="BD589" s="1">
        <v>0</v>
      </c>
      <c r="BE589" s="1">
        <v>0</v>
      </c>
      <c r="BF589" s="1">
        <v>0</v>
      </c>
      <c r="BG589" s="1">
        <v>0</v>
      </c>
      <c r="BH589" s="1">
        <v>0</v>
      </c>
      <c r="BI589" s="1">
        <v>0</v>
      </c>
      <c r="BJ589" s="1">
        <v>0</v>
      </c>
      <c r="BK589" s="1">
        <v>0</v>
      </c>
      <c r="BL589" s="1">
        <v>0</v>
      </c>
      <c r="BM589" s="1">
        <v>0</v>
      </c>
      <c r="BN589" s="1">
        <v>0</v>
      </c>
      <c r="BO589" s="1" t="s">
        <v>37</v>
      </c>
      <c r="BP589" s="1" t="s">
        <v>38</v>
      </c>
      <c r="BQ589" s="5" t="s">
        <v>2396</v>
      </c>
      <c r="BR589" s="1" t="s">
        <v>2397</v>
      </c>
      <c r="BS589" s="1" t="s">
        <v>2389</v>
      </c>
      <c r="BT589" s="1" t="s">
        <v>4121</v>
      </c>
      <c r="BU589" s="1" t="s">
        <v>4121</v>
      </c>
      <c r="BV589" s="1" t="s">
        <v>4121</v>
      </c>
    </row>
    <row r="590" spans="1:74" ht="105" x14ac:dyDescent="0.25">
      <c r="A590" s="1" t="s">
        <v>26</v>
      </c>
      <c r="B590" s="1" t="s">
        <v>179</v>
      </c>
      <c r="C590" s="1" t="s">
        <v>28</v>
      </c>
      <c r="D590" s="1" t="s">
        <v>29</v>
      </c>
      <c r="E590" s="1">
        <v>202818</v>
      </c>
      <c r="F590" s="1" t="s">
        <v>2398</v>
      </c>
      <c r="G590" s="1" t="s">
        <v>2399</v>
      </c>
      <c r="H590" s="1" t="s">
        <v>144</v>
      </c>
      <c r="I590" s="1" t="s">
        <v>145</v>
      </c>
      <c r="J590" s="2">
        <v>44013</v>
      </c>
      <c r="K590" s="2" t="s">
        <v>4121</v>
      </c>
      <c r="L590" s="1">
        <v>0</v>
      </c>
      <c r="M590" s="1">
        <v>160</v>
      </c>
      <c r="N590" s="1">
        <v>0</v>
      </c>
      <c r="O590" s="1" t="s">
        <v>83</v>
      </c>
      <c r="P590" s="1" t="s">
        <v>37</v>
      </c>
      <c r="Q590" s="1" t="s">
        <v>4121</v>
      </c>
      <c r="R590" s="1" t="s">
        <v>4121</v>
      </c>
      <c r="S590" s="1" t="s">
        <v>4121</v>
      </c>
      <c r="T590" s="1">
        <v>0</v>
      </c>
      <c r="U590" s="1" t="s">
        <v>4121</v>
      </c>
      <c r="V590" s="1" t="s">
        <v>38</v>
      </c>
      <c r="W590" s="1" t="s">
        <v>4121</v>
      </c>
      <c r="X590" s="1">
        <v>0</v>
      </c>
      <c r="Y590" s="1" t="s">
        <v>37</v>
      </c>
      <c r="Z590" s="1" t="s">
        <v>4121</v>
      </c>
      <c r="AA590" s="1" t="s">
        <v>4121</v>
      </c>
      <c r="AB590" s="1" t="s">
        <v>4121</v>
      </c>
      <c r="AC590" s="1">
        <v>0</v>
      </c>
      <c r="AD590" s="1" t="s">
        <v>4121</v>
      </c>
      <c r="AE590" s="1">
        <v>0</v>
      </c>
      <c r="AF590" s="1">
        <v>0</v>
      </c>
      <c r="AG590" s="1">
        <v>0</v>
      </c>
      <c r="AH590" s="1">
        <v>0</v>
      </c>
      <c r="AI590" s="1">
        <v>0</v>
      </c>
      <c r="AJ590" s="1">
        <v>0</v>
      </c>
      <c r="AK590" s="1">
        <v>0</v>
      </c>
      <c r="AL590" s="1">
        <v>0</v>
      </c>
      <c r="AM590" s="1">
        <v>0</v>
      </c>
      <c r="AN590" s="1" t="s">
        <v>4121</v>
      </c>
      <c r="AO590" s="1" t="s">
        <v>4121</v>
      </c>
      <c r="AP590" s="1" t="s">
        <v>39</v>
      </c>
      <c r="AQ590" s="1" t="s">
        <v>40</v>
      </c>
      <c r="AR590" s="1" t="s">
        <v>41</v>
      </c>
      <c r="AS590" s="1" t="s">
        <v>38</v>
      </c>
      <c r="AT590" s="1" t="s">
        <v>4121</v>
      </c>
      <c r="AU590" s="1" t="s">
        <v>4121</v>
      </c>
      <c r="AV590" s="1" t="s">
        <v>42</v>
      </c>
      <c r="AW590" s="1">
        <v>0</v>
      </c>
      <c r="AX590" s="1">
        <v>0</v>
      </c>
      <c r="AY590" s="1">
        <v>0</v>
      </c>
      <c r="AZ590" s="1">
        <v>0</v>
      </c>
      <c r="BA590" s="1">
        <v>0</v>
      </c>
      <c r="BB590" s="1">
        <v>0</v>
      </c>
      <c r="BC590" s="1">
        <v>0</v>
      </c>
      <c r="BD590" s="1">
        <v>0</v>
      </c>
      <c r="BE590" s="1">
        <v>0</v>
      </c>
      <c r="BF590" s="1">
        <v>0</v>
      </c>
      <c r="BG590" s="1">
        <v>0</v>
      </c>
      <c r="BH590" s="1">
        <v>0</v>
      </c>
      <c r="BI590" s="1">
        <v>0</v>
      </c>
      <c r="BJ590" s="1">
        <v>0</v>
      </c>
      <c r="BK590" s="1">
        <v>0</v>
      </c>
      <c r="BL590" s="1">
        <v>0</v>
      </c>
      <c r="BM590" s="1">
        <v>0</v>
      </c>
      <c r="BN590" s="1">
        <v>0</v>
      </c>
      <c r="BO590" s="1" t="s">
        <v>37</v>
      </c>
      <c r="BP590" s="1" t="s">
        <v>38</v>
      </c>
      <c r="BQ590" s="5" t="s">
        <v>2400</v>
      </c>
      <c r="BR590" s="1" t="s">
        <v>2401</v>
      </c>
      <c r="BS590" s="1" t="s">
        <v>2389</v>
      </c>
      <c r="BT590" s="1" t="s">
        <v>4121</v>
      </c>
      <c r="BU590" s="1" t="s">
        <v>4121</v>
      </c>
      <c r="BV590" s="1" t="s">
        <v>4121</v>
      </c>
    </row>
    <row r="591" spans="1:74" ht="105" x14ac:dyDescent="0.25">
      <c r="A591" s="1" t="s">
        <v>26</v>
      </c>
      <c r="B591" s="1" t="s">
        <v>179</v>
      </c>
      <c r="C591" s="1" t="s">
        <v>28</v>
      </c>
      <c r="D591" s="1" t="s">
        <v>29</v>
      </c>
      <c r="E591" s="1">
        <v>202819</v>
      </c>
      <c r="F591" s="1" t="s">
        <v>2402</v>
      </c>
      <c r="G591" s="1" t="s">
        <v>2403</v>
      </c>
      <c r="H591" s="1" t="s">
        <v>144</v>
      </c>
      <c r="I591" s="1" t="s">
        <v>145</v>
      </c>
      <c r="J591" s="2">
        <v>44013</v>
      </c>
      <c r="K591" s="2" t="s">
        <v>4121</v>
      </c>
      <c r="L591" s="1">
        <v>0</v>
      </c>
      <c r="M591" s="1">
        <v>285</v>
      </c>
      <c r="N591" s="1">
        <v>0</v>
      </c>
      <c r="O591" s="1" t="s">
        <v>83</v>
      </c>
      <c r="P591" s="1" t="s">
        <v>37</v>
      </c>
      <c r="Q591" s="1" t="s">
        <v>4121</v>
      </c>
      <c r="R591" s="1" t="s">
        <v>4121</v>
      </c>
      <c r="S591" s="1" t="s">
        <v>4121</v>
      </c>
      <c r="T591" s="1">
        <v>0</v>
      </c>
      <c r="U591" s="1" t="s">
        <v>4121</v>
      </c>
      <c r="V591" s="1" t="s">
        <v>38</v>
      </c>
      <c r="W591" s="1" t="s">
        <v>4121</v>
      </c>
      <c r="X591" s="1">
        <v>0</v>
      </c>
      <c r="Y591" s="1" t="s">
        <v>37</v>
      </c>
      <c r="Z591" s="1" t="s">
        <v>4121</v>
      </c>
      <c r="AA591" s="1" t="s">
        <v>4121</v>
      </c>
      <c r="AB591" s="1" t="s">
        <v>4121</v>
      </c>
      <c r="AC591" s="1">
        <v>0</v>
      </c>
      <c r="AD591" s="1" t="s">
        <v>4121</v>
      </c>
      <c r="AE591" s="1">
        <v>0</v>
      </c>
      <c r="AF591" s="1">
        <v>0</v>
      </c>
      <c r="AG591" s="1">
        <v>0</v>
      </c>
      <c r="AH591" s="1">
        <v>0</v>
      </c>
      <c r="AI591" s="1">
        <v>0</v>
      </c>
      <c r="AJ591" s="1">
        <v>0</v>
      </c>
      <c r="AK591" s="1">
        <v>0</v>
      </c>
      <c r="AL591" s="1">
        <v>0</v>
      </c>
      <c r="AM591" s="1">
        <v>0</v>
      </c>
      <c r="AN591" s="1" t="s">
        <v>4121</v>
      </c>
      <c r="AO591" s="1" t="s">
        <v>4121</v>
      </c>
      <c r="AP591" s="1" t="s">
        <v>39</v>
      </c>
      <c r="AQ591" s="1" t="s">
        <v>40</v>
      </c>
      <c r="AR591" s="1" t="s">
        <v>41</v>
      </c>
      <c r="AS591" s="1" t="s">
        <v>38</v>
      </c>
      <c r="AT591" s="1" t="s">
        <v>4121</v>
      </c>
      <c r="AU591" s="1" t="s">
        <v>4121</v>
      </c>
      <c r="AV591" s="1" t="s">
        <v>42</v>
      </c>
      <c r="AW591" s="1">
        <v>0</v>
      </c>
      <c r="AX591" s="1">
        <v>0</v>
      </c>
      <c r="AY591" s="1">
        <v>0</v>
      </c>
      <c r="AZ591" s="1">
        <v>0</v>
      </c>
      <c r="BA591" s="1">
        <v>0</v>
      </c>
      <c r="BB591" s="1">
        <v>0</v>
      </c>
      <c r="BC591" s="1">
        <v>0</v>
      </c>
      <c r="BD591" s="1">
        <v>0</v>
      </c>
      <c r="BE591" s="1">
        <v>0</v>
      </c>
      <c r="BF591" s="1">
        <v>0</v>
      </c>
      <c r="BG591" s="1">
        <v>0</v>
      </c>
      <c r="BH591" s="1">
        <v>0</v>
      </c>
      <c r="BI591" s="1">
        <v>0</v>
      </c>
      <c r="BJ591" s="1">
        <v>0</v>
      </c>
      <c r="BK591" s="1">
        <v>0</v>
      </c>
      <c r="BL591" s="1">
        <v>0</v>
      </c>
      <c r="BM591" s="1">
        <v>0</v>
      </c>
      <c r="BN591" s="1">
        <v>0</v>
      </c>
      <c r="BO591" s="1" t="s">
        <v>37</v>
      </c>
      <c r="BP591" s="1" t="s">
        <v>38</v>
      </c>
      <c r="BQ591" s="5" t="s">
        <v>2404</v>
      </c>
      <c r="BR591" s="1" t="s">
        <v>2405</v>
      </c>
      <c r="BS591" s="1" t="s">
        <v>2389</v>
      </c>
      <c r="BT591" s="1" t="s">
        <v>4121</v>
      </c>
      <c r="BU591" s="1" t="s">
        <v>4121</v>
      </c>
      <c r="BV591" s="1" t="s">
        <v>4121</v>
      </c>
    </row>
    <row r="592" spans="1:74" ht="105" x14ac:dyDescent="0.25">
      <c r="A592" s="1" t="s">
        <v>26</v>
      </c>
      <c r="B592" s="1" t="s">
        <v>179</v>
      </c>
      <c r="C592" s="1" t="s">
        <v>28</v>
      </c>
      <c r="D592" s="1" t="s">
        <v>29</v>
      </c>
      <c r="E592" s="1">
        <v>2028110</v>
      </c>
      <c r="F592" s="1" t="s">
        <v>2406</v>
      </c>
      <c r="G592" s="1" t="s">
        <v>2407</v>
      </c>
      <c r="H592" s="1" t="s">
        <v>144</v>
      </c>
      <c r="I592" s="1" t="s">
        <v>145</v>
      </c>
      <c r="J592" s="2">
        <v>44013</v>
      </c>
      <c r="K592" s="2" t="s">
        <v>4121</v>
      </c>
      <c r="L592" s="1">
        <v>0</v>
      </c>
      <c r="M592" s="1">
        <v>450</v>
      </c>
      <c r="N592" s="1">
        <v>0</v>
      </c>
      <c r="O592" s="1" t="s">
        <v>83</v>
      </c>
      <c r="P592" s="1" t="s">
        <v>37</v>
      </c>
      <c r="Q592" s="1" t="s">
        <v>4121</v>
      </c>
      <c r="R592" s="1" t="s">
        <v>4121</v>
      </c>
      <c r="S592" s="1" t="s">
        <v>4121</v>
      </c>
      <c r="T592" s="1">
        <v>0</v>
      </c>
      <c r="U592" s="1" t="s">
        <v>4121</v>
      </c>
      <c r="V592" s="1" t="s">
        <v>38</v>
      </c>
      <c r="W592" s="1" t="s">
        <v>4121</v>
      </c>
      <c r="X592" s="1">
        <v>0</v>
      </c>
      <c r="Y592" s="1" t="s">
        <v>37</v>
      </c>
      <c r="Z592" s="1" t="s">
        <v>4121</v>
      </c>
      <c r="AA592" s="1" t="s">
        <v>4121</v>
      </c>
      <c r="AB592" s="1" t="s">
        <v>4121</v>
      </c>
      <c r="AC592" s="1">
        <v>0</v>
      </c>
      <c r="AD592" s="1" t="s">
        <v>4121</v>
      </c>
      <c r="AE592" s="1">
        <v>0</v>
      </c>
      <c r="AF592" s="1">
        <v>0</v>
      </c>
      <c r="AG592" s="1">
        <v>0</v>
      </c>
      <c r="AH592" s="1">
        <v>0</v>
      </c>
      <c r="AI592" s="1">
        <v>0</v>
      </c>
      <c r="AJ592" s="1">
        <v>0</v>
      </c>
      <c r="AK592" s="1">
        <v>0</v>
      </c>
      <c r="AL592" s="1">
        <v>0</v>
      </c>
      <c r="AM592" s="1">
        <v>0</v>
      </c>
      <c r="AN592" s="1" t="s">
        <v>4121</v>
      </c>
      <c r="AO592" s="1" t="s">
        <v>4121</v>
      </c>
      <c r="AP592" s="1" t="s">
        <v>39</v>
      </c>
      <c r="AQ592" s="1" t="s">
        <v>40</v>
      </c>
      <c r="AR592" s="1" t="s">
        <v>41</v>
      </c>
      <c r="AS592" s="1" t="s">
        <v>38</v>
      </c>
      <c r="AT592" s="1" t="s">
        <v>4121</v>
      </c>
      <c r="AU592" s="1" t="s">
        <v>4121</v>
      </c>
      <c r="AV592" s="1" t="s">
        <v>42</v>
      </c>
      <c r="AW592" s="1">
        <v>0</v>
      </c>
      <c r="AX592" s="1">
        <v>0</v>
      </c>
      <c r="AY592" s="1">
        <v>0</v>
      </c>
      <c r="AZ592" s="1">
        <v>0</v>
      </c>
      <c r="BA592" s="1">
        <v>0</v>
      </c>
      <c r="BB592" s="1">
        <v>0</v>
      </c>
      <c r="BC592" s="1">
        <v>0</v>
      </c>
      <c r="BD592" s="1">
        <v>0</v>
      </c>
      <c r="BE592" s="1">
        <v>0</v>
      </c>
      <c r="BF592" s="1">
        <v>0</v>
      </c>
      <c r="BG592" s="1">
        <v>0</v>
      </c>
      <c r="BH592" s="1">
        <v>0</v>
      </c>
      <c r="BI592" s="1">
        <v>0</v>
      </c>
      <c r="BJ592" s="1">
        <v>0</v>
      </c>
      <c r="BK592" s="1">
        <v>0</v>
      </c>
      <c r="BL592" s="1">
        <v>0</v>
      </c>
      <c r="BM592" s="1">
        <v>0</v>
      </c>
      <c r="BN592" s="1">
        <v>0</v>
      </c>
      <c r="BO592" s="1" t="s">
        <v>37</v>
      </c>
      <c r="BP592" s="1" t="s">
        <v>38</v>
      </c>
      <c r="BQ592" s="5" t="s">
        <v>2408</v>
      </c>
      <c r="BR592" s="1" t="s">
        <v>2409</v>
      </c>
      <c r="BS592" s="1" t="s">
        <v>2389</v>
      </c>
      <c r="BT592" s="1" t="s">
        <v>4121</v>
      </c>
      <c r="BU592" s="1" t="s">
        <v>4121</v>
      </c>
      <c r="BV592" s="1" t="s">
        <v>4121</v>
      </c>
    </row>
    <row r="593" spans="1:74" ht="105" x14ac:dyDescent="0.25">
      <c r="A593" s="1" t="s">
        <v>26</v>
      </c>
      <c r="B593" s="1" t="s">
        <v>179</v>
      </c>
      <c r="C593" s="1" t="s">
        <v>28</v>
      </c>
      <c r="D593" s="1" t="s">
        <v>29</v>
      </c>
      <c r="E593" s="1">
        <v>2028111</v>
      </c>
      <c r="F593" s="1" t="s">
        <v>2410</v>
      </c>
      <c r="G593" s="1" t="s">
        <v>2411</v>
      </c>
      <c r="H593" s="1" t="s">
        <v>144</v>
      </c>
      <c r="I593" s="1" t="s">
        <v>145</v>
      </c>
      <c r="J593" s="2">
        <v>44013</v>
      </c>
      <c r="K593" s="2" t="s">
        <v>4121</v>
      </c>
      <c r="L593" s="1">
        <v>0</v>
      </c>
      <c r="M593" s="1">
        <v>900</v>
      </c>
      <c r="N593" s="1">
        <v>0</v>
      </c>
      <c r="O593" s="1" t="s">
        <v>83</v>
      </c>
      <c r="P593" s="1" t="s">
        <v>37</v>
      </c>
      <c r="Q593" s="1" t="s">
        <v>4121</v>
      </c>
      <c r="R593" s="1" t="s">
        <v>4121</v>
      </c>
      <c r="S593" s="1" t="s">
        <v>4121</v>
      </c>
      <c r="T593" s="1">
        <v>0</v>
      </c>
      <c r="U593" s="1" t="s">
        <v>4121</v>
      </c>
      <c r="V593" s="1" t="s">
        <v>38</v>
      </c>
      <c r="W593" s="1" t="s">
        <v>4121</v>
      </c>
      <c r="X593" s="1">
        <v>0</v>
      </c>
      <c r="Y593" s="1" t="s">
        <v>37</v>
      </c>
      <c r="Z593" s="1" t="s">
        <v>4121</v>
      </c>
      <c r="AA593" s="1" t="s">
        <v>4121</v>
      </c>
      <c r="AB593" s="1" t="s">
        <v>4121</v>
      </c>
      <c r="AC593" s="1">
        <v>0</v>
      </c>
      <c r="AD593" s="1" t="s">
        <v>4121</v>
      </c>
      <c r="AE593" s="1">
        <v>0</v>
      </c>
      <c r="AF593" s="1">
        <v>0</v>
      </c>
      <c r="AG593" s="1">
        <v>0</v>
      </c>
      <c r="AH593" s="1">
        <v>0</v>
      </c>
      <c r="AI593" s="1">
        <v>0</v>
      </c>
      <c r="AJ593" s="1">
        <v>0</v>
      </c>
      <c r="AK593" s="1">
        <v>0</v>
      </c>
      <c r="AL593" s="1">
        <v>0</v>
      </c>
      <c r="AM593" s="1">
        <v>0</v>
      </c>
      <c r="AN593" s="1" t="s">
        <v>4121</v>
      </c>
      <c r="AO593" s="1" t="s">
        <v>4121</v>
      </c>
      <c r="AP593" s="1" t="s">
        <v>39</v>
      </c>
      <c r="AQ593" s="1" t="s">
        <v>40</v>
      </c>
      <c r="AR593" s="1" t="s">
        <v>41</v>
      </c>
      <c r="AS593" s="1" t="s">
        <v>38</v>
      </c>
      <c r="AT593" s="1" t="s">
        <v>4121</v>
      </c>
      <c r="AU593" s="1" t="s">
        <v>4121</v>
      </c>
      <c r="AV593" s="1" t="s">
        <v>42</v>
      </c>
      <c r="AW593" s="1">
        <v>0</v>
      </c>
      <c r="AX593" s="1">
        <v>0</v>
      </c>
      <c r="AY593" s="1">
        <v>0</v>
      </c>
      <c r="AZ593" s="1">
        <v>0</v>
      </c>
      <c r="BA593" s="1">
        <v>0</v>
      </c>
      <c r="BB593" s="1">
        <v>0</v>
      </c>
      <c r="BC593" s="1">
        <v>0</v>
      </c>
      <c r="BD593" s="1">
        <v>0</v>
      </c>
      <c r="BE593" s="1">
        <v>0</v>
      </c>
      <c r="BF593" s="1">
        <v>0</v>
      </c>
      <c r="BG593" s="1">
        <v>0</v>
      </c>
      <c r="BH593" s="1">
        <v>0</v>
      </c>
      <c r="BI593" s="1">
        <v>0</v>
      </c>
      <c r="BJ593" s="1">
        <v>0</v>
      </c>
      <c r="BK593" s="1">
        <v>0</v>
      </c>
      <c r="BL593" s="1">
        <v>0</v>
      </c>
      <c r="BM593" s="1">
        <v>0</v>
      </c>
      <c r="BN593" s="1">
        <v>0</v>
      </c>
      <c r="BO593" s="1" t="s">
        <v>37</v>
      </c>
      <c r="BP593" s="1" t="s">
        <v>38</v>
      </c>
      <c r="BQ593" s="5" t="s">
        <v>2412</v>
      </c>
      <c r="BR593" s="1" t="s">
        <v>2413</v>
      </c>
      <c r="BS593" s="1" t="s">
        <v>2389</v>
      </c>
      <c r="BT593" s="1" t="s">
        <v>4121</v>
      </c>
      <c r="BU593" s="1" t="s">
        <v>4121</v>
      </c>
      <c r="BV593" s="1" t="s">
        <v>4121</v>
      </c>
    </row>
    <row r="594" spans="1:74" ht="90" x14ac:dyDescent="0.25">
      <c r="A594" s="1" t="s">
        <v>26</v>
      </c>
      <c r="B594" s="1" t="s">
        <v>416</v>
      </c>
      <c r="C594" s="1" t="s">
        <v>28</v>
      </c>
      <c r="D594" s="1" t="s">
        <v>65</v>
      </c>
      <c r="E594" s="1">
        <v>204418</v>
      </c>
      <c r="F594" s="1" t="s">
        <v>2414</v>
      </c>
      <c r="G594" s="1" t="s">
        <v>2415</v>
      </c>
      <c r="H594" s="1" t="s">
        <v>32</v>
      </c>
      <c r="I594" s="1" t="s">
        <v>33</v>
      </c>
      <c r="J594" s="2">
        <v>44005</v>
      </c>
      <c r="K594" s="2" t="s">
        <v>4121</v>
      </c>
      <c r="L594" s="1">
        <v>0</v>
      </c>
      <c r="M594" s="1">
        <v>5.99</v>
      </c>
      <c r="N594" s="1">
        <v>1</v>
      </c>
      <c r="O594" s="1" t="s">
        <v>109</v>
      </c>
      <c r="P594" s="1" t="s">
        <v>35</v>
      </c>
      <c r="Q594" s="1" t="s">
        <v>37</v>
      </c>
      <c r="R594" s="1" t="s">
        <v>37</v>
      </c>
      <c r="S594" s="1" t="s">
        <v>37</v>
      </c>
      <c r="T594" s="1">
        <v>0</v>
      </c>
      <c r="U594" s="1" t="s">
        <v>39</v>
      </c>
      <c r="V594" s="1" t="s">
        <v>38</v>
      </c>
      <c r="W594" s="1" t="s">
        <v>4121</v>
      </c>
      <c r="X594" s="1">
        <v>1</v>
      </c>
      <c r="Y594" s="1" t="s">
        <v>37</v>
      </c>
      <c r="Z594" s="1" t="s">
        <v>4121</v>
      </c>
      <c r="AA594" s="1" t="s">
        <v>4121</v>
      </c>
      <c r="AB594" s="1" t="s">
        <v>4121</v>
      </c>
      <c r="AC594" s="1">
        <v>0</v>
      </c>
      <c r="AD594" s="1" t="s">
        <v>4121</v>
      </c>
      <c r="AE594" s="1">
        <v>0.45</v>
      </c>
      <c r="AF594" s="1">
        <v>0.45</v>
      </c>
      <c r="AG594" s="1">
        <v>0.45</v>
      </c>
      <c r="AH594" s="1">
        <v>0.45</v>
      </c>
      <c r="AI594" s="1">
        <v>0</v>
      </c>
      <c r="AJ594" s="1">
        <v>0.25</v>
      </c>
      <c r="AK594" s="1">
        <v>0.25</v>
      </c>
      <c r="AL594" s="1">
        <v>0.25</v>
      </c>
      <c r="AM594" s="1">
        <v>0</v>
      </c>
      <c r="AN594" s="1" t="s">
        <v>35</v>
      </c>
      <c r="AO594" s="1" t="s">
        <v>35</v>
      </c>
      <c r="AP594" s="1" t="s">
        <v>69</v>
      </c>
      <c r="AQ594" s="1" t="s">
        <v>40</v>
      </c>
      <c r="AR594" s="1" t="s">
        <v>4121</v>
      </c>
      <c r="AS594" s="1" t="s">
        <v>38</v>
      </c>
      <c r="AT594" s="1" t="s">
        <v>4121</v>
      </c>
      <c r="AU594" s="1" t="s">
        <v>4121</v>
      </c>
      <c r="AV594" s="1" t="s">
        <v>42</v>
      </c>
      <c r="AW594" s="1">
        <v>0</v>
      </c>
      <c r="AX594" s="1">
        <v>0</v>
      </c>
      <c r="AY594" s="1">
        <v>0</v>
      </c>
      <c r="AZ594" s="1">
        <v>0</v>
      </c>
      <c r="BA594" s="1">
        <v>0</v>
      </c>
      <c r="BB594" s="1">
        <v>0</v>
      </c>
      <c r="BC594" s="1">
        <v>0</v>
      </c>
      <c r="BD594" s="1">
        <v>0</v>
      </c>
      <c r="BE594" s="1">
        <v>0</v>
      </c>
      <c r="BF594" s="1">
        <v>0</v>
      </c>
      <c r="BG594" s="1">
        <v>0</v>
      </c>
      <c r="BH594" s="1">
        <v>0</v>
      </c>
      <c r="BI594" s="1">
        <v>0</v>
      </c>
      <c r="BJ594" s="1">
        <v>0</v>
      </c>
      <c r="BK594" s="1">
        <v>0</v>
      </c>
      <c r="BL594" s="1">
        <v>0</v>
      </c>
      <c r="BM594" s="1">
        <v>0</v>
      </c>
      <c r="BN594" s="1">
        <v>0</v>
      </c>
      <c r="BO594" s="1" t="s">
        <v>37</v>
      </c>
      <c r="BP594" s="1" t="s">
        <v>38</v>
      </c>
      <c r="BQ594" s="5" t="s">
        <v>2416</v>
      </c>
      <c r="BR594" s="1" t="s">
        <v>2417</v>
      </c>
      <c r="BS594" s="1" t="s">
        <v>2371</v>
      </c>
      <c r="BT594" s="1" t="s">
        <v>4121</v>
      </c>
      <c r="BU594" s="1" t="s">
        <v>4121</v>
      </c>
      <c r="BV594" s="8"/>
    </row>
    <row r="595" spans="1:74" ht="75" x14ac:dyDescent="0.25">
      <c r="A595" s="1" t="s">
        <v>26</v>
      </c>
      <c r="B595" s="1" t="s">
        <v>416</v>
      </c>
      <c r="C595" s="1" t="s">
        <v>28</v>
      </c>
      <c r="D595" s="1" t="s">
        <v>29</v>
      </c>
      <c r="E595" s="1">
        <v>2046110</v>
      </c>
      <c r="F595" s="1" t="s">
        <v>2418</v>
      </c>
      <c r="G595" s="1" t="s">
        <v>2419</v>
      </c>
      <c r="H595" s="1" t="s">
        <v>32</v>
      </c>
      <c r="I595" s="1" t="s">
        <v>33</v>
      </c>
      <c r="J595" s="2">
        <v>44005</v>
      </c>
      <c r="K595" s="2" t="s">
        <v>4121</v>
      </c>
      <c r="L595" s="1">
        <v>0</v>
      </c>
      <c r="M595" s="1">
        <v>5.99</v>
      </c>
      <c r="N595" s="1">
        <v>0</v>
      </c>
      <c r="O595" s="1" t="s">
        <v>109</v>
      </c>
      <c r="P595" s="1" t="s">
        <v>35</v>
      </c>
      <c r="Q595" s="1" t="s">
        <v>37</v>
      </c>
      <c r="R595" s="1" t="s">
        <v>37</v>
      </c>
      <c r="S595" s="1" t="s">
        <v>37</v>
      </c>
      <c r="T595" s="1">
        <v>0</v>
      </c>
      <c r="U595" s="1" t="s">
        <v>39</v>
      </c>
      <c r="V595" s="1" t="s">
        <v>38</v>
      </c>
      <c r="W595" s="1" t="s">
        <v>4121</v>
      </c>
      <c r="X595" s="1">
        <v>1</v>
      </c>
      <c r="Y595" s="1" t="s">
        <v>37</v>
      </c>
      <c r="Z595" s="1" t="s">
        <v>4121</v>
      </c>
      <c r="AA595" s="1" t="s">
        <v>4121</v>
      </c>
      <c r="AB595" s="1" t="s">
        <v>4121</v>
      </c>
      <c r="AC595" s="1">
        <v>0</v>
      </c>
      <c r="AD595" s="1" t="s">
        <v>4121</v>
      </c>
      <c r="AE595" s="1">
        <v>0.45</v>
      </c>
      <c r="AF595" s="1">
        <v>0.45</v>
      </c>
      <c r="AG595" s="1">
        <v>0.45</v>
      </c>
      <c r="AH595" s="1">
        <v>0.45</v>
      </c>
      <c r="AI595" s="1">
        <v>0</v>
      </c>
      <c r="AJ595" s="1">
        <v>0.25</v>
      </c>
      <c r="AK595" s="1">
        <v>0.25</v>
      </c>
      <c r="AL595" s="1">
        <v>0.25</v>
      </c>
      <c r="AM595" s="1">
        <v>0</v>
      </c>
      <c r="AN595" s="1" t="s">
        <v>35</v>
      </c>
      <c r="AO595" s="1" t="s">
        <v>35</v>
      </c>
      <c r="AP595" s="1" t="s">
        <v>69</v>
      </c>
      <c r="AQ595" s="1" t="s">
        <v>40</v>
      </c>
      <c r="AR595" s="1" t="s">
        <v>4121</v>
      </c>
      <c r="AS595" s="1" t="s">
        <v>38</v>
      </c>
      <c r="AT595" s="1" t="s">
        <v>4121</v>
      </c>
      <c r="AU595" s="1" t="s">
        <v>4121</v>
      </c>
      <c r="AV595" s="1" t="s">
        <v>42</v>
      </c>
      <c r="AW595" s="1">
        <v>0</v>
      </c>
      <c r="AX595" s="1">
        <v>0</v>
      </c>
      <c r="AY595" s="1">
        <v>0</v>
      </c>
      <c r="AZ595" s="1">
        <v>0</v>
      </c>
      <c r="BA595" s="1">
        <v>0</v>
      </c>
      <c r="BB595" s="1">
        <v>0</v>
      </c>
      <c r="BC595" s="1">
        <v>0</v>
      </c>
      <c r="BD595" s="1">
        <v>0</v>
      </c>
      <c r="BE595" s="1">
        <v>0</v>
      </c>
      <c r="BF595" s="1">
        <v>0</v>
      </c>
      <c r="BG595" s="1">
        <v>0</v>
      </c>
      <c r="BH595" s="1">
        <v>0</v>
      </c>
      <c r="BI595" s="1">
        <v>0</v>
      </c>
      <c r="BJ595" s="1">
        <v>0</v>
      </c>
      <c r="BK595" s="1">
        <v>0</v>
      </c>
      <c r="BL595" s="1">
        <v>0</v>
      </c>
      <c r="BM595" s="1">
        <v>0</v>
      </c>
      <c r="BN595" s="1">
        <v>0</v>
      </c>
      <c r="BO595" s="1" t="s">
        <v>37</v>
      </c>
      <c r="BP595" s="1" t="s">
        <v>38</v>
      </c>
      <c r="BQ595" s="5" t="s">
        <v>2416</v>
      </c>
      <c r="BR595" s="1" t="s">
        <v>2417</v>
      </c>
      <c r="BS595" s="1" t="s">
        <v>2371</v>
      </c>
      <c r="BT595" s="1" t="s">
        <v>4121</v>
      </c>
      <c r="BU595" s="1" t="s">
        <v>4121</v>
      </c>
      <c r="BV595" s="8"/>
    </row>
    <row r="596" spans="1:74" ht="90" x14ac:dyDescent="0.25">
      <c r="A596" s="1" t="s">
        <v>26</v>
      </c>
      <c r="B596" s="1" t="s">
        <v>416</v>
      </c>
      <c r="C596" s="1" t="s">
        <v>28</v>
      </c>
      <c r="D596" s="1" t="s">
        <v>65</v>
      </c>
      <c r="E596" s="1">
        <v>204419</v>
      </c>
      <c r="F596" s="1" t="s">
        <v>2420</v>
      </c>
      <c r="G596" s="1" t="s">
        <v>2421</v>
      </c>
      <c r="H596" s="1" t="s">
        <v>32</v>
      </c>
      <c r="I596" s="1" t="s">
        <v>33</v>
      </c>
      <c r="J596" s="2">
        <v>44005</v>
      </c>
      <c r="K596" s="2" t="s">
        <v>4121</v>
      </c>
      <c r="L596" s="1">
        <v>0</v>
      </c>
      <c r="M596" s="1">
        <v>18.989999999999998</v>
      </c>
      <c r="N596" s="1">
        <v>7</v>
      </c>
      <c r="O596" s="1" t="s">
        <v>109</v>
      </c>
      <c r="P596" s="1" t="s">
        <v>35</v>
      </c>
      <c r="Q596" s="1" t="s">
        <v>37</v>
      </c>
      <c r="R596" s="1" t="s">
        <v>37</v>
      </c>
      <c r="S596" s="1" t="s">
        <v>37</v>
      </c>
      <c r="T596" s="1">
        <v>0</v>
      </c>
      <c r="U596" s="1" t="s">
        <v>39</v>
      </c>
      <c r="V596" s="1" t="s">
        <v>38</v>
      </c>
      <c r="W596" s="1" t="s">
        <v>4121</v>
      </c>
      <c r="X596" s="1">
        <v>1</v>
      </c>
      <c r="Y596" s="1" t="s">
        <v>37</v>
      </c>
      <c r="Z596" s="1" t="s">
        <v>4121</v>
      </c>
      <c r="AA596" s="1" t="s">
        <v>4121</v>
      </c>
      <c r="AB596" s="1" t="s">
        <v>4121</v>
      </c>
      <c r="AC596" s="1">
        <v>0</v>
      </c>
      <c r="AD596" s="1" t="s">
        <v>4121</v>
      </c>
      <c r="AE596" s="1">
        <v>0.45</v>
      </c>
      <c r="AF596" s="1">
        <v>0.45</v>
      </c>
      <c r="AG596" s="1">
        <v>0.45</v>
      </c>
      <c r="AH596" s="1">
        <v>0.45</v>
      </c>
      <c r="AI596" s="1">
        <v>0</v>
      </c>
      <c r="AJ596" s="1">
        <v>0.25</v>
      </c>
      <c r="AK596" s="1">
        <v>0.25</v>
      </c>
      <c r="AL596" s="1">
        <v>0.25</v>
      </c>
      <c r="AM596" s="1">
        <v>0</v>
      </c>
      <c r="AN596" s="1" t="s">
        <v>35</v>
      </c>
      <c r="AO596" s="1" t="s">
        <v>35</v>
      </c>
      <c r="AP596" s="1" t="s">
        <v>69</v>
      </c>
      <c r="AQ596" s="1" t="s">
        <v>40</v>
      </c>
      <c r="AR596" s="1" t="s">
        <v>4121</v>
      </c>
      <c r="AS596" s="1" t="s">
        <v>38</v>
      </c>
      <c r="AT596" s="1" t="s">
        <v>4121</v>
      </c>
      <c r="AU596" s="1" t="s">
        <v>4121</v>
      </c>
      <c r="AV596" s="1" t="s">
        <v>42</v>
      </c>
      <c r="AW596" s="1">
        <v>0</v>
      </c>
      <c r="AX596" s="1">
        <v>0</v>
      </c>
      <c r="AY596" s="1">
        <v>0</v>
      </c>
      <c r="AZ596" s="1">
        <v>0</v>
      </c>
      <c r="BA596" s="1">
        <v>0</v>
      </c>
      <c r="BB596" s="1">
        <v>0</v>
      </c>
      <c r="BC596" s="1">
        <v>0</v>
      </c>
      <c r="BD596" s="1">
        <v>0</v>
      </c>
      <c r="BE596" s="1">
        <v>0</v>
      </c>
      <c r="BF596" s="1">
        <v>0</v>
      </c>
      <c r="BG596" s="1">
        <v>0</v>
      </c>
      <c r="BH596" s="1">
        <v>0</v>
      </c>
      <c r="BI596" s="1">
        <v>0</v>
      </c>
      <c r="BJ596" s="1">
        <v>0</v>
      </c>
      <c r="BK596" s="1">
        <v>0</v>
      </c>
      <c r="BL596" s="1">
        <v>0</v>
      </c>
      <c r="BM596" s="1">
        <v>0</v>
      </c>
      <c r="BN596" s="1">
        <v>0</v>
      </c>
      <c r="BO596" s="1" t="s">
        <v>37</v>
      </c>
      <c r="BP596" s="1" t="s">
        <v>38</v>
      </c>
      <c r="BQ596" s="5" t="s">
        <v>2422</v>
      </c>
      <c r="BR596" s="1" t="s">
        <v>2423</v>
      </c>
      <c r="BS596" s="1" t="s">
        <v>2371</v>
      </c>
      <c r="BT596" s="1" t="s">
        <v>4121</v>
      </c>
      <c r="BU596" s="1" t="s">
        <v>4121</v>
      </c>
      <c r="BV596" s="8"/>
    </row>
    <row r="597" spans="1:74" ht="75" x14ac:dyDescent="0.25">
      <c r="A597" s="1" t="s">
        <v>26</v>
      </c>
      <c r="B597" s="1" t="s">
        <v>416</v>
      </c>
      <c r="C597" s="1" t="s">
        <v>28</v>
      </c>
      <c r="D597" s="1" t="s">
        <v>29</v>
      </c>
      <c r="E597" s="1">
        <v>2046111</v>
      </c>
      <c r="F597" s="1" t="s">
        <v>2424</v>
      </c>
      <c r="G597" s="1" t="s">
        <v>2425</v>
      </c>
      <c r="H597" s="1" t="s">
        <v>32</v>
      </c>
      <c r="I597" s="1" t="s">
        <v>33</v>
      </c>
      <c r="J597" s="2">
        <v>44005</v>
      </c>
      <c r="K597" s="2" t="s">
        <v>4121</v>
      </c>
      <c r="L597" s="1">
        <v>0</v>
      </c>
      <c r="M597" s="1">
        <v>18.989999999999998</v>
      </c>
      <c r="N597" s="1">
        <v>0</v>
      </c>
      <c r="O597" s="1" t="s">
        <v>109</v>
      </c>
      <c r="P597" s="1" t="s">
        <v>35</v>
      </c>
      <c r="Q597" s="1" t="s">
        <v>37</v>
      </c>
      <c r="R597" s="1" t="s">
        <v>37</v>
      </c>
      <c r="S597" s="1" t="s">
        <v>37</v>
      </c>
      <c r="T597" s="1">
        <v>0</v>
      </c>
      <c r="U597" s="1" t="s">
        <v>39</v>
      </c>
      <c r="V597" s="1" t="s">
        <v>38</v>
      </c>
      <c r="W597" s="1" t="s">
        <v>4121</v>
      </c>
      <c r="X597" s="1">
        <v>1</v>
      </c>
      <c r="Y597" s="1" t="s">
        <v>37</v>
      </c>
      <c r="Z597" s="1" t="s">
        <v>4121</v>
      </c>
      <c r="AA597" s="1" t="s">
        <v>4121</v>
      </c>
      <c r="AB597" s="1" t="s">
        <v>4121</v>
      </c>
      <c r="AC597" s="1">
        <v>0</v>
      </c>
      <c r="AD597" s="1" t="s">
        <v>4121</v>
      </c>
      <c r="AE597" s="1">
        <v>0.45</v>
      </c>
      <c r="AF597" s="1">
        <v>0.45</v>
      </c>
      <c r="AG597" s="1">
        <v>0.45</v>
      </c>
      <c r="AH597" s="1">
        <v>0.45</v>
      </c>
      <c r="AI597" s="1">
        <v>0</v>
      </c>
      <c r="AJ597" s="1">
        <v>0.25</v>
      </c>
      <c r="AK597" s="1">
        <v>0.25</v>
      </c>
      <c r="AL597" s="1">
        <v>0.25</v>
      </c>
      <c r="AM597" s="1">
        <v>0</v>
      </c>
      <c r="AN597" s="1" t="s">
        <v>35</v>
      </c>
      <c r="AO597" s="1" t="s">
        <v>35</v>
      </c>
      <c r="AP597" s="1" t="s">
        <v>69</v>
      </c>
      <c r="AQ597" s="1" t="s">
        <v>40</v>
      </c>
      <c r="AR597" s="1" t="s">
        <v>4121</v>
      </c>
      <c r="AS597" s="1" t="s">
        <v>38</v>
      </c>
      <c r="AT597" s="1" t="s">
        <v>4121</v>
      </c>
      <c r="AU597" s="1" t="s">
        <v>4121</v>
      </c>
      <c r="AV597" s="1" t="s">
        <v>42</v>
      </c>
      <c r="AW597" s="1">
        <v>0</v>
      </c>
      <c r="AX597" s="1">
        <v>0</v>
      </c>
      <c r="AY597" s="1">
        <v>0</v>
      </c>
      <c r="AZ597" s="1">
        <v>0</v>
      </c>
      <c r="BA597" s="1">
        <v>0</v>
      </c>
      <c r="BB597" s="1">
        <v>0</v>
      </c>
      <c r="BC597" s="1">
        <v>0</v>
      </c>
      <c r="BD597" s="1">
        <v>0</v>
      </c>
      <c r="BE597" s="1">
        <v>0</v>
      </c>
      <c r="BF597" s="1">
        <v>0</v>
      </c>
      <c r="BG597" s="1">
        <v>0</v>
      </c>
      <c r="BH597" s="1">
        <v>0</v>
      </c>
      <c r="BI597" s="1">
        <v>0</v>
      </c>
      <c r="BJ597" s="1">
        <v>0</v>
      </c>
      <c r="BK597" s="1">
        <v>0</v>
      </c>
      <c r="BL597" s="1">
        <v>0</v>
      </c>
      <c r="BM597" s="1">
        <v>0</v>
      </c>
      <c r="BN597" s="1">
        <v>0</v>
      </c>
      <c r="BO597" s="1" t="s">
        <v>37</v>
      </c>
      <c r="BP597" s="1" t="s">
        <v>38</v>
      </c>
      <c r="BQ597" s="5" t="s">
        <v>2422</v>
      </c>
      <c r="BR597" s="1" t="s">
        <v>2423</v>
      </c>
      <c r="BS597" s="1" t="s">
        <v>2371</v>
      </c>
      <c r="BT597" s="1" t="s">
        <v>4121</v>
      </c>
      <c r="BU597" s="1" t="s">
        <v>4121</v>
      </c>
      <c r="BV597" s="8"/>
    </row>
    <row r="598" spans="1:74" ht="90" x14ac:dyDescent="0.25">
      <c r="A598" s="1" t="s">
        <v>26</v>
      </c>
      <c r="B598" s="1" t="s">
        <v>416</v>
      </c>
      <c r="C598" s="1" t="s">
        <v>28</v>
      </c>
      <c r="D598" s="1" t="s">
        <v>65</v>
      </c>
      <c r="E598" s="1">
        <v>2044110</v>
      </c>
      <c r="F598" s="1" t="s">
        <v>2426</v>
      </c>
      <c r="G598" s="1" t="s">
        <v>2427</v>
      </c>
      <c r="H598" s="1" t="s">
        <v>32</v>
      </c>
      <c r="I598" s="1" t="s">
        <v>33</v>
      </c>
      <c r="J598" s="2">
        <v>44005</v>
      </c>
      <c r="K598" s="2" t="s">
        <v>4121</v>
      </c>
      <c r="L598" s="1">
        <v>0</v>
      </c>
      <c r="M598" s="1">
        <v>59.99</v>
      </c>
      <c r="N598" s="1">
        <v>30</v>
      </c>
      <c r="O598" s="1" t="s">
        <v>109</v>
      </c>
      <c r="P598" s="1" t="s">
        <v>35</v>
      </c>
      <c r="Q598" s="1" t="s">
        <v>37</v>
      </c>
      <c r="R598" s="1" t="s">
        <v>37</v>
      </c>
      <c r="S598" s="1" t="s">
        <v>37</v>
      </c>
      <c r="T598" s="1">
        <v>0</v>
      </c>
      <c r="U598" s="1" t="s">
        <v>39</v>
      </c>
      <c r="V598" s="1" t="s">
        <v>38</v>
      </c>
      <c r="W598" s="1" t="s">
        <v>4121</v>
      </c>
      <c r="X598" s="1">
        <v>1</v>
      </c>
      <c r="Y598" s="1" t="s">
        <v>37</v>
      </c>
      <c r="Z598" s="1" t="s">
        <v>4121</v>
      </c>
      <c r="AA598" s="1" t="s">
        <v>4121</v>
      </c>
      <c r="AB598" s="1" t="s">
        <v>4121</v>
      </c>
      <c r="AC598" s="1">
        <v>0</v>
      </c>
      <c r="AD598" s="1" t="s">
        <v>4121</v>
      </c>
      <c r="AE598" s="1">
        <v>0.45</v>
      </c>
      <c r="AF598" s="1">
        <v>0.45</v>
      </c>
      <c r="AG598" s="1">
        <v>0.45</v>
      </c>
      <c r="AH598" s="1">
        <v>0.45</v>
      </c>
      <c r="AI598" s="1">
        <v>0</v>
      </c>
      <c r="AJ598" s="1">
        <v>0.25</v>
      </c>
      <c r="AK598" s="1">
        <v>0.25</v>
      </c>
      <c r="AL598" s="1">
        <v>0.25</v>
      </c>
      <c r="AM598" s="1">
        <v>0</v>
      </c>
      <c r="AN598" s="1" t="s">
        <v>35</v>
      </c>
      <c r="AO598" s="1" t="s">
        <v>35</v>
      </c>
      <c r="AP598" s="1" t="s">
        <v>69</v>
      </c>
      <c r="AQ598" s="1" t="s">
        <v>40</v>
      </c>
      <c r="AR598" s="1" t="s">
        <v>4121</v>
      </c>
      <c r="AS598" s="1" t="s">
        <v>38</v>
      </c>
      <c r="AT598" s="1" t="s">
        <v>4121</v>
      </c>
      <c r="AU598" s="1" t="s">
        <v>4121</v>
      </c>
      <c r="AV598" s="1" t="s">
        <v>42</v>
      </c>
      <c r="AW598" s="1">
        <v>0</v>
      </c>
      <c r="AX598" s="1">
        <v>0</v>
      </c>
      <c r="AY598" s="1">
        <v>0</v>
      </c>
      <c r="AZ598" s="1">
        <v>0</v>
      </c>
      <c r="BA598" s="1">
        <v>0</v>
      </c>
      <c r="BB598" s="1">
        <v>0</v>
      </c>
      <c r="BC598" s="1">
        <v>0</v>
      </c>
      <c r="BD598" s="1">
        <v>0</v>
      </c>
      <c r="BE598" s="1">
        <v>0</v>
      </c>
      <c r="BF598" s="1">
        <v>0</v>
      </c>
      <c r="BG598" s="1">
        <v>0</v>
      </c>
      <c r="BH598" s="1">
        <v>0</v>
      </c>
      <c r="BI598" s="1">
        <v>0</v>
      </c>
      <c r="BJ598" s="1">
        <v>0</v>
      </c>
      <c r="BK598" s="1">
        <v>0</v>
      </c>
      <c r="BL598" s="1">
        <v>0</v>
      </c>
      <c r="BM598" s="1">
        <v>0</v>
      </c>
      <c r="BN598" s="1">
        <v>0</v>
      </c>
      <c r="BO598" s="1" t="s">
        <v>37</v>
      </c>
      <c r="BP598" s="1" t="s">
        <v>38</v>
      </c>
      <c r="BQ598" s="5" t="s">
        <v>2428</v>
      </c>
      <c r="BR598" s="1" t="s">
        <v>2423</v>
      </c>
      <c r="BS598" s="1" t="s">
        <v>2371</v>
      </c>
      <c r="BT598" s="1" t="s">
        <v>4121</v>
      </c>
      <c r="BU598" s="1" t="s">
        <v>4121</v>
      </c>
      <c r="BV598" s="8"/>
    </row>
    <row r="599" spans="1:74" ht="75" x14ac:dyDescent="0.25">
      <c r="A599" s="1" t="s">
        <v>26</v>
      </c>
      <c r="B599" s="1" t="s">
        <v>416</v>
      </c>
      <c r="C599" s="1" t="s">
        <v>28</v>
      </c>
      <c r="D599" s="1" t="s">
        <v>29</v>
      </c>
      <c r="E599" s="1">
        <v>2046112</v>
      </c>
      <c r="F599" s="1" t="s">
        <v>2429</v>
      </c>
      <c r="G599" s="1" t="s">
        <v>2430</v>
      </c>
      <c r="H599" s="1" t="s">
        <v>32</v>
      </c>
      <c r="I599" s="1" t="s">
        <v>33</v>
      </c>
      <c r="J599" s="2">
        <v>44005</v>
      </c>
      <c r="K599" s="2" t="s">
        <v>4121</v>
      </c>
      <c r="L599" s="1">
        <v>0</v>
      </c>
      <c r="M599" s="1">
        <v>59.99</v>
      </c>
      <c r="N599" s="1">
        <v>0</v>
      </c>
      <c r="O599" s="1" t="s">
        <v>109</v>
      </c>
      <c r="P599" s="1" t="s">
        <v>35</v>
      </c>
      <c r="Q599" s="1" t="s">
        <v>37</v>
      </c>
      <c r="R599" s="1" t="s">
        <v>37</v>
      </c>
      <c r="S599" s="1" t="s">
        <v>37</v>
      </c>
      <c r="T599" s="1">
        <v>0</v>
      </c>
      <c r="U599" s="1" t="s">
        <v>39</v>
      </c>
      <c r="V599" s="1" t="s">
        <v>38</v>
      </c>
      <c r="W599" s="1" t="s">
        <v>4121</v>
      </c>
      <c r="X599" s="1">
        <v>1</v>
      </c>
      <c r="Y599" s="1" t="s">
        <v>37</v>
      </c>
      <c r="Z599" s="1" t="s">
        <v>4121</v>
      </c>
      <c r="AA599" s="1" t="s">
        <v>4121</v>
      </c>
      <c r="AB599" s="1" t="s">
        <v>4121</v>
      </c>
      <c r="AC599" s="1">
        <v>0</v>
      </c>
      <c r="AD599" s="1" t="s">
        <v>4121</v>
      </c>
      <c r="AE599" s="1">
        <v>0.45</v>
      </c>
      <c r="AF599" s="1">
        <v>0.45</v>
      </c>
      <c r="AG599" s="1">
        <v>0.45</v>
      </c>
      <c r="AH599" s="1">
        <v>0.45</v>
      </c>
      <c r="AI599" s="1">
        <v>0</v>
      </c>
      <c r="AJ599" s="1">
        <v>0.25</v>
      </c>
      <c r="AK599" s="1">
        <v>0.25</v>
      </c>
      <c r="AL599" s="1">
        <v>0.25</v>
      </c>
      <c r="AM599" s="1">
        <v>0</v>
      </c>
      <c r="AN599" s="1" t="s">
        <v>35</v>
      </c>
      <c r="AO599" s="1" t="s">
        <v>35</v>
      </c>
      <c r="AP599" s="1" t="s">
        <v>69</v>
      </c>
      <c r="AQ599" s="1" t="s">
        <v>40</v>
      </c>
      <c r="AR599" s="1" t="s">
        <v>4121</v>
      </c>
      <c r="AS599" s="1" t="s">
        <v>38</v>
      </c>
      <c r="AT599" s="1" t="s">
        <v>4121</v>
      </c>
      <c r="AU599" s="1" t="s">
        <v>4121</v>
      </c>
      <c r="AV599" s="1" t="s">
        <v>42</v>
      </c>
      <c r="AW599" s="1">
        <v>0</v>
      </c>
      <c r="AX599" s="1">
        <v>0</v>
      </c>
      <c r="AY599" s="1">
        <v>0</v>
      </c>
      <c r="AZ599" s="1">
        <v>0</v>
      </c>
      <c r="BA599" s="1">
        <v>0</v>
      </c>
      <c r="BB599" s="1">
        <v>0</v>
      </c>
      <c r="BC599" s="1">
        <v>0</v>
      </c>
      <c r="BD599" s="1">
        <v>0</v>
      </c>
      <c r="BE599" s="1">
        <v>0</v>
      </c>
      <c r="BF599" s="1">
        <v>0</v>
      </c>
      <c r="BG599" s="1">
        <v>0</v>
      </c>
      <c r="BH599" s="1">
        <v>0</v>
      </c>
      <c r="BI599" s="1">
        <v>0</v>
      </c>
      <c r="BJ599" s="1">
        <v>0</v>
      </c>
      <c r="BK599" s="1">
        <v>0</v>
      </c>
      <c r="BL599" s="1">
        <v>0</v>
      </c>
      <c r="BM599" s="1">
        <v>0</v>
      </c>
      <c r="BN599" s="1">
        <v>0</v>
      </c>
      <c r="BO599" s="1" t="s">
        <v>37</v>
      </c>
      <c r="BP599" s="1" t="s">
        <v>38</v>
      </c>
      <c r="BQ599" s="5" t="s">
        <v>2428</v>
      </c>
      <c r="BR599" s="1" t="s">
        <v>2423</v>
      </c>
      <c r="BS599" s="1" t="s">
        <v>2371</v>
      </c>
      <c r="BT599" s="1" t="s">
        <v>4121</v>
      </c>
      <c r="BU599" s="1" t="s">
        <v>4121</v>
      </c>
      <c r="BV599" s="8"/>
    </row>
    <row r="600" spans="1:74" ht="105" x14ac:dyDescent="0.25">
      <c r="A600" s="9" t="s">
        <v>26</v>
      </c>
      <c r="B600" s="9" t="s">
        <v>179</v>
      </c>
      <c r="C600" s="9" t="s">
        <v>28</v>
      </c>
      <c r="D600" s="9" t="s">
        <v>29</v>
      </c>
      <c r="E600" s="9">
        <v>2028112</v>
      </c>
      <c r="F600" s="9" t="s">
        <v>2431</v>
      </c>
      <c r="G600" s="9" t="s">
        <v>2432</v>
      </c>
      <c r="H600" s="9" t="s">
        <v>32</v>
      </c>
      <c r="I600" s="9" t="s">
        <v>33</v>
      </c>
      <c r="J600" s="10">
        <v>44013</v>
      </c>
      <c r="K600" s="10" t="s">
        <v>4121</v>
      </c>
      <c r="L600" s="9">
        <v>0</v>
      </c>
      <c r="M600" s="9">
        <v>269.57</v>
      </c>
      <c r="N600" s="9">
        <v>0</v>
      </c>
      <c r="O600" s="9" t="s">
        <v>83</v>
      </c>
      <c r="P600" s="9" t="s">
        <v>37</v>
      </c>
      <c r="Q600" s="9" t="s">
        <v>4121</v>
      </c>
      <c r="R600" s="9" t="s">
        <v>4121</v>
      </c>
      <c r="S600" s="9" t="s">
        <v>4121</v>
      </c>
      <c r="T600" s="9">
        <v>0</v>
      </c>
      <c r="U600" s="9" t="s">
        <v>4121</v>
      </c>
      <c r="V600" s="9" t="s">
        <v>38</v>
      </c>
      <c r="W600" s="9" t="s">
        <v>4121</v>
      </c>
      <c r="X600" s="9">
        <v>0</v>
      </c>
      <c r="Y600" s="9" t="s">
        <v>37</v>
      </c>
      <c r="Z600" s="9" t="s">
        <v>4121</v>
      </c>
      <c r="AA600" s="9" t="s">
        <v>4121</v>
      </c>
      <c r="AB600" s="9" t="s">
        <v>4121</v>
      </c>
      <c r="AC600" s="9">
        <v>0</v>
      </c>
      <c r="AD600" s="9" t="s">
        <v>4121</v>
      </c>
      <c r="AE600" s="9">
        <v>0</v>
      </c>
      <c r="AF600" s="9">
        <v>0</v>
      </c>
      <c r="AG600" s="9">
        <v>0</v>
      </c>
      <c r="AH600" s="9">
        <v>0</v>
      </c>
      <c r="AI600" s="9">
        <v>0</v>
      </c>
      <c r="AJ600" s="9">
        <v>0</v>
      </c>
      <c r="AK600" s="9">
        <v>0</v>
      </c>
      <c r="AL600" s="9">
        <v>0</v>
      </c>
      <c r="AM600" s="9">
        <v>0</v>
      </c>
      <c r="AN600" s="9" t="s">
        <v>4121</v>
      </c>
      <c r="AO600" s="9" t="s">
        <v>4121</v>
      </c>
      <c r="AP600" s="9" t="s">
        <v>39</v>
      </c>
      <c r="AQ600" s="9" t="s">
        <v>40</v>
      </c>
      <c r="AR600" s="9" t="s">
        <v>41</v>
      </c>
      <c r="AS600" s="9" t="s">
        <v>38</v>
      </c>
      <c r="AT600" s="9" t="s">
        <v>4121</v>
      </c>
      <c r="AU600" s="9" t="s">
        <v>4121</v>
      </c>
      <c r="AV600" s="9" t="s">
        <v>42</v>
      </c>
      <c r="AW600" s="9">
        <v>0</v>
      </c>
      <c r="AX600" s="9">
        <v>0</v>
      </c>
      <c r="AY600" s="9">
        <v>0</v>
      </c>
      <c r="AZ600" s="9">
        <v>0</v>
      </c>
      <c r="BA600" s="9">
        <v>0</v>
      </c>
      <c r="BB600" s="9">
        <v>0</v>
      </c>
      <c r="BC600" s="9">
        <v>0</v>
      </c>
      <c r="BD600" s="9">
        <v>0</v>
      </c>
      <c r="BE600" s="9">
        <v>0</v>
      </c>
      <c r="BF600" s="9">
        <v>0</v>
      </c>
      <c r="BG600" s="9">
        <v>0</v>
      </c>
      <c r="BH600" s="9">
        <v>0</v>
      </c>
      <c r="BI600" s="9">
        <v>0</v>
      </c>
      <c r="BJ600" s="9">
        <v>0</v>
      </c>
      <c r="BK600" s="9">
        <v>0</v>
      </c>
      <c r="BL600" s="9">
        <v>0</v>
      </c>
      <c r="BM600" s="9">
        <v>0</v>
      </c>
      <c r="BN600" s="9">
        <v>0</v>
      </c>
      <c r="BO600" s="9" t="s">
        <v>37</v>
      </c>
      <c r="BP600" s="9" t="s">
        <v>38</v>
      </c>
      <c r="BQ600" s="11" t="s">
        <v>2433</v>
      </c>
      <c r="BR600" s="9" t="s">
        <v>2434</v>
      </c>
      <c r="BS600" s="9" t="s">
        <v>2435</v>
      </c>
      <c r="BT600" s="9" t="s">
        <v>4121</v>
      </c>
      <c r="BU600" s="9" t="s">
        <v>4121</v>
      </c>
      <c r="BV600" s="9" t="s">
        <v>4121</v>
      </c>
    </row>
    <row r="601" spans="1:74" ht="120" x14ac:dyDescent="0.25">
      <c r="A601" s="13" t="s">
        <v>26</v>
      </c>
      <c r="B601" s="13" t="s">
        <v>179</v>
      </c>
      <c r="C601" s="13" t="s">
        <v>28</v>
      </c>
      <c r="D601" s="13" t="s">
        <v>29</v>
      </c>
      <c r="E601" s="13">
        <v>2028113</v>
      </c>
      <c r="F601" s="13" t="s">
        <v>2436</v>
      </c>
      <c r="G601" s="13" t="s">
        <v>2437</v>
      </c>
      <c r="H601" s="13" t="s">
        <v>32</v>
      </c>
      <c r="I601" s="13" t="s">
        <v>33</v>
      </c>
      <c r="J601" s="14">
        <v>44013</v>
      </c>
      <c r="K601" s="14" t="s">
        <v>4121</v>
      </c>
      <c r="L601" s="13">
        <v>0</v>
      </c>
      <c r="M601" s="13">
        <v>217.39</v>
      </c>
      <c r="N601" s="13">
        <v>0</v>
      </c>
      <c r="O601" s="13" t="s">
        <v>83</v>
      </c>
      <c r="P601" s="13" t="s">
        <v>37</v>
      </c>
      <c r="Q601" s="13" t="s">
        <v>4121</v>
      </c>
      <c r="R601" s="13" t="s">
        <v>4121</v>
      </c>
      <c r="S601" s="13" t="s">
        <v>4121</v>
      </c>
      <c r="T601" s="13">
        <v>0</v>
      </c>
      <c r="U601" s="13" t="s">
        <v>4121</v>
      </c>
      <c r="V601" s="13" t="s">
        <v>38</v>
      </c>
      <c r="W601" s="13" t="s">
        <v>4121</v>
      </c>
      <c r="X601" s="13">
        <v>0</v>
      </c>
      <c r="Y601" s="13" t="s">
        <v>37</v>
      </c>
      <c r="Z601" s="13" t="s">
        <v>4121</v>
      </c>
      <c r="AA601" s="13" t="s">
        <v>4121</v>
      </c>
      <c r="AB601" s="13" t="s">
        <v>4121</v>
      </c>
      <c r="AC601" s="13">
        <v>0</v>
      </c>
      <c r="AD601" s="13" t="s">
        <v>4121</v>
      </c>
      <c r="AE601" s="13">
        <v>0</v>
      </c>
      <c r="AF601" s="13">
        <v>0</v>
      </c>
      <c r="AG601" s="13">
        <v>0</v>
      </c>
      <c r="AH601" s="13">
        <v>0</v>
      </c>
      <c r="AI601" s="13">
        <v>0</v>
      </c>
      <c r="AJ601" s="13">
        <v>0</v>
      </c>
      <c r="AK601" s="13">
        <v>0</v>
      </c>
      <c r="AL601" s="13">
        <v>0</v>
      </c>
      <c r="AM601" s="13">
        <v>0</v>
      </c>
      <c r="AN601" s="13" t="s">
        <v>4121</v>
      </c>
      <c r="AO601" s="13" t="s">
        <v>4121</v>
      </c>
      <c r="AP601" s="13" t="s">
        <v>39</v>
      </c>
      <c r="AQ601" s="13" t="s">
        <v>40</v>
      </c>
      <c r="AR601" s="13" t="s">
        <v>41</v>
      </c>
      <c r="AS601" s="13" t="s">
        <v>38</v>
      </c>
      <c r="AT601" s="13" t="s">
        <v>4121</v>
      </c>
      <c r="AU601" s="13" t="s">
        <v>4121</v>
      </c>
      <c r="AV601" s="13" t="s">
        <v>42</v>
      </c>
      <c r="AW601" s="13">
        <v>0</v>
      </c>
      <c r="AX601" s="13">
        <v>0</v>
      </c>
      <c r="AY601" s="13">
        <v>0</v>
      </c>
      <c r="AZ601" s="13">
        <v>0</v>
      </c>
      <c r="BA601" s="13">
        <v>0</v>
      </c>
      <c r="BB601" s="13">
        <v>0</v>
      </c>
      <c r="BC601" s="13">
        <v>0</v>
      </c>
      <c r="BD601" s="13">
        <v>0</v>
      </c>
      <c r="BE601" s="13">
        <v>0</v>
      </c>
      <c r="BF601" s="13">
        <v>0</v>
      </c>
      <c r="BG601" s="13">
        <v>0</v>
      </c>
      <c r="BH601" s="13">
        <v>0</v>
      </c>
      <c r="BI601" s="13">
        <v>0</v>
      </c>
      <c r="BJ601" s="13">
        <v>0</v>
      </c>
      <c r="BK601" s="13">
        <v>0</v>
      </c>
      <c r="BL601" s="13">
        <v>0</v>
      </c>
      <c r="BM601" s="13">
        <v>0</v>
      </c>
      <c r="BN601" s="13">
        <v>0</v>
      </c>
      <c r="BO601" s="13" t="s">
        <v>37</v>
      </c>
      <c r="BP601" s="13" t="s">
        <v>38</v>
      </c>
      <c r="BQ601" s="15" t="s">
        <v>2438</v>
      </c>
      <c r="BR601" s="13" t="s">
        <v>2439</v>
      </c>
      <c r="BS601" s="13" t="s">
        <v>2440</v>
      </c>
      <c r="BT601" s="13" t="s">
        <v>4121</v>
      </c>
      <c r="BU601" s="13" t="s">
        <v>4121</v>
      </c>
      <c r="BV601" s="13" t="s">
        <v>4121</v>
      </c>
    </row>
    <row r="602" spans="1:74" ht="105" x14ac:dyDescent="0.25">
      <c r="A602" s="1" t="s">
        <v>26</v>
      </c>
      <c r="B602" s="1" t="s">
        <v>179</v>
      </c>
      <c r="C602" s="1" t="s">
        <v>28</v>
      </c>
      <c r="D602" s="1" t="s">
        <v>29</v>
      </c>
      <c r="E602" s="1">
        <v>2028114</v>
      </c>
      <c r="F602" s="1" t="s">
        <v>2441</v>
      </c>
      <c r="G602" s="1" t="s">
        <v>2442</v>
      </c>
      <c r="H602" s="1" t="s">
        <v>32</v>
      </c>
      <c r="I602" s="1" t="s">
        <v>33</v>
      </c>
      <c r="J602" s="2">
        <v>44013</v>
      </c>
      <c r="K602" s="2" t="s">
        <v>4121</v>
      </c>
      <c r="L602" s="1">
        <v>0</v>
      </c>
      <c r="M602" s="1">
        <v>139.13</v>
      </c>
      <c r="N602" s="1">
        <v>0</v>
      </c>
      <c r="O602" s="1" t="s">
        <v>83</v>
      </c>
      <c r="P602" s="1" t="s">
        <v>37</v>
      </c>
      <c r="Q602" s="1" t="s">
        <v>4121</v>
      </c>
      <c r="R602" s="1" t="s">
        <v>4121</v>
      </c>
      <c r="S602" s="1" t="s">
        <v>4121</v>
      </c>
      <c r="T602" s="1">
        <v>0</v>
      </c>
      <c r="U602" s="1" t="s">
        <v>4121</v>
      </c>
      <c r="V602" s="1" t="s">
        <v>38</v>
      </c>
      <c r="W602" s="1" t="s">
        <v>4121</v>
      </c>
      <c r="X602" s="1">
        <v>0</v>
      </c>
      <c r="Y602" s="1" t="s">
        <v>37</v>
      </c>
      <c r="Z602" s="1" t="s">
        <v>4121</v>
      </c>
      <c r="AA602" s="1" t="s">
        <v>4121</v>
      </c>
      <c r="AB602" s="1" t="s">
        <v>4121</v>
      </c>
      <c r="AC602" s="1">
        <v>0</v>
      </c>
      <c r="AD602" s="1" t="s">
        <v>4121</v>
      </c>
      <c r="AE602" s="1">
        <v>0</v>
      </c>
      <c r="AF602" s="1">
        <v>0</v>
      </c>
      <c r="AG602" s="1">
        <v>0</v>
      </c>
      <c r="AH602" s="1">
        <v>0</v>
      </c>
      <c r="AI602" s="1">
        <v>0</v>
      </c>
      <c r="AJ602" s="1">
        <v>0</v>
      </c>
      <c r="AK602" s="1">
        <v>0</v>
      </c>
      <c r="AL602" s="1">
        <v>0</v>
      </c>
      <c r="AM602" s="1">
        <v>0</v>
      </c>
      <c r="AN602" s="1" t="s">
        <v>4121</v>
      </c>
      <c r="AO602" s="1" t="s">
        <v>4121</v>
      </c>
      <c r="AP602" s="1" t="s">
        <v>39</v>
      </c>
      <c r="AQ602" s="1" t="s">
        <v>40</v>
      </c>
      <c r="AR602" s="1" t="s">
        <v>41</v>
      </c>
      <c r="AS602" s="1" t="s">
        <v>38</v>
      </c>
      <c r="AT602" s="1" t="s">
        <v>4121</v>
      </c>
      <c r="AU602" s="1" t="s">
        <v>4121</v>
      </c>
      <c r="AV602" s="1" t="s">
        <v>42</v>
      </c>
      <c r="AW602" s="1">
        <v>0</v>
      </c>
      <c r="AX602" s="1">
        <v>0</v>
      </c>
      <c r="AY602" s="1">
        <v>0</v>
      </c>
      <c r="AZ602" s="1">
        <v>0</v>
      </c>
      <c r="BA602" s="1">
        <v>0</v>
      </c>
      <c r="BB602" s="1">
        <v>0</v>
      </c>
      <c r="BC602" s="1">
        <v>0</v>
      </c>
      <c r="BD602" s="1">
        <v>0</v>
      </c>
      <c r="BE602" s="1">
        <v>0</v>
      </c>
      <c r="BF602" s="1">
        <v>0</v>
      </c>
      <c r="BG602" s="1">
        <v>0</v>
      </c>
      <c r="BH602" s="1">
        <v>0</v>
      </c>
      <c r="BI602" s="1">
        <v>0</v>
      </c>
      <c r="BJ602" s="1">
        <v>0</v>
      </c>
      <c r="BK602" s="1">
        <v>0</v>
      </c>
      <c r="BL602" s="1">
        <v>0</v>
      </c>
      <c r="BM602" s="1">
        <v>0</v>
      </c>
      <c r="BN602" s="1">
        <v>0</v>
      </c>
      <c r="BO602" s="1" t="s">
        <v>37</v>
      </c>
      <c r="BP602" s="1" t="s">
        <v>38</v>
      </c>
      <c r="BQ602" s="5" t="s">
        <v>2443</v>
      </c>
      <c r="BR602" s="1" t="s">
        <v>2444</v>
      </c>
      <c r="BS602" s="1" t="s">
        <v>2445</v>
      </c>
      <c r="BT602" s="1" t="s">
        <v>4121</v>
      </c>
      <c r="BU602" s="1" t="s">
        <v>4121</v>
      </c>
      <c r="BV602" s="1" t="s">
        <v>4121</v>
      </c>
    </row>
    <row r="603" spans="1:74" ht="105" x14ac:dyDescent="0.25">
      <c r="A603" s="1" t="s">
        <v>26</v>
      </c>
      <c r="B603" s="1" t="s">
        <v>179</v>
      </c>
      <c r="C603" s="1" t="s">
        <v>28</v>
      </c>
      <c r="D603" s="1" t="s">
        <v>29</v>
      </c>
      <c r="E603" s="1">
        <v>2028115</v>
      </c>
      <c r="F603" s="1" t="s">
        <v>2446</v>
      </c>
      <c r="G603" s="1" t="s">
        <v>2447</v>
      </c>
      <c r="H603" s="1" t="s">
        <v>32</v>
      </c>
      <c r="I603" s="1" t="s">
        <v>33</v>
      </c>
      <c r="J603" s="2">
        <v>44013</v>
      </c>
      <c r="K603" s="2" t="s">
        <v>4121</v>
      </c>
      <c r="L603" s="1">
        <v>0</v>
      </c>
      <c r="M603" s="1">
        <v>78.260000000000005</v>
      </c>
      <c r="N603" s="1">
        <v>0</v>
      </c>
      <c r="O603" s="1" t="s">
        <v>83</v>
      </c>
      <c r="P603" s="1" t="s">
        <v>37</v>
      </c>
      <c r="Q603" s="1" t="s">
        <v>4121</v>
      </c>
      <c r="R603" s="1" t="s">
        <v>4121</v>
      </c>
      <c r="S603" s="1" t="s">
        <v>4121</v>
      </c>
      <c r="T603" s="1">
        <v>0</v>
      </c>
      <c r="U603" s="1" t="s">
        <v>4121</v>
      </c>
      <c r="V603" s="1" t="s">
        <v>38</v>
      </c>
      <c r="W603" s="1" t="s">
        <v>4121</v>
      </c>
      <c r="X603" s="1">
        <v>0</v>
      </c>
      <c r="Y603" s="1" t="s">
        <v>37</v>
      </c>
      <c r="Z603" s="1" t="s">
        <v>4121</v>
      </c>
      <c r="AA603" s="1" t="s">
        <v>4121</v>
      </c>
      <c r="AB603" s="1" t="s">
        <v>4121</v>
      </c>
      <c r="AC603" s="1">
        <v>0</v>
      </c>
      <c r="AD603" s="1" t="s">
        <v>4121</v>
      </c>
      <c r="AE603" s="1">
        <v>0</v>
      </c>
      <c r="AF603" s="1">
        <v>0</v>
      </c>
      <c r="AG603" s="1">
        <v>0</v>
      </c>
      <c r="AH603" s="1">
        <v>0</v>
      </c>
      <c r="AI603" s="1">
        <v>0</v>
      </c>
      <c r="AJ603" s="1">
        <v>0</v>
      </c>
      <c r="AK603" s="1">
        <v>0</v>
      </c>
      <c r="AL603" s="1">
        <v>0</v>
      </c>
      <c r="AM603" s="1">
        <v>0</v>
      </c>
      <c r="AN603" s="1" t="s">
        <v>4121</v>
      </c>
      <c r="AO603" s="1" t="s">
        <v>4121</v>
      </c>
      <c r="AP603" s="1" t="s">
        <v>39</v>
      </c>
      <c r="AQ603" s="1" t="s">
        <v>40</v>
      </c>
      <c r="AR603" s="1" t="s">
        <v>41</v>
      </c>
      <c r="AS603" s="1" t="s">
        <v>38</v>
      </c>
      <c r="AT603" s="1" t="s">
        <v>4121</v>
      </c>
      <c r="AU603" s="1" t="s">
        <v>4121</v>
      </c>
      <c r="AV603" s="1" t="s">
        <v>42</v>
      </c>
      <c r="AW603" s="1">
        <v>0</v>
      </c>
      <c r="AX603" s="1">
        <v>0</v>
      </c>
      <c r="AY603" s="1">
        <v>0</v>
      </c>
      <c r="AZ603" s="1">
        <v>0</v>
      </c>
      <c r="BA603" s="1">
        <v>0</v>
      </c>
      <c r="BB603" s="1">
        <v>0</v>
      </c>
      <c r="BC603" s="1">
        <v>0</v>
      </c>
      <c r="BD603" s="1">
        <v>0</v>
      </c>
      <c r="BE603" s="1">
        <v>0</v>
      </c>
      <c r="BF603" s="1">
        <v>0</v>
      </c>
      <c r="BG603" s="1">
        <v>0</v>
      </c>
      <c r="BH603" s="1">
        <v>0</v>
      </c>
      <c r="BI603" s="1">
        <v>0</v>
      </c>
      <c r="BJ603" s="1">
        <v>0</v>
      </c>
      <c r="BK603" s="1">
        <v>0</v>
      </c>
      <c r="BL603" s="1">
        <v>0</v>
      </c>
      <c r="BM603" s="1">
        <v>0</v>
      </c>
      <c r="BN603" s="1">
        <v>0</v>
      </c>
      <c r="BO603" s="1" t="s">
        <v>37</v>
      </c>
      <c r="BP603" s="1" t="s">
        <v>38</v>
      </c>
      <c r="BQ603" s="5" t="s">
        <v>2448</v>
      </c>
      <c r="BR603" s="1" t="s">
        <v>2449</v>
      </c>
      <c r="BS603" s="1" t="s">
        <v>2450</v>
      </c>
      <c r="BT603" s="1" t="s">
        <v>4121</v>
      </c>
      <c r="BU603" s="1" t="s">
        <v>4121</v>
      </c>
      <c r="BV603" s="1" t="s">
        <v>4121</v>
      </c>
    </row>
    <row r="604" spans="1:74" ht="120" x14ac:dyDescent="0.25">
      <c r="A604" s="9" t="s">
        <v>26</v>
      </c>
      <c r="B604" s="9" t="s">
        <v>179</v>
      </c>
      <c r="C604" s="9" t="s">
        <v>28</v>
      </c>
      <c r="D604" s="9" t="s">
        <v>29</v>
      </c>
      <c r="E604" s="9">
        <v>2028116</v>
      </c>
      <c r="F604" s="9" t="s">
        <v>2451</v>
      </c>
      <c r="G604" s="9" t="s">
        <v>2452</v>
      </c>
      <c r="H604" s="9" t="s">
        <v>32</v>
      </c>
      <c r="I604" s="9" t="s">
        <v>33</v>
      </c>
      <c r="J604" s="10">
        <v>44013</v>
      </c>
      <c r="K604" s="10" t="s">
        <v>4121</v>
      </c>
      <c r="L604" s="9">
        <v>0</v>
      </c>
      <c r="M604" s="9">
        <v>326.08999999999997</v>
      </c>
      <c r="N604" s="9">
        <v>0</v>
      </c>
      <c r="O604" s="9" t="s">
        <v>83</v>
      </c>
      <c r="P604" s="9" t="s">
        <v>37</v>
      </c>
      <c r="Q604" s="9" t="s">
        <v>4121</v>
      </c>
      <c r="R604" s="9" t="s">
        <v>4121</v>
      </c>
      <c r="S604" s="9" t="s">
        <v>4121</v>
      </c>
      <c r="T604" s="9">
        <v>0</v>
      </c>
      <c r="U604" s="9" t="s">
        <v>4121</v>
      </c>
      <c r="V604" s="9" t="s">
        <v>38</v>
      </c>
      <c r="W604" s="9" t="s">
        <v>4121</v>
      </c>
      <c r="X604" s="9">
        <v>0</v>
      </c>
      <c r="Y604" s="9" t="s">
        <v>37</v>
      </c>
      <c r="Z604" s="9" t="s">
        <v>4121</v>
      </c>
      <c r="AA604" s="9" t="s">
        <v>4121</v>
      </c>
      <c r="AB604" s="9" t="s">
        <v>4121</v>
      </c>
      <c r="AC604" s="9">
        <v>0</v>
      </c>
      <c r="AD604" s="9" t="s">
        <v>4121</v>
      </c>
      <c r="AE604" s="9">
        <v>0</v>
      </c>
      <c r="AF604" s="9">
        <v>0</v>
      </c>
      <c r="AG604" s="9">
        <v>0</v>
      </c>
      <c r="AH604" s="9">
        <v>0</v>
      </c>
      <c r="AI604" s="9">
        <v>0</v>
      </c>
      <c r="AJ604" s="9">
        <v>0</v>
      </c>
      <c r="AK604" s="9">
        <v>0</v>
      </c>
      <c r="AL604" s="9">
        <v>0</v>
      </c>
      <c r="AM604" s="9">
        <v>0</v>
      </c>
      <c r="AN604" s="9" t="s">
        <v>4121</v>
      </c>
      <c r="AO604" s="9" t="s">
        <v>4121</v>
      </c>
      <c r="AP604" s="9" t="s">
        <v>39</v>
      </c>
      <c r="AQ604" s="9" t="s">
        <v>40</v>
      </c>
      <c r="AR604" s="9" t="s">
        <v>41</v>
      </c>
      <c r="AS604" s="9" t="s">
        <v>38</v>
      </c>
      <c r="AT604" s="9" t="s">
        <v>4121</v>
      </c>
      <c r="AU604" s="9" t="s">
        <v>4121</v>
      </c>
      <c r="AV604" s="9" t="s">
        <v>42</v>
      </c>
      <c r="AW604" s="9">
        <v>0</v>
      </c>
      <c r="AX604" s="9">
        <v>0</v>
      </c>
      <c r="AY604" s="9">
        <v>0</v>
      </c>
      <c r="AZ604" s="9">
        <v>0</v>
      </c>
      <c r="BA604" s="9">
        <v>0</v>
      </c>
      <c r="BB604" s="9">
        <v>0</v>
      </c>
      <c r="BC604" s="9">
        <v>0</v>
      </c>
      <c r="BD604" s="9">
        <v>0</v>
      </c>
      <c r="BE604" s="9">
        <v>0</v>
      </c>
      <c r="BF604" s="9">
        <v>0</v>
      </c>
      <c r="BG604" s="9">
        <v>0</v>
      </c>
      <c r="BH604" s="9">
        <v>0</v>
      </c>
      <c r="BI604" s="9">
        <v>0</v>
      </c>
      <c r="BJ604" s="9">
        <v>0</v>
      </c>
      <c r="BK604" s="9">
        <v>0</v>
      </c>
      <c r="BL604" s="9">
        <v>0</v>
      </c>
      <c r="BM604" s="9">
        <v>0</v>
      </c>
      <c r="BN604" s="9">
        <v>0</v>
      </c>
      <c r="BO604" s="9" t="s">
        <v>37</v>
      </c>
      <c r="BP604" s="9" t="s">
        <v>38</v>
      </c>
      <c r="BQ604" s="11" t="s">
        <v>2453</v>
      </c>
      <c r="BR604" s="9" t="s">
        <v>2454</v>
      </c>
      <c r="BS604" s="9" t="s">
        <v>2455</v>
      </c>
      <c r="BT604" s="9" t="s">
        <v>4121</v>
      </c>
      <c r="BU604" s="9" t="s">
        <v>4121</v>
      </c>
      <c r="BV604" s="9" t="s">
        <v>4121</v>
      </c>
    </row>
    <row r="605" spans="1:74" ht="105" x14ac:dyDescent="0.25">
      <c r="A605" s="1" t="s">
        <v>26</v>
      </c>
      <c r="B605" s="1" t="s">
        <v>179</v>
      </c>
      <c r="C605" s="1" t="s">
        <v>28</v>
      </c>
      <c r="D605" s="1" t="s">
        <v>29</v>
      </c>
      <c r="E605" s="1">
        <v>2028117</v>
      </c>
      <c r="F605" s="1" t="s">
        <v>2456</v>
      </c>
      <c r="G605" s="1" t="s">
        <v>2457</v>
      </c>
      <c r="H605" s="1" t="s">
        <v>32</v>
      </c>
      <c r="I605" s="1" t="s">
        <v>33</v>
      </c>
      <c r="J605" s="2">
        <v>44013</v>
      </c>
      <c r="K605" s="2" t="s">
        <v>4121</v>
      </c>
      <c r="L605" s="1">
        <v>0</v>
      </c>
      <c r="M605" s="1">
        <v>52.17</v>
      </c>
      <c r="N605" s="1">
        <v>0</v>
      </c>
      <c r="O605" s="1" t="s">
        <v>83</v>
      </c>
      <c r="P605" s="1" t="s">
        <v>37</v>
      </c>
      <c r="Q605" s="1" t="s">
        <v>4121</v>
      </c>
      <c r="R605" s="1" t="s">
        <v>4121</v>
      </c>
      <c r="S605" s="1" t="s">
        <v>4121</v>
      </c>
      <c r="T605" s="1">
        <v>0</v>
      </c>
      <c r="U605" s="1" t="s">
        <v>4121</v>
      </c>
      <c r="V605" s="1" t="s">
        <v>38</v>
      </c>
      <c r="W605" s="1" t="s">
        <v>4121</v>
      </c>
      <c r="X605" s="1">
        <v>0</v>
      </c>
      <c r="Y605" s="1" t="s">
        <v>37</v>
      </c>
      <c r="Z605" s="1" t="s">
        <v>4121</v>
      </c>
      <c r="AA605" s="1" t="s">
        <v>4121</v>
      </c>
      <c r="AB605" s="1" t="s">
        <v>4121</v>
      </c>
      <c r="AC605" s="1">
        <v>0</v>
      </c>
      <c r="AD605" s="1" t="s">
        <v>4121</v>
      </c>
      <c r="AE605" s="1">
        <v>0</v>
      </c>
      <c r="AF605" s="1">
        <v>0</v>
      </c>
      <c r="AG605" s="1">
        <v>0</v>
      </c>
      <c r="AH605" s="1">
        <v>0</v>
      </c>
      <c r="AI605" s="1">
        <v>0</v>
      </c>
      <c r="AJ605" s="1">
        <v>0</v>
      </c>
      <c r="AK605" s="1">
        <v>0</v>
      </c>
      <c r="AL605" s="1">
        <v>0</v>
      </c>
      <c r="AM605" s="1">
        <v>0</v>
      </c>
      <c r="AN605" s="1" t="s">
        <v>4121</v>
      </c>
      <c r="AO605" s="1" t="s">
        <v>4121</v>
      </c>
      <c r="AP605" s="1" t="s">
        <v>39</v>
      </c>
      <c r="AQ605" s="1" t="s">
        <v>40</v>
      </c>
      <c r="AR605" s="1" t="s">
        <v>41</v>
      </c>
      <c r="AS605" s="1" t="s">
        <v>38</v>
      </c>
      <c r="AT605" s="1" t="s">
        <v>4121</v>
      </c>
      <c r="AU605" s="1" t="s">
        <v>4121</v>
      </c>
      <c r="AV605" s="1" t="s">
        <v>42</v>
      </c>
      <c r="AW605" s="1">
        <v>0</v>
      </c>
      <c r="AX605" s="1">
        <v>0</v>
      </c>
      <c r="AY605" s="1">
        <v>0</v>
      </c>
      <c r="AZ605" s="1">
        <v>0</v>
      </c>
      <c r="BA605" s="1">
        <v>0</v>
      </c>
      <c r="BB605" s="1">
        <v>0</v>
      </c>
      <c r="BC605" s="1">
        <v>0</v>
      </c>
      <c r="BD605" s="1">
        <v>0</v>
      </c>
      <c r="BE605" s="1">
        <v>0</v>
      </c>
      <c r="BF605" s="1">
        <v>0</v>
      </c>
      <c r="BG605" s="1">
        <v>0</v>
      </c>
      <c r="BH605" s="1">
        <v>0</v>
      </c>
      <c r="BI605" s="1">
        <v>0</v>
      </c>
      <c r="BJ605" s="1">
        <v>0</v>
      </c>
      <c r="BK605" s="1">
        <v>0</v>
      </c>
      <c r="BL605" s="1">
        <v>0</v>
      </c>
      <c r="BM605" s="1">
        <v>0</v>
      </c>
      <c r="BN605" s="1">
        <v>0</v>
      </c>
      <c r="BO605" s="1" t="s">
        <v>37</v>
      </c>
      <c r="BP605" s="1" t="s">
        <v>38</v>
      </c>
      <c r="BQ605" s="5" t="s">
        <v>2458</v>
      </c>
      <c r="BR605" s="1" t="s">
        <v>2459</v>
      </c>
      <c r="BS605" s="1" t="s">
        <v>2460</v>
      </c>
      <c r="BT605" s="1" t="s">
        <v>4121</v>
      </c>
      <c r="BU605" s="1" t="s">
        <v>4121</v>
      </c>
      <c r="BV605" s="1" t="s">
        <v>4121</v>
      </c>
    </row>
    <row r="606" spans="1:74" ht="120" x14ac:dyDescent="0.25">
      <c r="A606" s="1" t="s">
        <v>26</v>
      </c>
      <c r="B606" s="1" t="s">
        <v>179</v>
      </c>
      <c r="C606" s="1" t="s">
        <v>28</v>
      </c>
      <c r="D606" s="1" t="s">
        <v>29</v>
      </c>
      <c r="E606" s="1">
        <v>2028118</v>
      </c>
      <c r="F606" s="1" t="s">
        <v>2461</v>
      </c>
      <c r="G606" s="1" t="s">
        <v>2462</v>
      </c>
      <c r="H606" s="1" t="s">
        <v>32</v>
      </c>
      <c r="I606" s="1" t="s">
        <v>33</v>
      </c>
      <c r="J606" s="2">
        <v>44013</v>
      </c>
      <c r="K606" s="2" t="s">
        <v>4121</v>
      </c>
      <c r="L606" s="1">
        <v>0</v>
      </c>
      <c r="M606" s="1">
        <v>456.52</v>
      </c>
      <c r="N606" s="1">
        <v>0</v>
      </c>
      <c r="O606" s="1" t="s">
        <v>83</v>
      </c>
      <c r="P606" s="1" t="s">
        <v>37</v>
      </c>
      <c r="Q606" s="1" t="s">
        <v>4121</v>
      </c>
      <c r="R606" s="1" t="s">
        <v>4121</v>
      </c>
      <c r="S606" s="1" t="s">
        <v>4121</v>
      </c>
      <c r="T606" s="1">
        <v>0</v>
      </c>
      <c r="U606" s="1" t="s">
        <v>4121</v>
      </c>
      <c r="V606" s="1" t="s">
        <v>38</v>
      </c>
      <c r="W606" s="1" t="s">
        <v>4121</v>
      </c>
      <c r="X606" s="1">
        <v>0</v>
      </c>
      <c r="Y606" s="1" t="s">
        <v>37</v>
      </c>
      <c r="Z606" s="1" t="s">
        <v>4121</v>
      </c>
      <c r="AA606" s="1" t="s">
        <v>4121</v>
      </c>
      <c r="AB606" s="1" t="s">
        <v>4121</v>
      </c>
      <c r="AC606" s="1">
        <v>0</v>
      </c>
      <c r="AD606" s="1" t="s">
        <v>4121</v>
      </c>
      <c r="AE606" s="1">
        <v>0</v>
      </c>
      <c r="AF606" s="1">
        <v>0</v>
      </c>
      <c r="AG606" s="1">
        <v>0</v>
      </c>
      <c r="AH606" s="1">
        <v>0</v>
      </c>
      <c r="AI606" s="1">
        <v>0</v>
      </c>
      <c r="AJ606" s="1">
        <v>0</v>
      </c>
      <c r="AK606" s="1">
        <v>0</v>
      </c>
      <c r="AL606" s="1">
        <v>0</v>
      </c>
      <c r="AM606" s="1">
        <v>0</v>
      </c>
      <c r="AN606" s="1" t="s">
        <v>4121</v>
      </c>
      <c r="AO606" s="1" t="s">
        <v>4121</v>
      </c>
      <c r="AP606" s="1" t="s">
        <v>39</v>
      </c>
      <c r="AQ606" s="1" t="s">
        <v>40</v>
      </c>
      <c r="AR606" s="1" t="s">
        <v>41</v>
      </c>
      <c r="AS606" s="1" t="s">
        <v>38</v>
      </c>
      <c r="AT606" s="1" t="s">
        <v>4121</v>
      </c>
      <c r="AU606" s="1" t="s">
        <v>4121</v>
      </c>
      <c r="AV606" s="1" t="s">
        <v>42</v>
      </c>
      <c r="AW606" s="1">
        <v>0</v>
      </c>
      <c r="AX606" s="1">
        <v>0</v>
      </c>
      <c r="AY606" s="1">
        <v>0</v>
      </c>
      <c r="AZ606" s="1">
        <v>0</v>
      </c>
      <c r="BA606" s="1">
        <v>0</v>
      </c>
      <c r="BB606" s="1">
        <v>0</v>
      </c>
      <c r="BC606" s="1">
        <v>0</v>
      </c>
      <c r="BD606" s="1">
        <v>0</v>
      </c>
      <c r="BE606" s="1">
        <v>0</v>
      </c>
      <c r="BF606" s="1">
        <v>0</v>
      </c>
      <c r="BG606" s="1">
        <v>0</v>
      </c>
      <c r="BH606" s="1">
        <v>0</v>
      </c>
      <c r="BI606" s="1">
        <v>0</v>
      </c>
      <c r="BJ606" s="1">
        <v>0</v>
      </c>
      <c r="BK606" s="1">
        <v>0</v>
      </c>
      <c r="BL606" s="1">
        <v>0</v>
      </c>
      <c r="BM606" s="1">
        <v>0</v>
      </c>
      <c r="BN606" s="1">
        <v>0</v>
      </c>
      <c r="BO606" s="1" t="s">
        <v>37</v>
      </c>
      <c r="BP606" s="1" t="s">
        <v>38</v>
      </c>
      <c r="BQ606" s="5" t="s">
        <v>2463</v>
      </c>
      <c r="BR606" s="1" t="s">
        <v>2464</v>
      </c>
      <c r="BS606" s="1" t="s">
        <v>2465</v>
      </c>
      <c r="BT606" s="1" t="s">
        <v>4121</v>
      </c>
      <c r="BU606" s="1" t="s">
        <v>4121</v>
      </c>
      <c r="BV606" s="1" t="s">
        <v>4121</v>
      </c>
    </row>
    <row r="607" spans="1:74" ht="120" x14ac:dyDescent="0.25">
      <c r="A607" s="13" t="s">
        <v>26</v>
      </c>
      <c r="B607" s="13" t="s">
        <v>179</v>
      </c>
      <c r="C607" s="13" t="s">
        <v>28</v>
      </c>
      <c r="D607" s="13" t="s">
        <v>29</v>
      </c>
      <c r="E607" s="13">
        <v>2028119</v>
      </c>
      <c r="F607" s="13" t="s">
        <v>2466</v>
      </c>
      <c r="G607" s="13" t="s">
        <v>2467</v>
      </c>
      <c r="H607" s="13" t="s">
        <v>32</v>
      </c>
      <c r="I607" s="13" t="s">
        <v>33</v>
      </c>
      <c r="J607" s="14">
        <v>44013</v>
      </c>
      <c r="K607" s="14" t="s">
        <v>4121</v>
      </c>
      <c r="L607" s="13">
        <v>0</v>
      </c>
      <c r="M607" s="13">
        <v>226.09</v>
      </c>
      <c r="N607" s="13">
        <v>0</v>
      </c>
      <c r="O607" s="13" t="s">
        <v>83</v>
      </c>
      <c r="P607" s="13" t="s">
        <v>37</v>
      </c>
      <c r="Q607" s="13" t="s">
        <v>4121</v>
      </c>
      <c r="R607" s="13" t="s">
        <v>4121</v>
      </c>
      <c r="S607" s="13" t="s">
        <v>4121</v>
      </c>
      <c r="T607" s="13">
        <v>0</v>
      </c>
      <c r="U607" s="13" t="s">
        <v>4121</v>
      </c>
      <c r="V607" s="13" t="s">
        <v>38</v>
      </c>
      <c r="W607" s="13" t="s">
        <v>4121</v>
      </c>
      <c r="X607" s="13">
        <v>0</v>
      </c>
      <c r="Y607" s="13" t="s">
        <v>37</v>
      </c>
      <c r="Z607" s="13" t="s">
        <v>4121</v>
      </c>
      <c r="AA607" s="13" t="s">
        <v>4121</v>
      </c>
      <c r="AB607" s="13" t="s">
        <v>4121</v>
      </c>
      <c r="AC607" s="13">
        <v>0</v>
      </c>
      <c r="AD607" s="13" t="s">
        <v>4121</v>
      </c>
      <c r="AE607" s="13">
        <v>0</v>
      </c>
      <c r="AF607" s="13">
        <v>0</v>
      </c>
      <c r="AG607" s="13">
        <v>0</v>
      </c>
      <c r="AH607" s="13">
        <v>0</v>
      </c>
      <c r="AI607" s="13">
        <v>0</v>
      </c>
      <c r="AJ607" s="13">
        <v>0</v>
      </c>
      <c r="AK607" s="13">
        <v>0</v>
      </c>
      <c r="AL607" s="13">
        <v>0</v>
      </c>
      <c r="AM607" s="13">
        <v>0</v>
      </c>
      <c r="AN607" s="13" t="s">
        <v>4121</v>
      </c>
      <c r="AO607" s="13" t="s">
        <v>4121</v>
      </c>
      <c r="AP607" s="13" t="s">
        <v>39</v>
      </c>
      <c r="AQ607" s="13" t="s">
        <v>40</v>
      </c>
      <c r="AR607" s="13" t="s">
        <v>41</v>
      </c>
      <c r="AS607" s="13" t="s">
        <v>38</v>
      </c>
      <c r="AT607" s="13" t="s">
        <v>4121</v>
      </c>
      <c r="AU607" s="13" t="s">
        <v>4121</v>
      </c>
      <c r="AV607" s="13" t="s">
        <v>42</v>
      </c>
      <c r="AW607" s="13">
        <v>0</v>
      </c>
      <c r="AX607" s="13">
        <v>0</v>
      </c>
      <c r="AY607" s="13">
        <v>0</v>
      </c>
      <c r="AZ607" s="13">
        <v>0</v>
      </c>
      <c r="BA607" s="13">
        <v>0</v>
      </c>
      <c r="BB607" s="13">
        <v>0</v>
      </c>
      <c r="BC607" s="13">
        <v>0</v>
      </c>
      <c r="BD607" s="13">
        <v>0</v>
      </c>
      <c r="BE607" s="13">
        <v>0</v>
      </c>
      <c r="BF607" s="13">
        <v>0</v>
      </c>
      <c r="BG607" s="13">
        <v>0</v>
      </c>
      <c r="BH607" s="13">
        <v>0</v>
      </c>
      <c r="BI607" s="13">
        <v>0</v>
      </c>
      <c r="BJ607" s="13">
        <v>0</v>
      </c>
      <c r="BK607" s="13">
        <v>0</v>
      </c>
      <c r="BL607" s="13">
        <v>0</v>
      </c>
      <c r="BM607" s="13">
        <v>0</v>
      </c>
      <c r="BN607" s="13">
        <v>0</v>
      </c>
      <c r="BO607" s="13" t="s">
        <v>37</v>
      </c>
      <c r="BP607" s="13" t="s">
        <v>38</v>
      </c>
      <c r="BQ607" s="15" t="s">
        <v>2468</v>
      </c>
      <c r="BR607" s="13" t="s">
        <v>2469</v>
      </c>
      <c r="BS607" s="13" t="s">
        <v>2470</v>
      </c>
      <c r="BT607" s="13" t="s">
        <v>4121</v>
      </c>
      <c r="BU607" s="13" t="s">
        <v>4121</v>
      </c>
      <c r="BV607" s="13" t="s">
        <v>4121</v>
      </c>
    </row>
    <row r="608" spans="1:74" ht="120" x14ac:dyDescent="0.25">
      <c r="A608" s="9" t="s">
        <v>26</v>
      </c>
      <c r="B608" s="9" t="s">
        <v>179</v>
      </c>
      <c r="C608" s="9" t="s">
        <v>28</v>
      </c>
      <c r="D608" s="9" t="s">
        <v>29</v>
      </c>
      <c r="E608" s="9">
        <v>2028120</v>
      </c>
      <c r="F608" s="9" t="s">
        <v>2471</v>
      </c>
      <c r="G608" s="9" t="s">
        <v>2472</v>
      </c>
      <c r="H608" s="9" t="s">
        <v>32</v>
      </c>
      <c r="I608" s="9" t="s">
        <v>33</v>
      </c>
      <c r="J608" s="10">
        <v>44013</v>
      </c>
      <c r="K608" s="10" t="s">
        <v>4121</v>
      </c>
      <c r="L608" s="9">
        <v>0</v>
      </c>
      <c r="M608" s="9">
        <v>173.91</v>
      </c>
      <c r="N608" s="9">
        <v>0</v>
      </c>
      <c r="O608" s="9" t="s">
        <v>83</v>
      </c>
      <c r="P608" s="9" t="s">
        <v>37</v>
      </c>
      <c r="Q608" s="9" t="s">
        <v>4121</v>
      </c>
      <c r="R608" s="9" t="s">
        <v>4121</v>
      </c>
      <c r="S608" s="9" t="s">
        <v>4121</v>
      </c>
      <c r="T608" s="9">
        <v>0</v>
      </c>
      <c r="U608" s="9" t="s">
        <v>4121</v>
      </c>
      <c r="V608" s="9" t="s">
        <v>38</v>
      </c>
      <c r="W608" s="9" t="s">
        <v>4121</v>
      </c>
      <c r="X608" s="9">
        <v>0</v>
      </c>
      <c r="Y608" s="9" t="s">
        <v>37</v>
      </c>
      <c r="Z608" s="9" t="s">
        <v>4121</v>
      </c>
      <c r="AA608" s="9" t="s">
        <v>4121</v>
      </c>
      <c r="AB608" s="9" t="s">
        <v>4121</v>
      </c>
      <c r="AC608" s="9">
        <v>0</v>
      </c>
      <c r="AD608" s="9" t="s">
        <v>4121</v>
      </c>
      <c r="AE608" s="9">
        <v>0</v>
      </c>
      <c r="AF608" s="9">
        <v>0</v>
      </c>
      <c r="AG608" s="9">
        <v>0</v>
      </c>
      <c r="AH608" s="9">
        <v>0</v>
      </c>
      <c r="AI608" s="9">
        <v>0</v>
      </c>
      <c r="AJ608" s="9">
        <v>0</v>
      </c>
      <c r="AK608" s="9">
        <v>0</v>
      </c>
      <c r="AL608" s="9">
        <v>0</v>
      </c>
      <c r="AM608" s="9">
        <v>0</v>
      </c>
      <c r="AN608" s="9" t="s">
        <v>4121</v>
      </c>
      <c r="AO608" s="9" t="s">
        <v>4121</v>
      </c>
      <c r="AP608" s="9" t="s">
        <v>39</v>
      </c>
      <c r="AQ608" s="9" t="s">
        <v>40</v>
      </c>
      <c r="AR608" s="9" t="s">
        <v>41</v>
      </c>
      <c r="AS608" s="9" t="s">
        <v>38</v>
      </c>
      <c r="AT608" s="9" t="s">
        <v>4121</v>
      </c>
      <c r="AU608" s="9" t="s">
        <v>4121</v>
      </c>
      <c r="AV608" s="9" t="s">
        <v>42</v>
      </c>
      <c r="AW608" s="9">
        <v>0</v>
      </c>
      <c r="AX608" s="9">
        <v>0</v>
      </c>
      <c r="AY608" s="9">
        <v>0</v>
      </c>
      <c r="AZ608" s="9">
        <v>0</v>
      </c>
      <c r="BA608" s="9">
        <v>0</v>
      </c>
      <c r="BB608" s="9">
        <v>0</v>
      </c>
      <c r="BC608" s="9">
        <v>0</v>
      </c>
      <c r="BD608" s="9">
        <v>0</v>
      </c>
      <c r="BE608" s="9">
        <v>0</v>
      </c>
      <c r="BF608" s="9">
        <v>0</v>
      </c>
      <c r="BG608" s="9">
        <v>0</v>
      </c>
      <c r="BH608" s="9">
        <v>0</v>
      </c>
      <c r="BI608" s="9">
        <v>0</v>
      </c>
      <c r="BJ608" s="9">
        <v>0</v>
      </c>
      <c r="BK608" s="9">
        <v>0</v>
      </c>
      <c r="BL608" s="9">
        <v>0</v>
      </c>
      <c r="BM608" s="9">
        <v>0</v>
      </c>
      <c r="BN608" s="9">
        <v>0</v>
      </c>
      <c r="BO608" s="9" t="s">
        <v>37</v>
      </c>
      <c r="BP608" s="9" t="s">
        <v>38</v>
      </c>
      <c r="BQ608" s="11" t="s">
        <v>2473</v>
      </c>
      <c r="BR608" s="9" t="s">
        <v>2474</v>
      </c>
      <c r="BS608" s="9" t="s">
        <v>2475</v>
      </c>
      <c r="BT608" s="9" t="s">
        <v>4121</v>
      </c>
      <c r="BU608" s="9" t="s">
        <v>4121</v>
      </c>
      <c r="BV608" s="9" t="s">
        <v>4121</v>
      </c>
    </row>
    <row r="609" spans="1:74" ht="105" x14ac:dyDescent="0.25">
      <c r="A609" s="1" t="s">
        <v>26</v>
      </c>
      <c r="B609" s="1" t="s">
        <v>179</v>
      </c>
      <c r="C609" s="1" t="s">
        <v>28</v>
      </c>
      <c r="D609" s="1" t="s">
        <v>29</v>
      </c>
      <c r="E609" s="1">
        <v>2028121</v>
      </c>
      <c r="F609" s="1" t="s">
        <v>2476</v>
      </c>
      <c r="G609" s="1" t="s">
        <v>2477</v>
      </c>
      <c r="H609" s="1" t="s">
        <v>144</v>
      </c>
      <c r="I609" s="1" t="s">
        <v>145</v>
      </c>
      <c r="J609" s="2">
        <v>44013</v>
      </c>
      <c r="K609" s="2" t="s">
        <v>4121</v>
      </c>
      <c r="L609" s="1">
        <v>0</v>
      </c>
      <c r="M609" s="1">
        <v>1350</v>
      </c>
      <c r="N609" s="1">
        <v>0</v>
      </c>
      <c r="O609" s="1" t="s">
        <v>83</v>
      </c>
      <c r="P609" s="1" t="s">
        <v>37</v>
      </c>
      <c r="Q609" s="1" t="s">
        <v>4121</v>
      </c>
      <c r="R609" s="1" t="s">
        <v>4121</v>
      </c>
      <c r="S609" s="1" t="s">
        <v>4121</v>
      </c>
      <c r="T609" s="1">
        <v>0</v>
      </c>
      <c r="U609" s="1" t="s">
        <v>4121</v>
      </c>
      <c r="V609" s="1" t="s">
        <v>38</v>
      </c>
      <c r="W609" s="1" t="s">
        <v>4121</v>
      </c>
      <c r="X609" s="1">
        <v>0</v>
      </c>
      <c r="Y609" s="1" t="s">
        <v>37</v>
      </c>
      <c r="Z609" s="1" t="s">
        <v>4121</v>
      </c>
      <c r="AA609" s="1" t="s">
        <v>4121</v>
      </c>
      <c r="AB609" s="1" t="s">
        <v>4121</v>
      </c>
      <c r="AC609" s="1">
        <v>0</v>
      </c>
      <c r="AD609" s="1" t="s">
        <v>4121</v>
      </c>
      <c r="AE609" s="1">
        <v>0</v>
      </c>
      <c r="AF609" s="1">
        <v>0</v>
      </c>
      <c r="AG609" s="1">
        <v>0</v>
      </c>
      <c r="AH609" s="1">
        <v>0</v>
      </c>
      <c r="AI609" s="1">
        <v>0</v>
      </c>
      <c r="AJ609" s="1">
        <v>0</v>
      </c>
      <c r="AK609" s="1">
        <v>0</v>
      </c>
      <c r="AL609" s="1">
        <v>0</v>
      </c>
      <c r="AM609" s="1">
        <v>0</v>
      </c>
      <c r="AN609" s="1" t="s">
        <v>4121</v>
      </c>
      <c r="AO609" s="1" t="s">
        <v>4121</v>
      </c>
      <c r="AP609" s="1" t="s">
        <v>39</v>
      </c>
      <c r="AQ609" s="1" t="s">
        <v>40</v>
      </c>
      <c r="AR609" s="1" t="s">
        <v>41</v>
      </c>
      <c r="AS609" s="1" t="s">
        <v>38</v>
      </c>
      <c r="AT609" s="1" t="s">
        <v>4121</v>
      </c>
      <c r="AU609" s="1" t="s">
        <v>4121</v>
      </c>
      <c r="AV609" s="1" t="s">
        <v>42</v>
      </c>
      <c r="AW609" s="1">
        <v>0</v>
      </c>
      <c r="AX609" s="1">
        <v>0</v>
      </c>
      <c r="AY609" s="1">
        <v>0</v>
      </c>
      <c r="AZ609" s="1">
        <v>0</v>
      </c>
      <c r="BA609" s="1">
        <v>0</v>
      </c>
      <c r="BB609" s="1">
        <v>0</v>
      </c>
      <c r="BC609" s="1">
        <v>0</v>
      </c>
      <c r="BD609" s="1">
        <v>0</v>
      </c>
      <c r="BE609" s="1">
        <v>0</v>
      </c>
      <c r="BF609" s="1">
        <v>0</v>
      </c>
      <c r="BG609" s="1">
        <v>0</v>
      </c>
      <c r="BH609" s="1">
        <v>0</v>
      </c>
      <c r="BI609" s="1">
        <v>0</v>
      </c>
      <c r="BJ609" s="1">
        <v>0</v>
      </c>
      <c r="BK609" s="1">
        <v>0</v>
      </c>
      <c r="BL609" s="1">
        <v>0</v>
      </c>
      <c r="BM609" s="1">
        <v>0</v>
      </c>
      <c r="BN609" s="1">
        <v>0</v>
      </c>
      <c r="BO609" s="1" t="s">
        <v>37</v>
      </c>
      <c r="BP609" s="1" t="s">
        <v>38</v>
      </c>
      <c r="BQ609" s="5" t="s">
        <v>2478</v>
      </c>
      <c r="BR609" s="1" t="s">
        <v>2479</v>
      </c>
      <c r="BS609" s="1" t="s">
        <v>2389</v>
      </c>
      <c r="BT609" s="1" t="s">
        <v>4121</v>
      </c>
      <c r="BU609" s="1" t="s">
        <v>4121</v>
      </c>
      <c r="BV609" s="1" t="s">
        <v>4121</v>
      </c>
    </row>
    <row r="610" spans="1:74" ht="409.5" x14ac:dyDescent="0.25">
      <c r="A610" s="1" t="s">
        <v>26</v>
      </c>
      <c r="B610" s="1" t="s">
        <v>179</v>
      </c>
      <c r="C610" s="1" t="s">
        <v>28</v>
      </c>
      <c r="D610" s="1" t="s">
        <v>65</v>
      </c>
      <c r="E610" s="1">
        <v>2024110</v>
      </c>
      <c r="F610" s="8" t="s">
        <v>2480</v>
      </c>
      <c r="G610" s="1" t="s">
        <v>2481</v>
      </c>
      <c r="H610" s="1" t="s">
        <v>32</v>
      </c>
      <c r="I610" s="1" t="s">
        <v>33</v>
      </c>
      <c r="J610" s="2">
        <v>44013</v>
      </c>
      <c r="K610" s="2" t="s">
        <v>4121</v>
      </c>
      <c r="L610" s="1">
        <v>0</v>
      </c>
      <c r="M610" s="1">
        <v>50</v>
      </c>
      <c r="N610" s="1">
        <v>30</v>
      </c>
      <c r="O610" s="1" t="s">
        <v>109</v>
      </c>
      <c r="P610" s="1" t="s">
        <v>37</v>
      </c>
      <c r="Q610" s="1" t="s">
        <v>4121</v>
      </c>
      <c r="R610" s="1" t="s">
        <v>4121</v>
      </c>
      <c r="S610" s="1" t="s">
        <v>4121</v>
      </c>
      <c r="T610" s="1">
        <v>0</v>
      </c>
      <c r="U610" s="1" t="s">
        <v>4121</v>
      </c>
      <c r="V610" s="1" t="s">
        <v>38</v>
      </c>
      <c r="W610" s="1" t="s">
        <v>4121</v>
      </c>
      <c r="X610" s="1">
        <v>60</v>
      </c>
      <c r="Y610" s="1" t="s">
        <v>37</v>
      </c>
      <c r="Z610" s="1" t="s">
        <v>4121</v>
      </c>
      <c r="AA610" s="1" t="s">
        <v>4121</v>
      </c>
      <c r="AB610" s="1" t="s">
        <v>4121</v>
      </c>
      <c r="AC610" s="1">
        <v>0</v>
      </c>
      <c r="AD610" s="1" t="s">
        <v>4121</v>
      </c>
      <c r="AE610" s="1">
        <v>0</v>
      </c>
      <c r="AF610" s="1">
        <v>0</v>
      </c>
      <c r="AG610" s="1">
        <v>0</v>
      </c>
      <c r="AH610" s="1">
        <v>0</v>
      </c>
      <c r="AI610" s="1">
        <v>0</v>
      </c>
      <c r="AJ610" s="1">
        <v>0</v>
      </c>
      <c r="AK610" s="1">
        <v>0</v>
      </c>
      <c r="AL610" s="1">
        <v>0</v>
      </c>
      <c r="AM610" s="1">
        <v>0</v>
      </c>
      <c r="AN610" s="1" t="s">
        <v>35</v>
      </c>
      <c r="AO610" s="1" t="s">
        <v>35</v>
      </c>
      <c r="AP610" s="1" t="s">
        <v>69</v>
      </c>
      <c r="AQ610" s="1" t="s">
        <v>40</v>
      </c>
      <c r="AR610" s="1" t="s">
        <v>4121</v>
      </c>
      <c r="AS610" s="1" t="s">
        <v>38</v>
      </c>
      <c r="AT610" s="1" t="s">
        <v>4121</v>
      </c>
      <c r="AU610" s="1" t="s">
        <v>4121</v>
      </c>
      <c r="AV610" s="1" t="s">
        <v>42</v>
      </c>
      <c r="AW610" s="1">
        <v>0</v>
      </c>
      <c r="AX610" s="1">
        <v>0</v>
      </c>
      <c r="AY610" s="1">
        <v>0</v>
      </c>
      <c r="AZ610" s="1">
        <v>0</v>
      </c>
      <c r="BA610" s="1">
        <v>0</v>
      </c>
      <c r="BB610" s="1">
        <v>0</v>
      </c>
      <c r="BC610" s="1">
        <v>0</v>
      </c>
      <c r="BD610" s="1">
        <v>0</v>
      </c>
      <c r="BE610" s="1">
        <v>0</v>
      </c>
      <c r="BF610" s="1">
        <v>0</v>
      </c>
      <c r="BG610" s="1">
        <v>0</v>
      </c>
      <c r="BH610" s="1">
        <v>0</v>
      </c>
      <c r="BI610" s="1">
        <v>0</v>
      </c>
      <c r="BJ610" s="1">
        <v>0</v>
      </c>
      <c r="BK610" s="1">
        <v>0</v>
      </c>
      <c r="BL610" s="1">
        <v>0</v>
      </c>
      <c r="BM610" s="1">
        <v>0</v>
      </c>
      <c r="BN610" s="1">
        <v>0</v>
      </c>
      <c r="BO610" s="1" t="s">
        <v>37</v>
      </c>
      <c r="BP610" s="1" t="s">
        <v>38</v>
      </c>
      <c r="BQ610" s="5" t="s">
        <v>2482</v>
      </c>
      <c r="BR610" s="1" t="s">
        <v>92</v>
      </c>
      <c r="BS610" s="1" t="s">
        <v>2483</v>
      </c>
      <c r="BT610" s="1" t="s">
        <v>4121</v>
      </c>
      <c r="BU610" s="1" t="s">
        <v>4121</v>
      </c>
      <c r="BV610" s="8" t="s">
        <v>4172</v>
      </c>
    </row>
    <row r="611" spans="1:74" ht="409.5" x14ac:dyDescent="0.25">
      <c r="A611" s="1" t="s">
        <v>26</v>
      </c>
      <c r="B611" s="1" t="s">
        <v>179</v>
      </c>
      <c r="C611" s="1" t="s">
        <v>28</v>
      </c>
      <c r="D611" s="1" t="s">
        <v>29</v>
      </c>
      <c r="E611" s="1">
        <v>202617</v>
      </c>
      <c r="F611" s="1" t="s">
        <v>2484</v>
      </c>
      <c r="G611" s="1" t="s">
        <v>2485</v>
      </c>
      <c r="H611" s="1" t="s">
        <v>32</v>
      </c>
      <c r="I611" s="1" t="s">
        <v>33</v>
      </c>
      <c r="J611" s="2">
        <v>44013</v>
      </c>
      <c r="K611" s="2" t="s">
        <v>4121</v>
      </c>
      <c r="L611" s="1">
        <v>0</v>
      </c>
      <c r="M611" s="1">
        <v>50</v>
      </c>
      <c r="N611" s="1">
        <v>0</v>
      </c>
      <c r="O611" s="1" t="s">
        <v>109</v>
      </c>
      <c r="P611" s="1" t="s">
        <v>37</v>
      </c>
      <c r="Q611" s="1" t="s">
        <v>4121</v>
      </c>
      <c r="R611" s="1" t="s">
        <v>4121</v>
      </c>
      <c r="S611" s="1" t="s">
        <v>4121</v>
      </c>
      <c r="T611" s="1">
        <v>0</v>
      </c>
      <c r="U611" s="1" t="s">
        <v>4121</v>
      </c>
      <c r="V611" s="1" t="s">
        <v>38</v>
      </c>
      <c r="W611" s="1" t="s">
        <v>4121</v>
      </c>
      <c r="X611" s="1">
        <v>60</v>
      </c>
      <c r="Y611" s="1" t="s">
        <v>37</v>
      </c>
      <c r="Z611" s="1" t="s">
        <v>4121</v>
      </c>
      <c r="AA611" s="1" t="s">
        <v>4121</v>
      </c>
      <c r="AB611" s="1" t="s">
        <v>4121</v>
      </c>
      <c r="AC611" s="1">
        <v>0</v>
      </c>
      <c r="AD611" s="1" t="s">
        <v>4121</v>
      </c>
      <c r="AE611" s="1">
        <v>0</v>
      </c>
      <c r="AF611" s="1">
        <v>0</v>
      </c>
      <c r="AG611" s="1">
        <v>0</v>
      </c>
      <c r="AH611" s="1">
        <v>0</v>
      </c>
      <c r="AI611" s="1">
        <v>0</v>
      </c>
      <c r="AJ611" s="1">
        <v>0</v>
      </c>
      <c r="AK611" s="1">
        <v>0</v>
      </c>
      <c r="AL611" s="1">
        <v>0</v>
      </c>
      <c r="AM611" s="1">
        <v>0</v>
      </c>
      <c r="AN611" s="1" t="s">
        <v>35</v>
      </c>
      <c r="AO611" s="1" t="s">
        <v>35</v>
      </c>
      <c r="AP611" s="1" t="s">
        <v>69</v>
      </c>
      <c r="AQ611" s="1" t="s">
        <v>40</v>
      </c>
      <c r="AR611" s="1" t="s">
        <v>4121</v>
      </c>
      <c r="AS611" s="1" t="s">
        <v>38</v>
      </c>
      <c r="AT611" s="1" t="s">
        <v>4121</v>
      </c>
      <c r="AU611" s="1" t="s">
        <v>4121</v>
      </c>
      <c r="AV611" s="1" t="s">
        <v>42</v>
      </c>
      <c r="AW611" s="1">
        <v>0</v>
      </c>
      <c r="AX611" s="1">
        <v>0</v>
      </c>
      <c r="AY611" s="1">
        <v>0</v>
      </c>
      <c r="AZ611" s="1">
        <v>0</v>
      </c>
      <c r="BA611" s="1">
        <v>0</v>
      </c>
      <c r="BB611" s="1">
        <v>0</v>
      </c>
      <c r="BC611" s="1">
        <v>0</v>
      </c>
      <c r="BD611" s="1">
        <v>0</v>
      </c>
      <c r="BE611" s="1">
        <v>0</v>
      </c>
      <c r="BF611" s="1">
        <v>0</v>
      </c>
      <c r="BG611" s="1">
        <v>0</v>
      </c>
      <c r="BH611" s="1">
        <v>0</v>
      </c>
      <c r="BI611" s="1">
        <v>0</v>
      </c>
      <c r="BJ611" s="1">
        <v>0</v>
      </c>
      <c r="BK611" s="1">
        <v>0</v>
      </c>
      <c r="BL611" s="1">
        <v>0</v>
      </c>
      <c r="BM611" s="1">
        <v>0</v>
      </c>
      <c r="BN611" s="1">
        <v>0</v>
      </c>
      <c r="BO611" s="1" t="s">
        <v>37</v>
      </c>
      <c r="BP611" s="1" t="s">
        <v>38</v>
      </c>
      <c r="BQ611" s="5" t="s">
        <v>2486</v>
      </c>
      <c r="BR611" s="1" t="s">
        <v>92</v>
      </c>
      <c r="BS611" s="1" t="s">
        <v>2487</v>
      </c>
      <c r="BT611" s="1" t="s">
        <v>4121</v>
      </c>
      <c r="BU611" s="1" t="s">
        <v>4121</v>
      </c>
      <c r="BV611" s="8" t="s">
        <v>4173</v>
      </c>
    </row>
    <row r="612" spans="1:74" ht="90" x14ac:dyDescent="0.25">
      <c r="A612" s="1" t="s">
        <v>26</v>
      </c>
      <c r="B612" s="1" t="s">
        <v>416</v>
      </c>
      <c r="C612" s="1" t="s">
        <v>28</v>
      </c>
      <c r="D612" s="1" t="s">
        <v>29</v>
      </c>
      <c r="E612" s="1">
        <v>204816</v>
      </c>
      <c r="F612" s="1" t="s">
        <v>2488</v>
      </c>
      <c r="G612" s="1" t="s">
        <v>2489</v>
      </c>
      <c r="H612" s="1" t="s">
        <v>32</v>
      </c>
      <c r="I612" s="1" t="s">
        <v>33</v>
      </c>
      <c r="J612" s="2">
        <v>44004</v>
      </c>
      <c r="K612" s="2" t="s">
        <v>4121</v>
      </c>
      <c r="L612" s="1">
        <v>0</v>
      </c>
      <c r="M612" s="1">
        <v>25.99</v>
      </c>
      <c r="N612" s="1">
        <v>0</v>
      </c>
      <c r="O612" s="1" t="s">
        <v>83</v>
      </c>
      <c r="P612" s="1" t="s">
        <v>37</v>
      </c>
      <c r="Q612" s="1" t="s">
        <v>4121</v>
      </c>
      <c r="R612" s="1" t="s">
        <v>4121</v>
      </c>
      <c r="S612" s="1" t="s">
        <v>4121</v>
      </c>
      <c r="T612" s="1">
        <v>0</v>
      </c>
      <c r="U612" s="1" t="s">
        <v>4121</v>
      </c>
      <c r="V612" s="1" t="s">
        <v>38</v>
      </c>
      <c r="W612" s="1" t="s">
        <v>4121</v>
      </c>
      <c r="X612" s="1">
        <v>0</v>
      </c>
      <c r="Y612" s="1" t="s">
        <v>37</v>
      </c>
      <c r="Z612" s="1" t="s">
        <v>4121</v>
      </c>
      <c r="AA612" s="1" t="s">
        <v>4121</v>
      </c>
      <c r="AB612" s="1" t="s">
        <v>4121</v>
      </c>
      <c r="AC612" s="1">
        <v>0</v>
      </c>
      <c r="AD612" s="1" t="s">
        <v>4121</v>
      </c>
      <c r="AE612" s="1">
        <v>0</v>
      </c>
      <c r="AF612" s="1">
        <v>0</v>
      </c>
      <c r="AG612" s="1">
        <v>0</v>
      </c>
      <c r="AH612" s="1">
        <v>0</v>
      </c>
      <c r="AI612" s="1">
        <v>0</v>
      </c>
      <c r="AJ612" s="1">
        <v>0</v>
      </c>
      <c r="AK612" s="1">
        <v>0</v>
      </c>
      <c r="AL612" s="1">
        <v>0</v>
      </c>
      <c r="AM612" s="1">
        <v>0</v>
      </c>
      <c r="AN612" s="1" t="s">
        <v>4121</v>
      </c>
      <c r="AO612" s="1" t="s">
        <v>4121</v>
      </c>
      <c r="AP612" s="1" t="s">
        <v>39</v>
      </c>
      <c r="AQ612" s="1" t="s">
        <v>40</v>
      </c>
      <c r="AR612" s="1" t="s">
        <v>41</v>
      </c>
      <c r="AS612" s="1" t="s">
        <v>38</v>
      </c>
      <c r="AT612" s="1" t="s">
        <v>4121</v>
      </c>
      <c r="AU612" s="1" t="s">
        <v>4121</v>
      </c>
      <c r="AV612" s="1" t="s">
        <v>42</v>
      </c>
      <c r="AW612" s="1">
        <v>0</v>
      </c>
      <c r="AX612" s="1">
        <v>0</v>
      </c>
      <c r="AY612" s="1">
        <v>0</v>
      </c>
      <c r="AZ612" s="1">
        <v>0</v>
      </c>
      <c r="BA612" s="1">
        <v>0</v>
      </c>
      <c r="BB612" s="1">
        <v>0</v>
      </c>
      <c r="BC612" s="1">
        <v>0</v>
      </c>
      <c r="BD612" s="1">
        <v>0</v>
      </c>
      <c r="BE612" s="1">
        <v>0</v>
      </c>
      <c r="BF612" s="1">
        <v>0</v>
      </c>
      <c r="BG612" s="1">
        <v>0</v>
      </c>
      <c r="BH612" s="1">
        <v>0</v>
      </c>
      <c r="BI612" s="1">
        <v>0</v>
      </c>
      <c r="BJ612" s="1">
        <v>0</v>
      </c>
      <c r="BK612" s="1">
        <v>0</v>
      </c>
      <c r="BL612" s="1">
        <v>0</v>
      </c>
      <c r="BM612" s="1">
        <v>0</v>
      </c>
      <c r="BN612" s="1">
        <v>0</v>
      </c>
      <c r="BO612" s="1" t="s">
        <v>37</v>
      </c>
      <c r="BP612" s="1" t="s">
        <v>38</v>
      </c>
      <c r="BQ612" s="5" t="s">
        <v>2490</v>
      </c>
      <c r="BR612" s="1" t="s">
        <v>2491</v>
      </c>
      <c r="BS612" s="1" t="s">
        <v>1307</v>
      </c>
      <c r="BT612" s="1" t="s">
        <v>37</v>
      </c>
      <c r="BU612" s="1" t="s">
        <v>4121</v>
      </c>
      <c r="BV612" s="1" t="s">
        <v>4121</v>
      </c>
    </row>
    <row r="613" spans="1:74" ht="90" x14ac:dyDescent="0.25">
      <c r="A613" s="1" t="s">
        <v>26</v>
      </c>
      <c r="B613" s="1" t="s">
        <v>416</v>
      </c>
      <c r="C613" s="1" t="s">
        <v>28</v>
      </c>
      <c r="D613" s="1" t="s">
        <v>65</v>
      </c>
      <c r="E613" s="1">
        <v>204715</v>
      </c>
      <c r="F613" s="1" t="s">
        <v>2492</v>
      </c>
      <c r="G613" s="1" t="s">
        <v>2493</v>
      </c>
      <c r="H613" s="1" t="s">
        <v>32</v>
      </c>
      <c r="I613" s="1" t="s">
        <v>33</v>
      </c>
      <c r="J613" s="2">
        <v>44004</v>
      </c>
      <c r="K613" s="2" t="s">
        <v>4121</v>
      </c>
      <c r="L613" s="1">
        <v>0</v>
      </c>
      <c r="M613" s="1">
        <v>20.99</v>
      </c>
      <c r="N613" s="1">
        <v>30</v>
      </c>
      <c r="O613" s="1" t="s">
        <v>83</v>
      </c>
      <c r="P613" s="1" t="s">
        <v>37</v>
      </c>
      <c r="Q613" s="1" t="s">
        <v>4121</v>
      </c>
      <c r="R613" s="1" t="s">
        <v>4121</v>
      </c>
      <c r="S613" s="1" t="s">
        <v>4121</v>
      </c>
      <c r="T613" s="1">
        <v>0</v>
      </c>
      <c r="U613" s="1" t="s">
        <v>4121</v>
      </c>
      <c r="V613" s="1" t="s">
        <v>38</v>
      </c>
      <c r="W613" s="1" t="s">
        <v>4121</v>
      </c>
      <c r="X613" s="1">
        <v>0</v>
      </c>
      <c r="Y613" s="1" t="s">
        <v>37</v>
      </c>
      <c r="Z613" s="1" t="s">
        <v>4121</v>
      </c>
      <c r="AA613" s="1" t="s">
        <v>4121</v>
      </c>
      <c r="AB613" s="1" t="s">
        <v>4121</v>
      </c>
      <c r="AC613" s="1">
        <v>0</v>
      </c>
      <c r="AD613" s="1" t="s">
        <v>4121</v>
      </c>
      <c r="AE613" s="1">
        <v>0</v>
      </c>
      <c r="AF613" s="1">
        <v>0</v>
      </c>
      <c r="AG613" s="1">
        <v>0</v>
      </c>
      <c r="AH613" s="1">
        <v>0</v>
      </c>
      <c r="AI613" s="1">
        <v>0</v>
      </c>
      <c r="AJ613" s="1">
        <v>0</v>
      </c>
      <c r="AK613" s="1">
        <v>0</v>
      </c>
      <c r="AL613" s="1">
        <v>0</v>
      </c>
      <c r="AM613" s="1">
        <v>0</v>
      </c>
      <c r="AN613" s="1" t="s">
        <v>4121</v>
      </c>
      <c r="AO613" s="1" t="s">
        <v>4121</v>
      </c>
      <c r="AP613" s="1" t="s">
        <v>39</v>
      </c>
      <c r="AQ613" s="1" t="s">
        <v>40</v>
      </c>
      <c r="AR613" s="1" t="s">
        <v>41</v>
      </c>
      <c r="AS613" s="1" t="s">
        <v>38</v>
      </c>
      <c r="AT613" s="1" t="s">
        <v>4121</v>
      </c>
      <c r="AU613" s="1" t="s">
        <v>4121</v>
      </c>
      <c r="AV613" s="1" t="s">
        <v>42</v>
      </c>
      <c r="AW613" s="1">
        <v>0</v>
      </c>
      <c r="AX613" s="1">
        <v>0</v>
      </c>
      <c r="AY613" s="1">
        <v>0</v>
      </c>
      <c r="AZ613" s="1">
        <v>0</v>
      </c>
      <c r="BA613" s="1">
        <v>0</v>
      </c>
      <c r="BB613" s="1">
        <v>0</v>
      </c>
      <c r="BC613" s="1">
        <v>0</v>
      </c>
      <c r="BD613" s="1">
        <v>0</v>
      </c>
      <c r="BE613" s="1">
        <v>0</v>
      </c>
      <c r="BF613" s="1">
        <v>0</v>
      </c>
      <c r="BG613" s="1">
        <v>0</v>
      </c>
      <c r="BH613" s="1">
        <v>0</v>
      </c>
      <c r="BI613" s="1">
        <v>0</v>
      </c>
      <c r="BJ613" s="1">
        <v>0</v>
      </c>
      <c r="BK613" s="1">
        <v>0</v>
      </c>
      <c r="BL613" s="1">
        <v>0</v>
      </c>
      <c r="BM613" s="1">
        <v>0</v>
      </c>
      <c r="BN613" s="1">
        <v>0</v>
      </c>
      <c r="BO613" s="1" t="s">
        <v>37</v>
      </c>
      <c r="BP613" s="1" t="s">
        <v>38</v>
      </c>
      <c r="BQ613" s="5" t="s">
        <v>2494</v>
      </c>
      <c r="BR613" s="1" t="s">
        <v>2495</v>
      </c>
      <c r="BS613" s="1" t="s">
        <v>1307</v>
      </c>
      <c r="BT613" s="1" t="s">
        <v>37</v>
      </c>
      <c r="BU613" s="1" t="s">
        <v>4121</v>
      </c>
      <c r="BV613" s="1" t="s">
        <v>4121</v>
      </c>
    </row>
    <row r="614" spans="1:74" ht="90" x14ac:dyDescent="0.25">
      <c r="A614" s="1" t="s">
        <v>26</v>
      </c>
      <c r="B614" s="1" t="s">
        <v>416</v>
      </c>
      <c r="C614" s="1" t="s">
        <v>28</v>
      </c>
      <c r="D614" s="1" t="s">
        <v>29</v>
      </c>
      <c r="E614" s="1">
        <v>204817</v>
      </c>
      <c r="F614" s="1" t="s">
        <v>2496</v>
      </c>
      <c r="G614" s="1" t="s">
        <v>2497</v>
      </c>
      <c r="H614" s="1" t="s">
        <v>32</v>
      </c>
      <c r="I614" s="1" t="s">
        <v>33</v>
      </c>
      <c r="J614" s="2">
        <v>44004</v>
      </c>
      <c r="K614" s="2" t="s">
        <v>4121</v>
      </c>
      <c r="L614" s="1">
        <v>0</v>
      </c>
      <c r="M614" s="1">
        <v>20.99</v>
      </c>
      <c r="N614" s="1">
        <v>0</v>
      </c>
      <c r="O614" s="1" t="s">
        <v>83</v>
      </c>
      <c r="P614" s="1" t="s">
        <v>37</v>
      </c>
      <c r="Q614" s="1" t="s">
        <v>4121</v>
      </c>
      <c r="R614" s="1" t="s">
        <v>4121</v>
      </c>
      <c r="S614" s="1" t="s">
        <v>4121</v>
      </c>
      <c r="T614" s="1">
        <v>0</v>
      </c>
      <c r="U614" s="1" t="s">
        <v>4121</v>
      </c>
      <c r="V614" s="1" t="s">
        <v>38</v>
      </c>
      <c r="W614" s="1" t="s">
        <v>4121</v>
      </c>
      <c r="X614" s="1">
        <v>0</v>
      </c>
      <c r="Y614" s="1" t="s">
        <v>37</v>
      </c>
      <c r="Z614" s="1" t="s">
        <v>4121</v>
      </c>
      <c r="AA614" s="1" t="s">
        <v>4121</v>
      </c>
      <c r="AB614" s="1" t="s">
        <v>4121</v>
      </c>
      <c r="AC614" s="1">
        <v>0</v>
      </c>
      <c r="AD614" s="1" t="s">
        <v>4121</v>
      </c>
      <c r="AE614" s="1">
        <v>0</v>
      </c>
      <c r="AF614" s="1">
        <v>0</v>
      </c>
      <c r="AG614" s="1">
        <v>0</v>
      </c>
      <c r="AH614" s="1">
        <v>0</v>
      </c>
      <c r="AI614" s="1">
        <v>0</v>
      </c>
      <c r="AJ614" s="1">
        <v>0</v>
      </c>
      <c r="AK614" s="1">
        <v>0</v>
      </c>
      <c r="AL614" s="1">
        <v>0</v>
      </c>
      <c r="AM614" s="1">
        <v>0</v>
      </c>
      <c r="AN614" s="1" t="s">
        <v>4121</v>
      </c>
      <c r="AO614" s="1" t="s">
        <v>4121</v>
      </c>
      <c r="AP614" s="1" t="s">
        <v>39</v>
      </c>
      <c r="AQ614" s="1" t="s">
        <v>40</v>
      </c>
      <c r="AR614" s="1" t="s">
        <v>41</v>
      </c>
      <c r="AS614" s="1" t="s">
        <v>38</v>
      </c>
      <c r="AT614" s="1" t="s">
        <v>4121</v>
      </c>
      <c r="AU614" s="1" t="s">
        <v>4121</v>
      </c>
      <c r="AV614" s="1" t="s">
        <v>42</v>
      </c>
      <c r="AW614" s="1">
        <v>0</v>
      </c>
      <c r="AX614" s="1">
        <v>0</v>
      </c>
      <c r="AY614" s="1">
        <v>0</v>
      </c>
      <c r="AZ614" s="1">
        <v>0</v>
      </c>
      <c r="BA614" s="1">
        <v>0</v>
      </c>
      <c r="BB614" s="1">
        <v>0</v>
      </c>
      <c r="BC614" s="1">
        <v>0</v>
      </c>
      <c r="BD614" s="1">
        <v>0</v>
      </c>
      <c r="BE614" s="1">
        <v>0</v>
      </c>
      <c r="BF614" s="1">
        <v>0</v>
      </c>
      <c r="BG614" s="1">
        <v>0</v>
      </c>
      <c r="BH614" s="1">
        <v>0</v>
      </c>
      <c r="BI614" s="1">
        <v>0</v>
      </c>
      <c r="BJ614" s="1">
        <v>0</v>
      </c>
      <c r="BK614" s="1">
        <v>0</v>
      </c>
      <c r="BL614" s="1">
        <v>0</v>
      </c>
      <c r="BM614" s="1">
        <v>0</v>
      </c>
      <c r="BN614" s="1">
        <v>0</v>
      </c>
      <c r="BO614" s="1" t="s">
        <v>37</v>
      </c>
      <c r="BP614" s="1" t="s">
        <v>38</v>
      </c>
      <c r="BQ614" s="5" t="s">
        <v>2494</v>
      </c>
      <c r="BR614" s="1" t="s">
        <v>2495</v>
      </c>
      <c r="BS614" s="1" t="s">
        <v>2361</v>
      </c>
      <c r="BT614" s="1" t="s">
        <v>37</v>
      </c>
      <c r="BU614" s="1" t="s">
        <v>4121</v>
      </c>
      <c r="BV614" s="1" t="s">
        <v>4121</v>
      </c>
    </row>
    <row r="615" spans="1:74" ht="75" x14ac:dyDescent="0.25">
      <c r="A615" s="1" t="s">
        <v>26</v>
      </c>
      <c r="B615" s="1" t="s">
        <v>416</v>
      </c>
      <c r="C615" s="1" t="s">
        <v>28</v>
      </c>
      <c r="D615" s="1" t="s">
        <v>65</v>
      </c>
      <c r="E615" s="1">
        <v>204716</v>
      </c>
      <c r="F615" s="1" t="s">
        <v>2498</v>
      </c>
      <c r="G615" s="1" t="s">
        <v>2499</v>
      </c>
      <c r="H615" s="1" t="s">
        <v>32</v>
      </c>
      <c r="I615" s="1" t="s">
        <v>33</v>
      </c>
      <c r="J615" s="2">
        <v>44004</v>
      </c>
      <c r="K615" s="2" t="s">
        <v>4121</v>
      </c>
      <c r="L615" s="1">
        <v>0</v>
      </c>
      <c r="M615" s="1">
        <v>45</v>
      </c>
      <c r="N615" s="1">
        <v>30</v>
      </c>
      <c r="O615" s="1" t="s">
        <v>83</v>
      </c>
      <c r="P615" s="1" t="s">
        <v>37</v>
      </c>
      <c r="Q615" s="1" t="s">
        <v>4121</v>
      </c>
      <c r="R615" s="1" t="s">
        <v>4121</v>
      </c>
      <c r="S615" s="1" t="s">
        <v>4121</v>
      </c>
      <c r="T615" s="1">
        <v>0</v>
      </c>
      <c r="U615" s="1" t="s">
        <v>4121</v>
      </c>
      <c r="V615" s="1" t="s">
        <v>38</v>
      </c>
      <c r="W615" s="1" t="s">
        <v>4121</v>
      </c>
      <c r="X615" s="1">
        <v>0</v>
      </c>
      <c r="Y615" s="1" t="s">
        <v>37</v>
      </c>
      <c r="Z615" s="1" t="s">
        <v>4121</v>
      </c>
      <c r="AA615" s="1" t="s">
        <v>4121</v>
      </c>
      <c r="AB615" s="1" t="s">
        <v>4121</v>
      </c>
      <c r="AC615" s="1">
        <v>0</v>
      </c>
      <c r="AD615" s="1" t="s">
        <v>4121</v>
      </c>
      <c r="AE615" s="1">
        <v>0</v>
      </c>
      <c r="AF615" s="1">
        <v>0</v>
      </c>
      <c r="AG615" s="1">
        <v>0</v>
      </c>
      <c r="AH615" s="1">
        <v>0</v>
      </c>
      <c r="AI615" s="1">
        <v>0</v>
      </c>
      <c r="AJ615" s="1">
        <v>0</v>
      </c>
      <c r="AK615" s="1">
        <v>0</v>
      </c>
      <c r="AL615" s="1">
        <v>0</v>
      </c>
      <c r="AM615" s="1">
        <v>0</v>
      </c>
      <c r="AN615" s="1" t="s">
        <v>4121</v>
      </c>
      <c r="AO615" s="1" t="s">
        <v>4121</v>
      </c>
      <c r="AP615" s="1" t="s">
        <v>39</v>
      </c>
      <c r="AQ615" s="1" t="s">
        <v>40</v>
      </c>
      <c r="AR615" s="1" t="s">
        <v>41</v>
      </c>
      <c r="AS615" s="1" t="s">
        <v>38</v>
      </c>
      <c r="AT615" s="1" t="s">
        <v>4121</v>
      </c>
      <c r="AU615" s="1" t="s">
        <v>4121</v>
      </c>
      <c r="AV615" s="1" t="s">
        <v>42</v>
      </c>
      <c r="AW615" s="1">
        <v>0</v>
      </c>
      <c r="AX615" s="1">
        <v>0</v>
      </c>
      <c r="AY615" s="1">
        <v>0</v>
      </c>
      <c r="AZ615" s="1">
        <v>0</v>
      </c>
      <c r="BA615" s="1">
        <v>0</v>
      </c>
      <c r="BB615" s="1">
        <v>0</v>
      </c>
      <c r="BC615" s="1">
        <v>0</v>
      </c>
      <c r="BD615" s="1">
        <v>0</v>
      </c>
      <c r="BE615" s="1">
        <v>0</v>
      </c>
      <c r="BF615" s="1">
        <v>0</v>
      </c>
      <c r="BG615" s="1">
        <v>0</v>
      </c>
      <c r="BH615" s="1">
        <v>0</v>
      </c>
      <c r="BI615" s="1">
        <v>0</v>
      </c>
      <c r="BJ615" s="1">
        <v>0</v>
      </c>
      <c r="BK615" s="1">
        <v>0</v>
      </c>
      <c r="BL615" s="1">
        <v>0</v>
      </c>
      <c r="BM615" s="1">
        <v>0</v>
      </c>
      <c r="BN615" s="1">
        <v>0</v>
      </c>
      <c r="BO615" s="1" t="s">
        <v>37</v>
      </c>
      <c r="BP615" s="1" t="s">
        <v>38</v>
      </c>
      <c r="BQ615" s="5" t="s">
        <v>2500</v>
      </c>
      <c r="BR615" s="1" t="s">
        <v>2501</v>
      </c>
      <c r="BS615" s="1" t="s">
        <v>1307</v>
      </c>
      <c r="BT615" s="1" t="s">
        <v>37</v>
      </c>
      <c r="BU615" s="1" t="s">
        <v>4121</v>
      </c>
      <c r="BV615" s="1" t="s">
        <v>4121</v>
      </c>
    </row>
    <row r="616" spans="1:74" ht="90" x14ac:dyDescent="0.25">
      <c r="A616" s="1" t="s">
        <v>26</v>
      </c>
      <c r="B616" s="1" t="s">
        <v>416</v>
      </c>
      <c r="C616" s="1" t="s">
        <v>28</v>
      </c>
      <c r="D616" s="1" t="s">
        <v>65</v>
      </c>
      <c r="E616" s="1">
        <v>204717</v>
      </c>
      <c r="F616" s="1" t="s">
        <v>2502</v>
      </c>
      <c r="G616" s="1" t="s">
        <v>2503</v>
      </c>
      <c r="H616" s="1" t="s">
        <v>32</v>
      </c>
      <c r="I616" s="1" t="s">
        <v>33</v>
      </c>
      <c r="J616" s="2">
        <v>44004</v>
      </c>
      <c r="K616" s="2" t="s">
        <v>4121</v>
      </c>
      <c r="L616" s="1">
        <v>0</v>
      </c>
      <c r="M616" s="1">
        <v>25.99</v>
      </c>
      <c r="N616" s="1">
        <v>30</v>
      </c>
      <c r="O616" s="1" t="s">
        <v>83</v>
      </c>
      <c r="P616" s="1" t="s">
        <v>37</v>
      </c>
      <c r="Q616" s="1" t="s">
        <v>4121</v>
      </c>
      <c r="R616" s="1" t="s">
        <v>4121</v>
      </c>
      <c r="S616" s="1" t="s">
        <v>4121</v>
      </c>
      <c r="T616" s="1">
        <v>0</v>
      </c>
      <c r="U616" s="1" t="s">
        <v>4121</v>
      </c>
      <c r="V616" s="1" t="s">
        <v>38</v>
      </c>
      <c r="W616" s="1" t="s">
        <v>4121</v>
      </c>
      <c r="X616" s="1">
        <v>0</v>
      </c>
      <c r="Y616" s="1" t="s">
        <v>37</v>
      </c>
      <c r="Z616" s="1" t="s">
        <v>4121</v>
      </c>
      <c r="AA616" s="1" t="s">
        <v>4121</v>
      </c>
      <c r="AB616" s="1" t="s">
        <v>4121</v>
      </c>
      <c r="AC616" s="1">
        <v>0</v>
      </c>
      <c r="AD616" s="1" t="s">
        <v>4121</v>
      </c>
      <c r="AE616" s="1">
        <v>0</v>
      </c>
      <c r="AF616" s="1">
        <v>0</v>
      </c>
      <c r="AG616" s="1">
        <v>0</v>
      </c>
      <c r="AH616" s="1">
        <v>0</v>
      </c>
      <c r="AI616" s="1">
        <v>0</v>
      </c>
      <c r="AJ616" s="1">
        <v>0</v>
      </c>
      <c r="AK616" s="1">
        <v>0</v>
      </c>
      <c r="AL616" s="1">
        <v>0</v>
      </c>
      <c r="AM616" s="1">
        <v>0</v>
      </c>
      <c r="AN616" s="1" t="s">
        <v>4121</v>
      </c>
      <c r="AO616" s="1" t="s">
        <v>4121</v>
      </c>
      <c r="AP616" s="1" t="s">
        <v>39</v>
      </c>
      <c r="AQ616" s="1" t="s">
        <v>40</v>
      </c>
      <c r="AR616" s="1" t="s">
        <v>41</v>
      </c>
      <c r="AS616" s="1" t="s">
        <v>38</v>
      </c>
      <c r="AT616" s="1" t="s">
        <v>4121</v>
      </c>
      <c r="AU616" s="1" t="s">
        <v>4121</v>
      </c>
      <c r="AV616" s="1" t="s">
        <v>42</v>
      </c>
      <c r="AW616" s="1">
        <v>0</v>
      </c>
      <c r="AX616" s="1">
        <v>0</v>
      </c>
      <c r="AY616" s="1">
        <v>0</v>
      </c>
      <c r="AZ616" s="1">
        <v>0</v>
      </c>
      <c r="BA616" s="1">
        <v>0</v>
      </c>
      <c r="BB616" s="1">
        <v>0</v>
      </c>
      <c r="BC616" s="1">
        <v>0</v>
      </c>
      <c r="BD616" s="1">
        <v>0</v>
      </c>
      <c r="BE616" s="1">
        <v>0</v>
      </c>
      <c r="BF616" s="1">
        <v>0</v>
      </c>
      <c r="BG616" s="1">
        <v>0</v>
      </c>
      <c r="BH616" s="1">
        <v>0</v>
      </c>
      <c r="BI616" s="1">
        <v>0</v>
      </c>
      <c r="BJ616" s="1">
        <v>0</v>
      </c>
      <c r="BK616" s="1">
        <v>0</v>
      </c>
      <c r="BL616" s="1">
        <v>0</v>
      </c>
      <c r="BM616" s="1">
        <v>0</v>
      </c>
      <c r="BN616" s="1">
        <v>0</v>
      </c>
      <c r="BO616" s="1" t="s">
        <v>37</v>
      </c>
      <c r="BP616" s="1" t="s">
        <v>38</v>
      </c>
      <c r="BQ616" s="5" t="s">
        <v>2490</v>
      </c>
      <c r="BR616" s="1" t="s">
        <v>2491</v>
      </c>
      <c r="BS616" s="1" t="s">
        <v>1307</v>
      </c>
      <c r="BT616" s="1" t="s">
        <v>37</v>
      </c>
      <c r="BU616" s="1" t="s">
        <v>4121</v>
      </c>
      <c r="BV616" s="1" t="s">
        <v>4121</v>
      </c>
    </row>
    <row r="617" spans="1:74" ht="75" x14ac:dyDescent="0.25">
      <c r="A617" s="1" t="s">
        <v>26</v>
      </c>
      <c r="B617" s="1" t="s">
        <v>416</v>
      </c>
      <c r="C617" s="1" t="s">
        <v>28</v>
      </c>
      <c r="D617" s="1" t="s">
        <v>29</v>
      </c>
      <c r="E617" s="1">
        <v>204818</v>
      </c>
      <c r="F617" s="1" t="s">
        <v>2504</v>
      </c>
      <c r="G617" s="1" t="s">
        <v>2505</v>
      </c>
      <c r="H617" s="1" t="s">
        <v>32</v>
      </c>
      <c r="I617" s="1" t="s">
        <v>33</v>
      </c>
      <c r="J617" s="2">
        <v>44004</v>
      </c>
      <c r="K617" s="2" t="s">
        <v>4121</v>
      </c>
      <c r="L617" s="1">
        <v>0</v>
      </c>
      <c r="M617" s="1">
        <v>45</v>
      </c>
      <c r="N617" s="1">
        <v>0</v>
      </c>
      <c r="O617" s="1" t="s">
        <v>83</v>
      </c>
      <c r="P617" s="1" t="s">
        <v>37</v>
      </c>
      <c r="Q617" s="1" t="s">
        <v>4121</v>
      </c>
      <c r="R617" s="1" t="s">
        <v>4121</v>
      </c>
      <c r="S617" s="1" t="s">
        <v>4121</v>
      </c>
      <c r="T617" s="1">
        <v>0</v>
      </c>
      <c r="U617" s="1" t="s">
        <v>4121</v>
      </c>
      <c r="V617" s="1" t="s">
        <v>38</v>
      </c>
      <c r="W617" s="1" t="s">
        <v>4121</v>
      </c>
      <c r="X617" s="1">
        <v>0</v>
      </c>
      <c r="Y617" s="1" t="s">
        <v>37</v>
      </c>
      <c r="Z617" s="1" t="s">
        <v>4121</v>
      </c>
      <c r="AA617" s="1" t="s">
        <v>4121</v>
      </c>
      <c r="AB617" s="1" t="s">
        <v>4121</v>
      </c>
      <c r="AC617" s="1">
        <v>0</v>
      </c>
      <c r="AD617" s="1" t="s">
        <v>4121</v>
      </c>
      <c r="AE617" s="1">
        <v>0</v>
      </c>
      <c r="AF617" s="1">
        <v>0</v>
      </c>
      <c r="AG617" s="1">
        <v>0</v>
      </c>
      <c r="AH617" s="1">
        <v>0</v>
      </c>
      <c r="AI617" s="1">
        <v>0</v>
      </c>
      <c r="AJ617" s="1">
        <v>0</v>
      </c>
      <c r="AK617" s="1">
        <v>0</v>
      </c>
      <c r="AL617" s="1">
        <v>0</v>
      </c>
      <c r="AM617" s="1">
        <v>0</v>
      </c>
      <c r="AN617" s="1" t="s">
        <v>4121</v>
      </c>
      <c r="AO617" s="1" t="s">
        <v>4121</v>
      </c>
      <c r="AP617" s="1" t="s">
        <v>39</v>
      </c>
      <c r="AQ617" s="1" t="s">
        <v>40</v>
      </c>
      <c r="AR617" s="1" t="s">
        <v>41</v>
      </c>
      <c r="AS617" s="1" t="s">
        <v>38</v>
      </c>
      <c r="AT617" s="1" t="s">
        <v>4121</v>
      </c>
      <c r="AU617" s="1" t="s">
        <v>4121</v>
      </c>
      <c r="AV617" s="1" t="s">
        <v>42</v>
      </c>
      <c r="AW617" s="1">
        <v>0</v>
      </c>
      <c r="AX617" s="1">
        <v>0</v>
      </c>
      <c r="AY617" s="1">
        <v>0</v>
      </c>
      <c r="AZ617" s="1">
        <v>0</v>
      </c>
      <c r="BA617" s="1">
        <v>0</v>
      </c>
      <c r="BB617" s="1">
        <v>0</v>
      </c>
      <c r="BC617" s="1">
        <v>0</v>
      </c>
      <c r="BD617" s="1">
        <v>0</v>
      </c>
      <c r="BE617" s="1">
        <v>0</v>
      </c>
      <c r="BF617" s="1">
        <v>0</v>
      </c>
      <c r="BG617" s="1">
        <v>0</v>
      </c>
      <c r="BH617" s="1">
        <v>0</v>
      </c>
      <c r="BI617" s="1">
        <v>0</v>
      </c>
      <c r="BJ617" s="1">
        <v>0</v>
      </c>
      <c r="BK617" s="1">
        <v>0</v>
      </c>
      <c r="BL617" s="1">
        <v>0</v>
      </c>
      <c r="BM617" s="1">
        <v>0</v>
      </c>
      <c r="BN617" s="1">
        <v>0</v>
      </c>
      <c r="BO617" s="1" t="s">
        <v>37</v>
      </c>
      <c r="BP617" s="1" t="s">
        <v>38</v>
      </c>
      <c r="BQ617" s="5" t="s">
        <v>2500</v>
      </c>
      <c r="BR617" s="1" t="s">
        <v>2501</v>
      </c>
      <c r="BS617" s="1" t="s">
        <v>2361</v>
      </c>
      <c r="BT617" s="1" t="s">
        <v>37</v>
      </c>
      <c r="BU617" s="1" t="s">
        <v>4121</v>
      </c>
      <c r="BV617" s="1" t="s">
        <v>4121</v>
      </c>
    </row>
    <row r="618" spans="1:74" ht="75" x14ac:dyDescent="0.25">
      <c r="A618" s="1" t="s">
        <v>26</v>
      </c>
      <c r="B618" s="1" t="s">
        <v>416</v>
      </c>
      <c r="C618" s="1" t="s">
        <v>28</v>
      </c>
      <c r="D618" s="1" t="s">
        <v>65</v>
      </c>
      <c r="E618" s="1">
        <v>204718</v>
      </c>
      <c r="F618" s="1" t="s">
        <v>2506</v>
      </c>
      <c r="G618" s="1" t="s">
        <v>2507</v>
      </c>
      <c r="H618" s="1" t="s">
        <v>32</v>
      </c>
      <c r="I618" s="1" t="s">
        <v>33</v>
      </c>
      <c r="J618" s="2">
        <v>44004</v>
      </c>
      <c r="K618" s="2" t="s">
        <v>4121</v>
      </c>
      <c r="L618" s="1">
        <v>0</v>
      </c>
      <c r="M618" s="1">
        <v>60</v>
      </c>
      <c r="N618" s="1">
        <v>30</v>
      </c>
      <c r="O618" s="1" t="s">
        <v>83</v>
      </c>
      <c r="P618" s="1" t="s">
        <v>37</v>
      </c>
      <c r="Q618" s="1" t="s">
        <v>4121</v>
      </c>
      <c r="R618" s="1" t="s">
        <v>4121</v>
      </c>
      <c r="S618" s="1" t="s">
        <v>4121</v>
      </c>
      <c r="T618" s="1">
        <v>0</v>
      </c>
      <c r="U618" s="1" t="s">
        <v>4121</v>
      </c>
      <c r="V618" s="1" t="s">
        <v>38</v>
      </c>
      <c r="W618" s="1" t="s">
        <v>4121</v>
      </c>
      <c r="X618" s="1">
        <v>0</v>
      </c>
      <c r="Y618" s="1" t="s">
        <v>37</v>
      </c>
      <c r="Z618" s="1" t="s">
        <v>4121</v>
      </c>
      <c r="AA618" s="1" t="s">
        <v>4121</v>
      </c>
      <c r="AB618" s="1" t="s">
        <v>4121</v>
      </c>
      <c r="AC618" s="1">
        <v>0</v>
      </c>
      <c r="AD618" s="1" t="s">
        <v>4121</v>
      </c>
      <c r="AE618" s="1">
        <v>0</v>
      </c>
      <c r="AF618" s="1">
        <v>0</v>
      </c>
      <c r="AG618" s="1">
        <v>0</v>
      </c>
      <c r="AH618" s="1">
        <v>0</v>
      </c>
      <c r="AI618" s="1">
        <v>0</v>
      </c>
      <c r="AJ618" s="1">
        <v>0</v>
      </c>
      <c r="AK618" s="1">
        <v>0</v>
      </c>
      <c r="AL618" s="1">
        <v>0</v>
      </c>
      <c r="AM618" s="1">
        <v>0</v>
      </c>
      <c r="AN618" s="1" t="s">
        <v>4121</v>
      </c>
      <c r="AO618" s="1" t="s">
        <v>4121</v>
      </c>
      <c r="AP618" s="1" t="s">
        <v>39</v>
      </c>
      <c r="AQ618" s="1" t="s">
        <v>40</v>
      </c>
      <c r="AR618" s="1" t="s">
        <v>41</v>
      </c>
      <c r="AS618" s="1" t="s">
        <v>38</v>
      </c>
      <c r="AT618" s="1" t="s">
        <v>4121</v>
      </c>
      <c r="AU618" s="1" t="s">
        <v>4121</v>
      </c>
      <c r="AV618" s="1" t="s">
        <v>42</v>
      </c>
      <c r="AW618" s="1">
        <v>0</v>
      </c>
      <c r="AX618" s="1">
        <v>0</v>
      </c>
      <c r="AY618" s="1">
        <v>0</v>
      </c>
      <c r="AZ618" s="1">
        <v>0</v>
      </c>
      <c r="BA618" s="1">
        <v>0</v>
      </c>
      <c r="BB618" s="1">
        <v>0</v>
      </c>
      <c r="BC618" s="1">
        <v>0</v>
      </c>
      <c r="BD618" s="1">
        <v>0</v>
      </c>
      <c r="BE618" s="1">
        <v>0</v>
      </c>
      <c r="BF618" s="1">
        <v>0</v>
      </c>
      <c r="BG618" s="1">
        <v>0</v>
      </c>
      <c r="BH618" s="1">
        <v>0</v>
      </c>
      <c r="BI618" s="1">
        <v>0</v>
      </c>
      <c r="BJ618" s="1">
        <v>0</v>
      </c>
      <c r="BK618" s="1">
        <v>0</v>
      </c>
      <c r="BL618" s="1">
        <v>0</v>
      </c>
      <c r="BM618" s="1">
        <v>0</v>
      </c>
      <c r="BN618" s="1">
        <v>0</v>
      </c>
      <c r="BO618" s="1" t="s">
        <v>37</v>
      </c>
      <c r="BP618" s="1" t="s">
        <v>38</v>
      </c>
      <c r="BQ618" s="5" t="s">
        <v>2508</v>
      </c>
      <c r="BR618" s="1" t="s">
        <v>2509</v>
      </c>
      <c r="BS618" s="1" t="s">
        <v>1307</v>
      </c>
      <c r="BT618" s="1" t="s">
        <v>37</v>
      </c>
      <c r="BU618" s="1" t="s">
        <v>4121</v>
      </c>
      <c r="BV618" s="1" t="s">
        <v>4121</v>
      </c>
    </row>
    <row r="619" spans="1:74" ht="75" x14ac:dyDescent="0.25">
      <c r="A619" s="1" t="s">
        <v>26</v>
      </c>
      <c r="B619" s="1" t="s">
        <v>416</v>
      </c>
      <c r="C619" s="1" t="s">
        <v>28</v>
      </c>
      <c r="D619" s="1" t="s">
        <v>29</v>
      </c>
      <c r="E619" s="1">
        <v>204819</v>
      </c>
      <c r="F619" s="1" t="s">
        <v>2510</v>
      </c>
      <c r="G619" s="1" t="s">
        <v>2511</v>
      </c>
      <c r="H619" s="1" t="s">
        <v>32</v>
      </c>
      <c r="I619" s="1" t="s">
        <v>33</v>
      </c>
      <c r="J619" s="2">
        <v>44004</v>
      </c>
      <c r="K619" s="2" t="s">
        <v>4121</v>
      </c>
      <c r="L619" s="1">
        <v>0</v>
      </c>
      <c r="M619" s="1">
        <v>60</v>
      </c>
      <c r="N619" s="1">
        <v>0</v>
      </c>
      <c r="O619" s="1" t="s">
        <v>83</v>
      </c>
      <c r="P619" s="1" t="s">
        <v>37</v>
      </c>
      <c r="Q619" s="1" t="s">
        <v>4121</v>
      </c>
      <c r="R619" s="1" t="s">
        <v>4121</v>
      </c>
      <c r="S619" s="1" t="s">
        <v>4121</v>
      </c>
      <c r="T619" s="1">
        <v>0</v>
      </c>
      <c r="U619" s="1" t="s">
        <v>4121</v>
      </c>
      <c r="V619" s="1" t="s">
        <v>38</v>
      </c>
      <c r="W619" s="1" t="s">
        <v>4121</v>
      </c>
      <c r="X619" s="1">
        <v>0</v>
      </c>
      <c r="Y619" s="1" t="s">
        <v>37</v>
      </c>
      <c r="Z619" s="1" t="s">
        <v>4121</v>
      </c>
      <c r="AA619" s="1" t="s">
        <v>4121</v>
      </c>
      <c r="AB619" s="1" t="s">
        <v>4121</v>
      </c>
      <c r="AC619" s="1">
        <v>0</v>
      </c>
      <c r="AD619" s="1" t="s">
        <v>4121</v>
      </c>
      <c r="AE619" s="1">
        <v>0</v>
      </c>
      <c r="AF619" s="1">
        <v>0</v>
      </c>
      <c r="AG619" s="1">
        <v>0</v>
      </c>
      <c r="AH619" s="1">
        <v>0</v>
      </c>
      <c r="AI619" s="1">
        <v>0</v>
      </c>
      <c r="AJ619" s="1">
        <v>0</v>
      </c>
      <c r="AK619" s="1">
        <v>0</v>
      </c>
      <c r="AL619" s="1">
        <v>0</v>
      </c>
      <c r="AM619" s="1">
        <v>0</v>
      </c>
      <c r="AN619" s="1" t="s">
        <v>4121</v>
      </c>
      <c r="AO619" s="1" t="s">
        <v>4121</v>
      </c>
      <c r="AP619" s="1" t="s">
        <v>39</v>
      </c>
      <c r="AQ619" s="1" t="s">
        <v>40</v>
      </c>
      <c r="AR619" s="1" t="s">
        <v>41</v>
      </c>
      <c r="AS619" s="1" t="s">
        <v>38</v>
      </c>
      <c r="AT619" s="1" t="s">
        <v>4121</v>
      </c>
      <c r="AU619" s="1" t="s">
        <v>4121</v>
      </c>
      <c r="AV619" s="1" t="s">
        <v>42</v>
      </c>
      <c r="AW619" s="1">
        <v>0</v>
      </c>
      <c r="AX619" s="1">
        <v>0</v>
      </c>
      <c r="AY619" s="1">
        <v>0</v>
      </c>
      <c r="AZ619" s="1">
        <v>0</v>
      </c>
      <c r="BA619" s="1">
        <v>0</v>
      </c>
      <c r="BB619" s="1">
        <v>0</v>
      </c>
      <c r="BC619" s="1">
        <v>0</v>
      </c>
      <c r="BD619" s="1">
        <v>0</v>
      </c>
      <c r="BE619" s="1">
        <v>0</v>
      </c>
      <c r="BF619" s="1">
        <v>0</v>
      </c>
      <c r="BG619" s="1">
        <v>0</v>
      </c>
      <c r="BH619" s="1">
        <v>0</v>
      </c>
      <c r="BI619" s="1">
        <v>0</v>
      </c>
      <c r="BJ619" s="1">
        <v>0</v>
      </c>
      <c r="BK619" s="1">
        <v>0</v>
      </c>
      <c r="BL619" s="1">
        <v>0</v>
      </c>
      <c r="BM619" s="1">
        <v>0</v>
      </c>
      <c r="BN619" s="1">
        <v>0</v>
      </c>
      <c r="BO619" s="1" t="s">
        <v>37</v>
      </c>
      <c r="BP619" s="1" t="s">
        <v>38</v>
      </c>
      <c r="BQ619" s="5" t="s">
        <v>2508</v>
      </c>
      <c r="BR619" s="1" t="s">
        <v>2509</v>
      </c>
      <c r="BS619" s="1" t="s">
        <v>1307</v>
      </c>
      <c r="BT619" s="1" t="s">
        <v>37</v>
      </c>
      <c r="BU619" s="1" t="s">
        <v>4121</v>
      </c>
      <c r="BV619" s="1" t="s">
        <v>4121</v>
      </c>
    </row>
    <row r="620" spans="1:74" ht="75" x14ac:dyDescent="0.25">
      <c r="A620" s="1" t="s">
        <v>26</v>
      </c>
      <c r="B620" s="1" t="s">
        <v>416</v>
      </c>
      <c r="C620" s="1" t="s">
        <v>28</v>
      </c>
      <c r="D620" s="1" t="s">
        <v>65</v>
      </c>
      <c r="E620" s="1">
        <v>204719</v>
      </c>
      <c r="F620" s="1" t="s">
        <v>2512</v>
      </c>
      <c r="G620" s="1" t="s">
        <v>2513</v>
      </c>
      <c r="H620" s="1" t="s">
        <v>32</v>
      </c>
      <c r="I620" s="1" t="s">
        <v>33</v>
      </c>
      <c r="J620" s="2">
        <v>44004</v>
      </c>
      <c r="K620" s="2" t="s">
        <v>4121</v>
      </c>
      <c r="L620" s="1">
        <v>0</v>
      </c>
      <c r="M620" s="1">
        <v>95</v>
      </c>
      <c r="N620" s="1">
        <v>30</v>
      </c>
      <c r="O620" s="1" t="s">
        <v>83</v>
      </c>
      <c r="P620" s="1" t="s">
        <v>37</v>
      </c>
      <c r="Q620" s="1" t="s">
        <v>4121</v>
      </c>
      <c r="R620" s="1" t="s">
        <v>4121</v>
      </c>
      <c r="S620" s="1" t="s">
        <v>4121</v>
      </c>
      <c r="T620" s="1">
        <v>0</v>
      </c>
      <c r="U620" s="1" t="s">
        <v>4121</v>
      </c>
      <c r="V620" s="1" t="s">
        <v>38</v>
      </c>
      <c r="W620" s="1" t="s">
        <v>4121</v>
      </c>
      <c r="X620" s="1">
        <v>0</v>
      </c>
      <c r="Y620" s="1" t="s">
        <v>37</v>
      </c>
      <c r="Z620" s="1" t="s">
        <v>4121</v>
      </c>
      <c r="AA620" s="1" t="s">
        <v>4121</v>
      </c>
      <c r="AB620" s="1" t="s">
        <v>4121</v>
      </c>
      <c r="AC620" s="1">
        <v>0</v>
      </c>
      <c r="AD620" s="1" t="s">
        <v>4121</v>
      </c>
      <c r="AE620" s="1">
        <v>0</v>
      </c>
      <c r="AF620" s="1">
        <v>0</v>
      </c>
      <c r="AG620" s="1">
        <v>0</v>
      </c>
      <c r="AH620" s="1">
        <v>0</v>
      </c>
      <c r="AI620" s="1">
        <v>0</v>
      </c>
      <c r="AJ620" s="1">
        <v>0</v>
      </c>
      <c r="AK620" s="1">
        <v>0</v>
      </c>
      <c r="AL620" s="1">
        <v>0</v>
      </c>
      <c r="AM620" s="1">
        <v>0</v>
      </c>
      <c r="AN620" s="1" t="s">
        <v>4121</v>
      </c>
      <c r="AO620" s="1" t="s">
        <v>4121</v>
      </c>
      <c r="AP620" s="1" t="s">
        <v>39</v>
      </c>
      <c r="AQ620" s="1" t="s">
        <v>40</v>
      </c>
      <c r="AR620" s="1" t="s">
        <v>41</v>
      </c>
      <c r="AS620" s="1" t="s">
        <v>38</v>
      </c>
      <c r="AT620" s="1" t="s">
        <v>4121</v>
      </c>
      <c r="AU620" s="1" t="s">
        <v>4121</v>
      </c>
      <c r="AV620" s="1" t="s">
        <v>42</v>
      </c>
      <c r="AW620" s="1">
        <v>0</v>
      </c>
      <c r="AX620" s="1">
        <v>0</v>
      </c>
      <c r="AY620" s="1">
        <v>0</v>
      </c>
      <c r="AZ620" s="1">
        <v>0</v>
      </c>
      <c r="BA620" s="1">
        <v>0</v>
      </c>
      <c r="BB620" s="1">
        <v>0</v>
      </c>
      <c r="BC620" s="1">
        <v>0</v>
      </c>
      <c r="BD620" s="1">
        <v>0</v>
      </c>
      <c r="BE620" s="1">
        <v>0</v>
      </c>
      <c r="BF620" s="1">
        <v>0</v>
      </c>
      <c r="BG620" s="1">
        <v>0</v>
      </c>
      <c r="BH620" s="1">
        <v>0</v>
      </c>
      <c r="BI620" s="1">
        <v>0</v>
      </c>
      <c r="BJ620" s="1">
        <v>0</v>
      </c>
      <c r="BK620" s="1">
        <v>0</v>
      </c>
      <c r="BL620" s="1">
        <v>0</v>
      </c>
      <c r="BM620" s="1">
        <v>0</v>
      </c>
      <c r="BN620" s="1">
        <v>0</v>
      </c>
      <c r="BO620" s="1" t="s">
        <v>37</v>
      </c>
      <c r="BP620" s="1" t="s">
        <v>38</v>
      </c>
      <c r="BQ620" s="5" t="s">
        <v>2514</v>
      </c>
      <c r="BR620" s="1" t="s">
        <v>2515</v>
      </c>
      <c r="BS620" s="1" t="s">
        <v>2361</v>
      </c>
      <c r="BT620" s="1" t="s">
        <v>37</v>
      </c>
      <c r="BU620" s="1" t="s">
        <v>4121</v>
      </c>
      <c r="BV620" s="1" t="s">
        <v>4121</v>
      </c>
    </row>
    <row r="621" spans="1:74" ht="90" x14ac:dyDescent="0.25">
      <c r="A621" s="1" t="s">
        <v>26</v>
      </c>
      <c r="B621" s="1" t="s">
        <v>416</v>
      </c>
      <c r="C621" s="1" t="s">
        <v>28</v>
      </c>
      <c r="D621" s="1" t="s">
        <v>29</v>
      </c>
      <c r="E621" s="1">
        <v>2046113</v>
      </c>
      <c r="F621" s="1" t="s">
        <v>2516</v>
      </c>
      <c r="G621" s="1" t="s">
        <v>2517</v>
      </c>
      <c r="H621" s="1" t="s">
        <v>32</v>
      </c>
      <c r="I621" s="1" t="s">
        <v>33</v>
      </c>
      <c r="J621" s="2">
        <v>44005</v>
      </c>
      <c r="K621" s="2" t="s">
        <v>4121</v>
      </c>
      <c r="L621" s="1">
        <v>0</v>
      </c>
      <c r="M621" s="1">
        <v>96.99</v>
      </c>
      <c r="N621" s="1">
        <v>0</v>
      </c>
      <c r="O621" s="1" t="s">
        <v>109</v>
      </c>
      <c r="P621" s="1" t="s">
        <v>37</v>
      </c>
      <c r="Q621" s="1" t="s">
        <v>4121</v>
      </c>
      <c r="R621" s="1" t="s">
        <v>4121</v>
      </c>
      <c r="S621" s="1" t="s">
        <v>4121</v>
      </c>
      <c r="T621" s="1">
        <v>0</v>
      </c>
      <c r="U621" s="1" t="s">
        <v>4121</v>
      </c>
      <c r="V621" s="1" t="s">
        <v>38</v>
      </c>
      <c r="W621" s="1" t="s">
        <v>4121</v>
      </c>
      <c r="X621" s="1">
        <v>1</v>
      </c>
      <c r="Y621" s="1" t="s">
        <v>37</v>
      </c>
      <c r="Z621" s="1" t="s">
        <v>4121</v>
      </c>
      <c r="AA621" s="1" t="s">
        <v>4121</v>
      </c>
      <c r="AB621" s="1" t="s">
        <v>4121</v>
      </c>
      <c r="AC621" s="1">
        <v>0</v>
      </c>
      <c r="AD621" s="1" t="s">
        <v>4121</v>
      </c>
      <c r="AE621" s="1">
        <v>0.45</v>
      </c>
      <c r="AF621" s="1">
        <v>0.45</v>
      </c>
      <c r="AG621" s="1">
        <v>0.45</v>
      </c>
      <c r="AH621" s="1">
        <v>0.45</v>
      </c>
      <c r="AI621" s="1">
        <v>0</v>
      </c>
      <c r="AJ621" s="1">
        <v>0.25</v>
      </c>
      <c r="AK621" s="1">
        <v>0.25</v>
      </c>
      <c r="AL621" s="1">
        <v>0.25</v>
      </c>
      <c r="AM621" s="1">
        <v>0</v>
      </c>
      <c r="AN621" s="1" t="s">
        <v>35</v>
      </c>
      <c r="AO621" s="1" t="s">
        <v>35</v>
      </c>
      <c r="AP621" s="1" t="s">
        <v>69</v>
      </c>
      <c r="AQ621" s="1" t="s">
        <v>40</v>
      </c>
      <c r="AR621" s="1" t="s">
        <v>4121</v>
      </c>
      <c r="AS621" s="1" t="s">
        <v>38</v>
      </c>
      <c r="AT621" s="1" t="s">
        <v>4121</v>
      </c>
      <c r="AU621" s="1" t="s">
        <v>4121</v>
      </c>
      <c r="AV621" s="1" t="s">
        <v>42</v>
      </c>
      <c r="AW621" s="1">
        <v>0</v>
      </c>
      <c r="AX621" s="1">
        <v>0</v>
      </c>
      <c r="AY621" s="1">
        <v>0</v>
      </c>
      <c r="AZ621" s="1">
        <v>0</v>
      </c>
      <c r="BA621" s="1">
        <v>0</v>
      </c>
      <c r="BB621" s="1">
        <v>0</v>
      </c>
      <c r="BC621" s="1">
        <v>0</v>
      </c>
      <c r="BD621" s="1">
        <v>0</v>
      </c>
      <c r="BE621" s="1">
        <v>0</v>
      </c>
      <c r="BF621" s="1">
        <v>0</v>
      </c>
      <c r="BG621" s="1">
        <v>0</v>
      </c>
      <c r="BH621" s="1">
        <v>0</v>
      </c>
      <c r="BI621" s="1">
        <v>0</v>
      </c>
      <c r="BJ621" s="1">
        <v>0</v>
      </c>
      <c r="BK621" s="1">
        <v>0</v>
      </c>
      <c r="BL621" s="1">
        <v>0</v>
      </c>
      <c r="BM621" s="1">
        <v>0</v>
      </c>
      <c r="BN621" s="1">
        <v>0</v>
      </c>
      <c r="BO621" s="1" t="s">
        <v>37</v>
      </c>
      <c r="BP621" s="1" t="s">
        <v>38</v>
      </c>
      <c r="BQ621" s="5" t="s">
        <v>2518</v>
      </c>
      <c r="BR621" s="1" t="s">
        <v>2417</v>
      </c>
      <c r="BS621" s="1" t="s">
        <v>2371</v>
      </c>
      <c r="BT621" s="1" t="s">
        <v>4121</v>
      </c>
      <c r="BU621" s="1" t="s">
        <v>4121</v>
      </c>
      <c r="BV621" s="8"/>
    </row>
    <row r="622" spans="1:74" ht="90" x14ac:dyDescent="0.25">
      <c r="A622" s="9" t="s">
        <v>26</v>
      </c>
      <c r="B622" s="9" t="s">
        <v>416</v>
      </c>
      <c r="C622" s="9" t="s">
        <v>28</v>
      </c>
      <c r="D622" s="9" t="s">
        <v>65</v>
      </c>
      <c r="E622" s="9">
        <v>2044111</v>
      </c>
      <c r="F622" s="9" t="s">
        <v>2519</v>
      </c>
      <c r="G622" s="9" t="s">
        <v>2520</v>
      </c>
      <c r="H622" s="9" t="s">
        <v>32</v>
      </c>
      <c r="I622" s="9" t="s">
        <v>33</v>
      </c>
      <c r="J622" s="10">
        <v>44005</v>
      </c>
      <c r="K622" s="10" t="s">
        <v>4121</v>
      </c>
      <c r="L622" s="9">
        <v>0</v>
      </c>
      <c r="M622" s="9">
        <v>5.99</v>
      </c>
      <c r="N622" s="9">
        <v>1</v>
      </c>
      <c r="O622" s="9" t="s">
        <v>109</v>
      </c>
      <c r="P622" s="9" t="s">
        <v>37</v>
      </c>
      <c r="Q622" s="9" t="s">
        <v>4121</v>
      </c>
      <c r="R622" s="9" t="s">
        <v>4121</v>
      </c>
      <c r="S622" s="9" t="s">
        <v>4121</v>
      </c>
      <c r="T622" s="9">
        <v>0</v>
      </c>
      <c r="U622" s="9" t="s">
        <v>4121</v>
      </c>
      <c r="V622" s="9" t="s">
        <v>38</v>
      </c>
      <c r="W622" s="9" t="s">
        <v>4121</v>
      </c>
      <c r="X622" s="9">
        <v>1</v>
      </c>
      <c r="Y622" s="9" t="s">
        <v>37</v>
      </c>
      <c r="Z622" s="9" t="s">
        <v>4121</v>
      </c>
      <c r="AA622" s="9" t="s">
        <v>4121</v>
      </c>
      <c r="AB622" s="9" t="s">
        <v>4121</v>
      </c>
      <c r="AC622" s="9">
        <v>0</v>
      </c>
      <c r="AD622" s="9" t="s">
        <v>4121</v>
      </c>
      <c r="AE622" s="9">
        <v>0.45</v>
      </c>
      <c r="AF622" s="9">
        <v>0.45</v>
      </c>
      <c r="AG622" s="9">
        <v>0.45</v>
      </c>
      <c r="AH622" s="9">
        <v>0.45</v>
      </c>
      <c r="AI622" s="9">
        <v>0</v>
      </c>
      <c r="AJ622" s="9">
        <v>0.25</v>
      </c>
      <c r="AK622" s="9">
        <v>0.25</v>
      </c>
      <c r="AL622" s="9">
        <v>0.25</v>
      </c>
      <c r="AM622" s="9">
        <v>0</v>
      </c>
      <c r="AN622" s="9" t="s">
        <v>35</v>
      </c>
      <c r="AO622" s="9" t="s">
        <v>35</v>
      </c>
      <c r="AP622" s="9" t="s">
        <v>69</v>
      </c>
      <c r="AQ622" s="9" t="s">
        <v>40</v>
      </c>
      <c r="AR622" s="9" t="s">
        <v>4121</v>
      </c>
      <c r="AS622" s="9" t="s">
        <v>38</v>
      </c>
      <c r="AT622" s="9" t="s">
        <v>4121</v>
      </c>
      <c r="AU622" s="9" t="s">
        <v>4121</v>
      </c>
      <c r="AV622" s="9" t="s">
        <v>42</v>
      </c>
      <c r="AW622" s="9">
        <v>0</v>
      </c>
      <c r="AX622" s="9">
        <v>0</v>
      </c>
      <c r="AY622" s="9">
        <v>0</v>
      </c>
      <c r="AZ622" s="9">
        <v>0</v>
      </c>
      <c r="BA622" s="9">
        <v>0</v>
      </c>
      <c r="BB622" s="9">
        <v>0</v>
      </c>
      <c r="BC622" s="9">
        <v>0</v>
      </c>
      <c r="BD622" s="9">
        <v>0</v>
      </c>
      <c r="BE622" s="9">
        <v>0</v>
      </c>
      <c r="BF622" s="9">
        <v>0</v>
      </c>
      <c r="BG622" s="9">
        <v>0</v>
      </c>
      <c r="BH622" s="9">
        <v>0</v>
      </c>
      <c r="BI622" s="9">
        <v>0</v>
      </c>
      <c r="BJ622" s="9">
        <v>0</v>
      </c>
      <c r="BK622" s="9">
        <v>0</v>
      </c>
      <c r="BL622" s="9">
        <v>0</v>
      </c>
      <c r="BM622" s="9">
        <v>0</v>
      </c>
      <c r="BN622" s="9">
        <v>0</v>
      </c>
      <c r="BO622" s="9" t="s">
        <v>37</v>
      </c>
      <c r="BP622" s="9" t="s">
        <v>38</v>
      </c>
      <c r="BQ622" s="11" t="s">
        <v>2521</v>
      </c>
      <c r="BR622" s="9" t="s">
        <v>2417</v>
      </c>
      <c r="BS622" s="9" t="s">
        <v>2371</v>
      </c>
      <c r="BT622" s="9" t="s">
        <v>4121</v>
      </c>
      <c r="BU622" s="9" t="s">
        <v>4121</v>
      </c>
      <c r="BV622" s="12"/>
    </row>
    <row r="623" spans="1:74" ht="75" x14ac:dyDescent="0.25">
      <c r="A623" s="1" t="s">
        <v>26</v>
      </c>
      <c r="B623" s="1" t="s">
        <v>416</v>
      </c>
      <c r="C623" s="1" t="s">
        <v>28</v>
      </c>
      <c r="D623" s="1" t="s">
        <v>29</v>
      </c>
      <c r="E623" s="1">
        <v>2046114</v>
      </c>
      <c r="F623" s="1" t="s">
        <v>2522</v>
      </c>
      <c r="G623" s="1" t="s">
        <v>2523</v>
      </c>
      <c r="H623" s="1" t="s">
        <v>32</v>
      </c>
      <c r="I623" s="1" t="s">
        <v>33</v>
      </c>
      <c r="J623" s="2">
        <v>44005</v>
      </c>
      <c r="K623" s="2" t="s">
        <v>4121</v>
      </c>
      <c r="L623" s="1">
        <v>0</v>
      </c>
      <c r="M623" s="1">
        <v>5.99</v>
      </c>
      <c r="N623" s="1">
        <v>0</v>
      </c>
      <c r="O623" s="1" t="s">
        <v>109</v>
      </c>
      <c r="P623" s="1" t="s">
        <v>37</v>
      </c>
      <c r="Q623" s="1" t="s">
        <v>4121</v>
      </c>
      <c r="R623" s="1" t="s">
        <v>4121</v>
      </c>
      <c r="S623" s="1" t="s">
        <v>4121</v>
      </c>
      <c r="T623" s="1">
        <v>0</v>
      </c>
      <c r="U623" s="1" t="s">
        <v>4121</v>
      </c>
      <c r="V623" s="1" t="s">
        <v>38</v>
      </c>
      <c r="W623" s="1" t="s">
        <v>4121</v>
      </c>
      <c r="X623" s="1">
        <v>1</v>
      </c>
      <c r="Y623" s="1" t="s">
        <v>37</v>
      </c>
      <c r="Z623" s="1" t="s">
        <v>4121</v>
      </c>
      <c r="AA623" s="1" t="s">
        <v>4121</v>
      </c>
      <c r="AB623" s="1" t="s">
        <v>4121</v>
      </c>
      <c r="AC623" s="1">
        <v>0</v>
      </c>
      <c r="AD623" s="1" t="s">
        <v>4121</v>
      </c>
      <c r="AE623" s="1">
        <v>0.45</v>
      </c>
      <c r="AF623" s="1">
        <v>0.45</v>
      </c>
      <c r="AG623" s="1">
        <v>0.45</v>
      </c>
      <c r="AH623" s="1">
        <v>0.45</v>
      </c>
      <c r="AI623" s="1">
        <v>0</v>
      </c>
      <c r="AJ623" s="1">
        <v>0.25</v>
      </c>
      <c r="AK623" s="1">
        <v>0.25</v>
      </c>
      <c r="AL623" s="1">
        <v>0.25</v>
      </c>
      <c r="AM623" s="1">
        <v>0</v>
      </c>
      <c r="AN623" s="1" t="s">
        <v>35</v>
      </c>
      <c r="AO623" s="1" t="s">
        <v>35</v>
      </c>
      <c r="AP623" s="1" t="s">
        <v>69</v>
      </c>
      <c r="AQ623" s="1" t="s">
        <v>40</v>
      </c>
      <c r="AR623" s="1" t="s">
        <v>4121</v>
      </c>
      <c r="AS623" s="1" t="s">
        <v>38</v>
      </c>
      <c r="AT623" s="1" t="s">
        <v>4121</v>
      </c>
      <c r="AU623" s="1" t="s">
        <v>4121</v>
      </c>
      <c r="AV623" s="1" t="s">
        <v>42</v>
      </c>
      <c r="AW623" s="1">
        <v>0</v>
      </c>
      <c r="AX623" s="1">
        <v>0</v>
      </c>
      <c r="AY623" s="1">
        <v>0</v>
      </c>
      <c r="AZ623" s="1">
        <v>0</v>
      </c>
      <c r="BA623" s="1">
        <v>0</v>
      </c>
      <c r="BB623" s="1">
        <v>0</v>
      </c>
      <c r="BC623" s="1">
        <v>0</v>
      </c>
      <c r="BD623" s="1">
        <v>0</v>
      </c>
      <c r="BE623" s="1">
        <v>0</v>
      </c>
      <c r="BF623" s="1">
        <v>0</v>
      </c>
      <c r="BG623" s="1">
        <v>0</v>
      </c>
      <c r="BH623" s="1">
        <v>0</v>
      </c>
      <c r="BI623" s="1">
        <v>0</v>
      </c>
      <c r="BJ623" s="1">
        <v>0</v>
      </c>
      <c r="BK623" s="1">
        <v>0</v>
      </c>
      <c r="BL623" s="1">
        <v>0</v>
      </c>
      <c r="BM623" s="1">
        <v>0</v>
      </c>
      <c r="BN623" s="1">
        <v>0</v>
      </c>
      <c r="BO623" s="1" t="s">
        <v>37</v>
      </c>
      <c r="BP623" s="1" t="s">
        <v>38</v>
      </c>
      <c r="BQ623" s="5" t="s">
        <v>2521</v>
      </c>
      <c r="BR623" s="1" t="s">
        <v>2417</v>
      </c>
      <c r="BS623" s="1" t="s">
        <v>2371</v>
      </c>
      <c r="BT623" s="1" t="s">
        <v>4121</v>
      </c>
      <c r="BU623" s="1" t="s">
        <v>4121</v>
      </c>
      <c r="BV623" s="8"/>
    </row>
    <row r="624" spans="1:74" ht="105" x14ac:dyDescent="0.25">
      <c r="A624" s="9" t="s">
        <v>26</v>
      </c>
      <c r="B624" s="9" t="s">
        <v>416</v>
      </c>
      <c r="C624" s="9" t="s">
        <v>28</v>
      </c>
      <c r="D624" s="9" t="s">
        <v>65</v>
      </c>
      <c r="E624" s="9">
        <v>2044112</v>
      </c>
      <c r="F624" s="9" t="s">
        <v>2524</v>
      </c>
      <c r="G624" s="9" t="s">
        <v>2525</v>
      </c>
      <c r="H624" s="9" t="s">
        <v>32</v>
      </c>
      <c r="I624" s="9" t="s">
        <v>33</v>
      </c>
      <c r="J624" s="10">
        <v>44005</v>
      </c>
      <c r="K624" s="10" t="s">
        <v>4121</v>
      </c>
      <c r="L624" s="9">
        <v>0</v>
      </c>
      <c r="M624" s="9">
        <v>39.99</v>
      </c>
      <c r="N624" s="9">
        <v>7</v>
      </c>
      <c r="O624" s="9" t="s">
        <v>109</v>
      </c>
      <c r="P624" s="9" t="s">
        <v>37</v>
      </c>
      <c r="Q624" s="9" t="s">
        <v>4121</v>
      </c>
      <c r="R624" s="9" t="s">
        <v>4121</v>
      </c>
      <c r="S624" s="9" t="s">
        <v>4121</v>
      </c>
      <c r="T624" s="9">
        <v>0</v>
      </c>
      <c r="U624" s="9" t="s">
        <v>4121</v>
      </c>
      <c r="V624" s="9" t="s">
        <v>38</v>
      </c>
      <c r="W624" s="9" t="s">
        <v>4121</v>
      </c>
      <c r="X624" s="9">
        <v>1</v>
      </c>
      <c r="Y624" s="9" t="s">
        <v>37</v>
      </c>
      <c r="Z624" s="9" t="s">
        <v>4121</v>
      </c>
      <c r="AA624" s="9" t="s">
        <v>4121</v>
      </c>
      <c r="AB624" s="9" t="s">
        <v>4121</v>
      </c>
      <c r="AC624" s="9">
        <v>0</v>
      </c>
      <c r="AD624" s="9" t="s">
        <v>4121</v>
      </c>
      <c r="AE624" s="9">
        <v>0.45</v>
      </c>
      <c r="AF624" s="9">
        <v>0.45</v>
      </c>
      <c r="AG624" s="9">
        <v>0.45</v>
      </c>
      <c r="AH624" s="9">
        <v>0.45</v>
      </c>
      <c r="AI624" s="9">
        <v>0</v>
      </c>
      <c r="AJ624" s="9">
        <v>0.25</v>
      </c>
      <c r="AK624" s="9">
        <v>0.25</v>
      </c>
      <c r="AL624" s="9">
        <v>0.25</v>
      </c>
      <c r="AM624" s="9">
        <v>0</v>
      </c>
      <c r="AN624" s="9" t="s">
        <v>35</v>
      </c>
      <c r="AO624" s="9" t="s">
        <v>35</v>
      </c>
      <c r="AP624" s="9" t="s">
        <v>69</v>
      </c>
      <c r="AQ624" s="9" t="s">
        <v>40</v>
      </c>
      <c r="AR624" s="9" t="s">
        <v>4121</v>
      </c>
      <c r="AS624" s="9" t="s">
        <v>38</v>
      </c>
      <c r="AT624" s="9" t="s">
        <v>4121</v>
      </c>
      <c r="AU624" s="9" t="s">
        <v>4121</v>
      </c>
      <c r="AV624" s="9" t="s">
        <v>42</v>
      </c>
      <c r="AW624" s="9">
        <v>0</v>
      </c>
      <c r="AX624" s="9">
        <v>0</v>
      </c>
      <c r="AY624" s="9">
        <v>0</v>
      </c>
      <c r="AZ624" s="9">
        <v>0</v>
      </c>
      <c r="BA624" s="9">
        <v>0</v>
      </c>
      <c r="BB624" s="9">
        <v>0</v>
      </c>
      <c r="BC624" s="9">
        <v>0</v>
      </c>
      <c r="BD624" s="9">
        <v>0</v>
      </c>
      <c r="BE624" s="9">
        <v>0</v>
      </c>
      <c r="BF624" s="9">
        <v>0</v>
      </c>
      <c r="BG624" s="9">
        <v>0</v>
      </c>
      <c r="BH624" s="9">
        <v>0</v>
      </c>
      <c r="BI624" s="9">
        <v>0</v>
      </c>
      <c r="BJ624" s="9">
        <v>0</v>
      </c>
      <c r="BK624" s="9">
        <v>0</v>
      </c>
      <c r="BL624" s="9">
        <v>0</v>
      </c>
      <c r="BM624" s="9">
        <v>0</v>
      </c>
      <c r="BN624" s="9">
        <v>0</v>
      </c>
      <c r="BO624" s="9" t="s">
        <v>37</v>
      </c>
      <c r="BP624" s="9" t="s">
        <v>38</v>
      </c>
      <c r="BQ624" s="11" t="s">
        <v>2526</v>
      </c>
      <c r="BR624" s="9" t="s">
        <v>2417</v>
      </c>
      <c r="BS624" s="9" t="s">
        <v>2371</v>
      </c>
      <c r="BT624" s="9" t="s">
        <v>4121</v>
      </c>
      <c r="BU624" s="9" t="s">
        <v>4121</v>
      </c>
      <c r="BV624" s="12"/>
    </row>
    <row r="625" spans="1:74" ht="90" x14ac:dyDescent="0.25">
      <c r="A625" s="1" t="s">
        <v>26</v>
      </c>
      <c r="B625" s="1" t="s">
        <v>416</v>
      </c>
      <c r="C625" s="1" t="s">
        <v>28</v>
      </c>
      <c r="D625" s="1" t="s">
        <v>29</v>
      </c>
      <c r="E625" s="1">
        <v>2046115</v>
      </c>
      <c r="F625" s="1" t="s">
        <v>2527</v>
      </c>
      <c r="G625" s="1" t="s">
        <v>2528</v>
      </c>
      <c r="H625" s="1" t="s">
        <v>32</v>
      </c>
      <c r="I625" s="1" t="s">
        <v>33</v>
      </c>
      <c r="J625" s="2">
        <v>44005</v>
      </c>
      <c r="K625" s="2" t="s">
        <v>4121</v>
      </c>
      <c r="L625" s="1">
        <v>0</v>
      </c>
      <c r="M625" s="1">
        <v>39.99</v>
      </c>
      <c r="N625" s="1">
        <v>0</v>
      </c>
      <c r="O625" s="1" t="s">
        <v>109</v>
      </c>
      <c r="P625" s="1" t="s">
        <v>37</v>
      </c>
      <c r="Q625" s="1" t="s">
        <v>4121</v>
      </c>
      <c r="R625" s="1" t="s">
        <v>4121</v>
      </c>
      <c r="S625" s="1" t="s">
        <v>4121</v>
      </c>
      <c r="T625" s="1">
        <v>0</v>
      </c>
      <c r="U625" s="1" t="s">
        <v>4121</v>
      </c>
      <c r="V625" s="1" t="s">
        <v>38</v>
      </c>
      <c r="W625" s="1" t="s">
        <v>4121</v>
      </c>
      <c r="X625" s="1">
        <v>1</v>
      </c>
      <c r="Y625" s="1" t="s">
        <v>37</v>
      </c>
      <c r="Z625" s="1" t="s">
        <v>4121</v>
      </c>
      <c r="AA625" s="1" t="s">
        <v>4121</v>
      </c>
      <c r="AB625" s="1" t="s">
        <v>4121</v>
      </c>
      <c r="AC625" s="1">
        <v>0</v>
      </c>
      <c r="AD625" s="1" t="s">
        <v>4121</v>
      </c>
      <c r="AE625" s="1">
        <v>0.45</v>
      </c>
      <c r="AF625" s="1">
        <v>0.45</v>
      </c>
      <c r="AG625" s="1">
        <v>0.45</v>
      </c>
      <c r="AH625" s="1">
        <v>0.45</v>
      </c>
      <c r="AI625" s="1">
        <v>0</v>
      </c>
      <c r="AJ625" s="1">
        <v>0.25</v>
      </c>
      <c r="AK625" s="1">
        <v>0.25</v>
      </c>
      <c r="AL625" s="1">
        <v>0.25</v>
      </c>
      <c r="AM625" s="1">
        <v>0</v>
      </c>
      <c r="AN625" s="1" t="s">
        <v>35</v>
      </c>
      <c r="AO625" s="1" t="s">
        <v>35</v>
      </c>
      <c r="AP625" s="1" t="s">
        <v>69</v>
      </c>
      <c r="AQ625" s="1" t="s">
        <v>40</v>
      </c>
      <c r="AR625" s="1" t="s">
        <v>4121</v>
      </c>
      <c r="AS625" s="1" t="s">
        <v>38</v>
      </c>
      <c r="AT625" s="1" t="s">
        <v>4121</v>
      </c>
      <c r="AU625" s="1" t="s">
        <v>4121</v>
      </c>
      <c r="AV625" s="1" t="s">
        <v>42</v>
      </c>
      <c r="AW625" s="1">
        <v>0</v>
      </c>
      <c r="AX625" s="1">
        <v>0</v>
      </c>
      <c r="AY625" s="1">
        <v>0</v>
      </c>
      <c r="AZ625" s="1">
        <v>0</v>
      </c>
      <c r="BA625" s="1">
        <v>0</v>
      </c>
      <c r="BB625" s="1">
        <v>0</v>
      </c>
      <c r="BC625" s="1">
        <v>0</v>
      </c>
      <c r="BD625" s="1">
        <v>0</v>
      </c>
      <c r="BE625" s="1">
        <v>0</v>
      </c>
      <c r="BF625" s="1">
        <v>0</v>
      </c>
      <c r="BG625" s="1">
        <v>0</v>
      </c>
      <c r="BH625" s="1">
        <v>0</v>
      </c>
      <c r="BI625" s="1">
        <v>0</v>
      </c>
      <c r="BJ625" s="1">
        <v>0</v>
      </c>
      <c r="BK625" s="1">
        <v>0</v>
      </c>
      <c r="BL625" s="1">
        <v>0</v>
      </c>
      <c r="BM625" s="1">
        <v>0</v>
      </c>
      <c r="BN625" s="1">
        <v>0</v>
      </c>
      <c r="BO625" s="1" t="s">
        <v>37</v>
      </c>
      <c r="BP625" s="1" t="s">
        <v>38</v>
      </c>
      <c r="BQ625" s="5" t="s">
        <v>2526</v>
      </c>
      <c r="BR625" s="1" t="s">
        <v>2417</v>
      </c>
      <c r="BS625" s="1" t="s">
        <v>2371</v>
      </c>
      <c r="BT625" s="1" t="s">
        <v>4121</v>
      </c>
      <c r="BU625" s="1" t="s">
        <v>4121</v>
      </c>
      <c r="BV625" s="8"/>
    </row>
    <row r="626" spans="1:74" ht="105" x14ac:dyDescent="0.25">
      <c r="A626" s="9" t="s">
        <v>26</v>
      </c>
      <c r="B626" s="9" t="s">
        <v>416</v>
      </c>
      <c r="C626" s="9" t="s">
        <v>28</v>
      </c>
      <c r="D626" s="9" t="s">
        <v>65</v>
      </c>
      <c r="E626" s="9">
        <v>2044113</v>
      </c>
      <c r="F626" s="9" t="s">
        <v>2529</v>
      </c>
      <c r="G626" s="9" t="s">
        <v>2530</v>
      </c>
      <c r="H626" s="9" t="s">
        <v>32</v>
      </c>
      <c r="I626" s="9" t="s">
        <v>33</v>
      </c>
      <c r="J626" s="10">
        <v>44005</v>
      </c>
      <c r="K626" s="10" t="s">
        <v>4121</v>
      </c>
      <c r="L626" s="9">
        <v>0</v>
      </c>
      <c r="M626" s="9">
        <v>69.989999999999995</v>
      </c>
      <c r="N626" s="9">
        <v>30</v>
      </c>
      <c r="O626" s="9" t="s">
        <v>109</v>
      </c>
      <c r="P626" s="9" t="s">
        <v>37</v>
      </c>
      <c r="Q626" s="9" t="s">
        <v>4121</v>
      </c>
      <c r="R626" s="9" t="s">
        <v>4121</v>
      </c>
      <c r="S626" s="9" t="s">
        <v>4121</v>
      </c>
      <c r="T626" s="9">
        <v>0</v>
      </c>
      <c r="U626" s="9" t="s">
        <v>4121</v>
      </c>
      <c r="V626" s="9" t="s">
        <v>38</v>
      </c>
      <c r="W626" s="9" t="s">
        <v>4121</v>
      </c>
      <c r="X626" s="9">
        <v>1</v>
      </c>
      <c r="Y626" s="9" t="s">
        <v>37</v>
      </c>
      <c r="Z626" s="9" t="s">
        <v>4121</v>
      </c>
      <c r="AA626" s="9" t="s">
        <v>4121</v>
      </c>
      <c r="AB626" s="9" t="s">
        <v>4121</v>
      </c>
      <c r="AC626" s="9">
        <v>0</v>
      </c>
      <c r="AD626" s="9" t="s">
        <v>4121</v>
      </c>
      <c r="AE626" s="9">
        <v>0.45</v>
      </c>
      <c r="AF626" s="9">
        <v>0.45</v>
      </c>
      <c r="AG626" s="9">
        <v>0.45</v>
      </c>
      <c r="AH626" s="9">
        <v>0.45</v>
      </c>
      <c r="AI626" s="9">
        <v>0</v>
      </c>
      <c r="AJ626" s="9">
        <v>0.25</v>
      </c>
      <c r="AK626" s="9">
        <v>0.25</v>
      </c>
      <c r="AL626" s="9">
        <v>0.25</v>
      </c>
      <c r="AM626" s="9">
        <v>0</v>
      </c>
      <c r="AN626" s="9" t="s">
        <v>35</v>
      </c>
      <c r="AO626" s="9" t="s">
        <v>35</v>
      </c>
      <c r="AP626" s="9" t="s">
        <v>69</v>
      </c>
      <c r="AQ626" s="9" t="s">
        <v>40</v>
      </c>
      <c r="AR626" s="9" t="s">
        <v>4121</v>
      </c>
      <c r="AS626" s="9" t="s">
        <v>38</v>
      </c>
      <c r="AT626" s="9" t="s">
        <v>4121</v>
      </c>
      <c r="AU626" s="9" t="s">
        <v>4121</v>
      </c>
      <c r="AV626" s="9" t="s">
        <v>42</v>
      </c>
      <c r="AW626" s="9">
        <v>0</v>
      </c>
      <c r="AX626" s="9">
        <v>0</v>
      </c>
      <c r="AY626" s="9">
        <v>0</v>
      </c>
      <c r="AZ626" s="9">
        <v>0</v>
      </c>
      <c r="BA626" s="9">
        <v>0</v>
      </c>
      <c r="BB626" s="9">
        <v>0</v>
      </c>
      <c r="BC626" s="9">
        <v>0</v>
      </c>
      <c r="BD626" s="9">
        <v>0</v>
      </c>
      <c r="BE626" s="9">
        <v>0</v>
      </c>
      <c r="BF626" s="9">
        <v>0</v>
      </c>
      <c r="BG626" s="9">
        <v>0</v>
      </c>
      <c r="BH626" s="9">
        <v>0</v>
      </c>
      <c r="BI626" s="9">
        <v>0</v>
      </c>
      <c r="BJ626" s="9">
        <v>0</v>
      </c>
      <c r="BK626" s="9">
        <v>0</v>
      </c>
      <c r="BL626" s="9">
        <v>0</v>
      </c>
      <c r="BM626" s="9">
        <v>0</v>
      </c>
      <c r="BN626" s="9">
        <v>0</v>
      </c>
      <c r="BO626" s="9" t="s">
        <v>37</v>
      </c>
      <c r="BP626" s="9" t="s">
        <v>38</v>
      </c>
      <c r="BQ626" s="11" t="s">
        <v>2518</v>
      </c>
      <c r="BR626" s="9" t="s">
        <v>2417</v>
      </c>
      <c r="BS626" s="9" t="s">
        <v>2371</v>
      </c>
      <c r="BT626" s="9" t="s">
        <v>4121</v>
      </c>
      <c r="BU626" s="9" t="s">
        <v>4121</v>
      </c>
      <c r="BV626" s="12"/>
    </row>
    <row r="627" spans="1:74" ht="240" x14ac:dyDescent="0.25">
      <c r="A627" s="1" t="s">
        <v>26</v>
      </c>
      <c r="B627" s="1" t="s">
        <v>391</v>
      </c>
      <c r="C627" s="1" t="s">
        <v>28</v>
      </c>
      <c r="D627" s="1" t="s">
        <v>29</v>
      </c>
      <c r="E627" s="1">
        <v>206117</v>
      </c>
      <c r="F627" s="1" t="s">
        <v>2531</v>
      </c>
      <c r="G627" s="1" t="s">
        <v>2532</v>
      </c>
      <c r="H627" s="1" t="s">
        <v>32</v>
      </c>
      <c r="I627" s="1" t="s">
        <v>33</v>
      </c>
      <c r="J627" s="2">
        <v>44003</v>
      </c>
      <c r="K627" s="2" t="s">
        <v>4121</v>
      </c>
      <c r="L627" s="1">
        <v>0</v>
      </c>
      <c r="M627" s="1">
        <v>0</v>
      </c>
      <c r="N627" s="1">
        <v>0</v>
      </c>
      <c r="O627" s="1" t="s">
        <v>34</v>
      </c>
      <c r="P627" s="1" t="s">
        <v>37</v>
      </c>
      <c r="Q627" s="1" t="s">
        <v>4121</v>
      </c>
      <c r="R627" s="1" t="s">
        <v>4121</v>
      </c>
      <c r="S627" s="1" t="s">
        <v>4121</v>
      </c>
      <c r="T627" s="1">
        <v>0</v>
      </c>
      <c r="U627" s="1" t="s">
        <v>4121</v>
      </c>
      <c r="V627" s="1" t="s">
        <v>38</v>
      </c>
      <c r="W627" s="1" t="s">
        <v>4121</v>
      </c>
      <c r="X627" s="1">
        <v>1</v>
      </c>
      <c r="Y627" s="1" t="s">
        <v>37</v>
      </c>
      <c r="Z627" s="1" t="s">
        <v>4121</v>
      </c>
      <c r="AA627" s="1" t="s">
        <v>4121</v>
      </c>
      <c r="AB627" s="1" t="s">
        <v>4121</v>
      </c>
      <c r="AC627" s="1">
        <v>0</v>
      </c>
      <c r="AD627" s="1" t="s">
        <v>4121</v>
      </c>
      <c r="AE627" s="1">
        <v>0.25</v>
      </c>
      <c r="AF627" s="1">
        <v>0.45</v>
      </c>
      <c r="AG627" s="1">
        <v>0</v>
      </c>
      <c r="AH627" s="1">
        <v>0</v>
      </c>
      <c r="AI627" s="1">
        <v>0</v>
      </c>
      <c r="AJ627" s="1">
        <v>0.25</v>
      </c>
      <c r="AK627" s="1">
        <v>0.25</v>
      </c>
      <c r="AL627" s="1">
        <v>0</v>
      </c>
      <c r="AM627" s="1">
        <v>0</v>
      </c>
      <c r="AN627" s="1" t="s">
        <v>35</v>
      </c>
      <c r="AO627" s="1" t="s">
        <v>35</v>
      </c>
      <c r="AP627" s="1" t="s">
        <v>69</v>
      </c>
      <c r="AQ627" s="1" t="s">
        <v>40</v>
      </c>
      <c r="AR627" s="1" t="s">
        <v>41</v>
      </c>
      <c r="AS627" s="1" t="s">
        <v>38</v>
      </c>
      <c r="AT627" s="1" t="s">
        <v>4121</v>
      </c>
      <c r="AU627" s="1" t="s">
        <v>4121</v>
      </c>
      <c r="AV627" s="1" t="s">
        <v>42</v>
      </c>
      <c r="AW627" s="1">
        <v>0</v>
      </c>
      <c r="AX627" s="1">
        <v>0</v>
      </c>
      <c r="AY627" s="1">
        <v>0</v>
      </c>
      <c r="AZ627" s="1">
        <v>0</v>
      </c>
      <c r="BA627" s="1">
        <v>0</v>
      </c>
      <c r="BB627" s="1">
        <v>0</v>
      </c>
      <c r="BC627" s="1">
        <v>0</v>
      </c>
      <c r="BD627" s="1">
        <v>0</v>
      </c>
      <c r="BE627" s="1">
        <v>0</v>
      </c>
      <c r="BF627" s="1">
        <v>0</v>
      </c>
      <c r="BG627" s="1">
        <v>0</v>
      </c>
      <c r="BH627" s="1">
        <v>0</v>
      </c>
      <c r="BI627" s="1">
        <v>0</v>
      </c>
      <c r="BJ627" s="1">
        <v>0</v>
      </c>
      <c r="BK627" s="1">
        <v>0</v>
      </c>
      <c r="BL627" s="1">
        <v>0</v>
      </c>
      <c r="BM627" s="1">
        <v>0</v>
      </c>
      <c r="BN627" s="1">
        <v>0</v>
      </c>
      <c r="BO627" s="1" t="s">
        <v>37</v>
      </c>
      <c r="BP627" s="1" t="s">
        <v>38</v>
      </c>
      <c r="BQ627" s="5" t="s">
        <v>2533</v>
      </c>
      <c r="BR627" s="1" t="s">
        <v>2534</v>
      </c>
      <c r="BS627" s="1" t="s">
        <v>2535</v>
      </c>
      <c r="BT627" s="1" t="s">
        <v>4121</v>
      </c>
      <c r="BU627" s="1" t="s">
        <v>4121</v>
      </c>
      <c r="BV627" s="8"/>
    </row>
    <row r="628" spans="1:74" ht="90" x14ac:dyDescent="0.25">
      <c r="A628" s="1" t="s">
        <v>26</v>
      </c>
      <c r="B628" s="1" t="s">
        <v>416</v>
      </c>
      <c r="C628" s="1" t="s">
        <v>28</v>
      </c>
      <c r="D628" s="1" t="s">
        <v>65</v>
      </c>
      <c r="E628" s="1">
        <v>2047110</v>
      </c>
      <c r="F628" s="1" t="s">
        <v>2536</v>
      </c>
      <c r="G628" s="1" t="s">
        <v>2537</v>
      </c>
      <c r="H628" s="1" t="s">
        <v>32</v>
      </c>
      <c r="I628" s="1" t="s">
        <v>33</v>
      </c>
      <c r="J628" s="2">
        <v>44004</v>
      </c>
      <c r="K628" s="2" t="s">
        <v>4121</v>
      </c>
      <c r="L628" s="1">
        <v>0</v>
      </c>
      <c r="M628" s="1">
        <v>330</v>
      </c>
      <c r="N628" s="1">
        <v>90</v>
      </c>
      <c r="O628" s="1" t="s">
        <v>83</v>
      </c>
      <c r="P628" s="1" t="s">
        <v>37</v>
      </c>
      <c r="Q628" s="1" t="s">
        <v>4121</v>
      </c>
      <c r="R628" s="1" t="s">
        <v>4121</v>
      </c>
      <c r="S628" s="1" t="s">
        <v>4121</v>
      </c>
      <c r="T628" s="1">
        <v>0</v>
      </c>
      <c r="U628" s="1" t="s">
        <v>4121</v>
      </c>
      <c r="V628" s="1" t="s">
        <v>38</v>
      </c>
      <c r="W628" s="1" t="s">
        <v>4121</v>
      </c>
      <c r="X628" s="1">
        <v>0</v>
      </c>
      <c r="Y628" s="1" t="s">
        <v>37</v>
      </c>
      <c r="Z628" s="1" t="s">
        <v>4121</v>
      </c>
      <c r="AA628" s="1" t="s">
        <v>4121</v>
      </c>
      <c r="AB628" s="1" t="s">
        <v>4121</v>
      </c>
      <c r="AC628" s="1">
        <v>0</v>
      </c>
      <c r="AD628" s="1" t="s">
        <v>4121</v>
      </c>
      <c r="AE628" s="1">
        <v>0</v>
      </c>
      <c r="AF628" s="1">
        <v>0</v>
      </c>
      <c r="AG628" s="1">
        <v>0</v>
      </c>
      <c r="AH628" s="1">
        <v>0</v>
      </c>
      <c r="AI628" s="1">
        <v>0</v>
      </c>
      <c r="AJ628" s="1">
        <v>0</v>
      </c>
      <c r="AK628" s="1">
        <v>0</v>
      </c>
      <c r="AL628" s="1">
        <v>0</v>
      </c>
      <c r="AM628" s="1">
        <v>0</v>
      </c>
      <c r="AN628" s="1" t="s">
        <v>4121</v>
      </c>
      <c r="AO628" s="1" t="s">
        <v>4121</v>
      </c>
      <c r="AP628" s="1" t="s">
        <v>39</v>
      </c>
      <c r="AQ628" s="1" t="s">
        <v>40</v>
      </c>
      <c r="AR628" s="1" t="s">
        <v>41</v>
      </c>
      <c r="AS628" s="1" t="s">
        <v>38</v>
      </c>
      <c r="AT628" s="1" t="s">
        <v>4121</v>
      </c>
      <c r="AU628" s="1" t="s">
        <v>4121</v>
      </c>
      <c r="AV628" s="1" t="s">
        <v>42</v>
      </c>
      <c r="AW628" s="1">
        <v>0</v>
      </c>
      <c r="AX628" s="1">
        <v>0</v>
      </c>
      <c r="AY628" s="1">
        <v>0</v>
      </c>
      <c r="AZ628" s="1">
        <v>0</v>
      </c>
      <c r="BA628" s="1">
        <v>0</v>
      </c>
      <c r="BB628" s="1">
        <v>0</v>
      </c>
      <c r="BC628" s="1">
        <v>0</v>
      </c>
      <c r="BD628" s="1">
        <v>0</v>
      </c>
      <c r="BE628" s="1">
        <v>0</v>
      </c>
      <c r="BF628" s="1">
        <v>0</v>
      </c>
      <c r="BG628" s="1">
        <v>0</v>
      </c>
      <c r="BH628" s="1">
        <v>0</v>
      </c>
      <c r="BI628" s="1">
        <v>0</v>
      </c>
      <c r="BJ628" s="1">
        <v>0</v>
      </c>
      <c r="BK628" s="1">
        <v>0</v>
      </c>
      <c r="BL628" s="1">
        <v>0</v>
      </c>
      <c r="BM628" s="1">
        <v>0</v>
      </c>
      <c r="BN628" s="1">
        <v>0</v>
      </c>
      <c r="BO628" s="1" t="s">
        <v>37</v>
      </c>
      <c r="BP628" s="1" t="s">
        <v>38</v>
      </c>
      <c r="BQ628" s="5" t="s">
        <v>2359</v>
      </c>
      <c r="BR628" s="1" t="s">
        <v>2538</v>
      </c>
      <c r="BS628" s="1" t="s">
        <v>2361</v>
      </c>
      <c r="BT628" s="1" t="s">
        <v>37</v>
      </c>
      <c r="BU628" s="1" t="s">
        <v>4121</v>
      </c>
      <c r="BV628" s="1" t="s">
        <v>4121</v>
      </c>
    </row>
    <row r="629" spans="1:74" ht="75" x14ac:dyDescent="0.25">
      <c r="A629" s="1" t="s">
        <v>26</v>
      </c>
      <c r="B629" s="1" t="s">
        <v>416</v>
      </c>
      <c r="C629" s="1" t="s">
        <v>28</v>
      </c>
      <c r="D629" s="1" t="s">
        <v>29</v>
      </c>
      <c r="E629" s="1">
        <v>2048110</v>
      </c>
      <c r="F629" s="1" t="s">
        <v>2539</v>
      </c>
      <c r="G629" s="1" t="s">
        <v>2540</v>
      </c>
      <c r="H629" s="1" t="s">
        <v>32</v>
      </c>
      <c r="I629" s="1" t="s">
        <v>33</v>
      </c>
      <c r="J629" s="2">
        <v>44004</v>
      </c>
      <c r="K629" s="2" t="s">
        <v>4121</v>
      </c>
      <c r="L629" s="1">
        <v>0</v>
      </c>
      <c r="M629" s="1">
        <v>95</v>
      </c>
      <c r="N629" s="1">
        <v>0</v>
      </c>
      <c r="O629" s="1" t="s">
        <v>83</v>
      </c>
      <c r="P629" s="1" t="s">
        <v>37</v>
      </c>
      <c r="Q629" s="1" t="s">
        <v>4121</v>
      </c>
      <c r="R629" s="1" t="s">
        <v>4121</v>
      </c>
      <c r="S629" s="1" t="s">
        <v>4121</v>
      </c>
      <c r="T629" s="1">
        <v>0</v>
      </c>
      <c r="U629" s="1" t="s">
        <v>4121</v>
      </c>
      <c r="V629" s="1" t="s">
        <v>38</v>
      </c>
      <c r="W629" s="1" t="s">
        <v>4121</v>
      </c>
      <c r="X629" s="1">
        <v>0</v>
      </c>
      <c r="Y629" s="1" t="s">
        <v>37</v>
      </c>
      <c r="Z629" s="1" t="s">
        <v>4121</v>
      </c>
      <c r="AA629" s="1" t="s">
        <v>4121</v>
      </c>
      <c r="AB629" s="1" t="s">
        <v>4121</v>
      </c>
      <c r="AC629" s="1">
        <v>0</v>
      </c>
      <c r="AD629" s="1" t="s">
        <v>4121</v>
      </c>
      <c r="AE629" s="1">
        <v>0</v>
      </c>
      <c r="AF629" s="1">
        <v>0</v>
      </c>
      <c r="AG629" s="1">
        <v>0</v>
      </c>
      <c r="AH629" s="1">
        <v>0</v>
      </c>
      <c r="AI629" s="1">
        <v>0</v>
      </c>
      <c r="AJ629" s="1">
        <v>0</v>
      </c>
      <c r="AK629" s="1">
        <v>0</v>
      </c>
      <c r="AL629" s="1">
        <v>0</v>
      </c>
      <c r="AM629" s="1">
        <v>0</v>
      </c>
      <c r="AN629" s="1" t="s">
        <v>4121</v>
      </c>
      <c r="AO629" s="1" t="s">
        <v>4121</v>
      </c>
      <c r="AP629" s="1" t="s">
        <v>39</v>
      </c>
      <c r="AQ629" s="1" t="s">
        <v>40</v>
      </c>
      <c r="AR629" s="1" t="s">
        <v>41</v>
      </c>
      <c r="AS629" s="1" t="s">
        <v>38</v>
      </c>
      <c r="AT629" s="1" t="s">
        <v>4121</v>
      </c>
      <c r="AU629" s="1" t="s">
        <v>4121</v>
      </c>
      <c r="AV629" s="1" t="s">
        <v>42</v>
      </c>
      <c r="AW629" s="1">
        <v>0</v>
      </c>
      <c r="AX629" s="1">
        <v>0</v>
      </c>
      <c r="AY629" s="1">
        <v>0</v>
      </c>
      <c r="AZ629" s="1">
        <v>0</v>
      </c>
      <c r="BA629" s="1">
        <v>0</v>
      </c>
      <c r="BB629" s="1">
        <v>0</v>
      </c>
      <c r="BC629" s="1">
        <v>0</v>
      </c>
      <c r="BD629" s="1">
        <v>0</v>
      </c>
      <c r="BE629" s="1">
        <v>0</v>
      </c>
      <c r="BF629" s="1">
        <v>0</v>
      </c>
      <c r="BG629" s="1">
        <v>0</v>
      </c>
      <c r="BH629" s="1">
        <v>0</v>
      </c>
      <c r="BI629" s="1">
        <v>0</v>
      </c>
      <c r="BJ629" s="1">
        <v>0</v>
      </c>
      <c r="BK629" s="1">
        <v>0</v>
      </c>
      <c r="BL629" s="1">
        <v>0</v>
      </c>
      <c r="BM629" s="1">
        <v>0</v>
      </c>
      <c r="BN629" s="1">
        <v>0</v>
      </c>
      <c r="BO629" s="1" t="s">
        <v>37</v>
      </c>
      <c r="BP629" s="1" t="s">
        <v>38</v>
      </c>
      <c r="BQ629" s="5" t="s">
        <v>2541</v>
      </c>
      <c r="BR629" s="1" t="s">
        <v>2515</v>
      </c>
      <c r="BS629" s="1" t="s">
        <v>2361</v>
      </c>
      <c r="BT629" s="1" t="s">
        <v>37</v>
      </c>
      <c r="BU629" s="1" t="s">
        <v>4121</v>
      </c>
      <c r="BV629" s="1" t="s">
        <v>4121</v>
      </c>
    </row>
    <row r="630" spans="1:74" ht="75" x14ac:dyDescent="0.25">
      <c r="A630" s="1" t="s">
        <v>26</v>
      </c>
      <c r="B630" s="1" t="s">
        <v>416</v>
      </c>
      <c r="C630" s="1" t="s">
        <v>28</v>
      </c>
      <c r="D630" s="1" t="s">
        <v>29</v>
      </c>
      <c r="E630" s="1">
        <v>2048111</v>
      </c>
      <c r="F630" s="1" t="s">
        <v>2542</v>
      </c>
      <c r="G630" s="1" t="s">
        <v>2543</v>
      </c>
      <c r="H630" s="1" t="s">
        <v>32</v>
      </c>
      <c r="I630" s="1" t="s">
        <v>33</v>
      </c>
      <c r="J630" s="2">
        <v>44004</v>
      </c>
      <c r="K630" s="2" t="s">
        <v>4121</v>
      </c>
      <c r="L630" s="1">
        <v>0</v>
      </c>
      <c r="M630" s="1">
        <v>260</v>
      </c>
      <c r="N630" s="1">
        <v>0</v>
      </c>
      <c r="O630" s="1" t="s">
        <v>83</v>
      </c>
      <c r="P630" s="1" t="s">
        <v>37</v>
      </c>
      <c r="Q630" s="1" t="s">
        <v>4121</v>
      </c>
      <c r="R630" s="1" t="s">
        <v>4121</v>
      </c>
      <c r="S630" s="1" t="s">
        <v>4121</v>
      </c>
      <c r="T630" s="1">
        <v>0</v>
      </c>
      <c r="U630" s="1" t="s">
        <v>4121</v>
      </c>
      <c r="V630" s="1" t="s">
        <v>38</v>
      </c>
      <c r="W630" s="1" t="s">
        <v>4121</v>
      </c>
      <c r="X630" s="1">
        <v>0</v>
      </c>
      <c r="Y630" s="1" t="s">
        <v>37</v>
      </c>
      <c r="Z630" s="1" t="s">
        <v>4121</v>
      </c>
      <c r="AA630" s="1" t="s">
        <v>4121</v>
      </c>
      <c r="AB630" s="1" t="s">
        <v>4121</v>
      </c>
      <c r="AC630" s="1">
        <v>0</v>
      </c>
      <c r="AD630" s="1" t="s">
        <v>4121</v>
      </c>
      <c r="AE630" s="1">
        <v>0</v>
      </c>
      <c r="AF630" s="1">
        <v>0</v>
      </c>
      <c r="AG630" s="1">
        <v>0</v>
      </c>
      <c r="AH630" s="1">
        <v>0</v>
      </c>
      <c r="AI630" s="1">
        <v>0</v>
      </c>
      <c r="AJ630" s="1">
        <v>0</v>
      </c>
      <c r="AK630" s="1">
        <v>0</v>
      </c>
      <c r="AL630" s="1">
        <v>0</v>
      </c>
      <c r="AM630" s="1">
        <v>0</v>
      </c>
      <c r="AN630" s="1" t="s">
        <v>4121</v>
      </c>
      <c r="AO630" s="1" t="s">
        <v>4121</v>
      </c>
      <c r="AP630" s="1" t="s">
        <v>39</v>
      </c>
      <c r="AQ630" s="1" t="s">
        <v>40</v>
      </c>
      <c r="AR630" s="1" t="s">
        <v>41</v>
      </c>
      <c r="AS630" s="1" t="s">
        <v>38</v>
      </c>
      <c r="AT630" s="1" t="s">
        <v>4121</v>
      </c>
      <c r="AU630" s="1" t="s">
        <v>4121</v>
      </c>
      <c r="AV630" s="1" t="s">
        <v>42</v>
      </c>
      <c r="AW630" s="1">
        <v>0</v>
      </c>
      <c r="AX630" s="1">
        <v>0</v>
      </c>
      <c r="AY630" s="1">
        <v>0</v>
      </c>
      <c r="AZ630" s="1">
        <v>0</v>
      </c>
      <c r="BA630" s="1">
        <v>0</v>
      </c>
      <c r="BB630" s="1">
        <v>0</v>
      </c>
      <c r="BC630" s="1">
        <v>0</v>
      </c>
      <c r="BD630" s="1">
        <v>0</v>
      </c>
      <c r="BE630" s="1">
        <v>0</v>
      </c>
      <c r="BF630" s="1">
        <v>0</v>
      </c>
      <c r="BG630" s="1">
        <v>0</v>
      </c>
      <c r="BH630" s="1">
        <v>0</v>
      </c>
      <c r="BI630" s="1">
        <v>0</v>
      </c>
      <c r="BJ630" s="1">
        <v>0</v>
      </c>
      <c r="BK630" s="1">
        <v>0</v>
      </c>
      <c r="BL630" s="1">
        <v>0</v>
      </c>
      <c r="BM630" s="1">
        <v>0</v>
      </c>
      <c r="BN630" s="1">
        <v>0</v>
      </c>
      <c r="BO630" s="1" t="s">
        <v>37</v>
      </c>
      <c r="BP630" s="1" t="s">
        <v>38</v>
      </c>
      <c r="BQ630" s="5" t="s">
        <v>2544</v>
      </c>
      <c r="BR630" s="1" t="s">
        <v>2545</v>
      </c>
      <c r="BS630" s="1" t="s">
        <v>2361</v>
      </c>
      <c r="BT630" s="1" t="s">
        <v>37</v>
      </c>
      <c r="BU630" s="1" t="s">
        <v>4121</v>
      </c>
      <c r="BV630" s="1" t="s">
        <v>4121</v>
      </c>
    </row>
    <row r="631" spans="1:74" ht="75" x14ac:dyDescent="0.25">
      <c r="A631" s="1" t="s">
        <v>26</v>
      </c>
      <c r="B631" s="1" t="s">
        <v>416</v>
      </c>
      <c r="C631" s="1" t="s">
        <v>28</v>
      </c>
      <c r="D631" s="1" t="s">
        <v>65</v>
      </c>
      <c r="E631" s="1">
        <v>2047111</v>
      </c>
      <c r="F631" s="1" t="s">
        <v>2546</v>
      </c>
      <c r="G631" s="1" t="s">
        <v>2547</v>
      </c>
      <c r="H631" s="1" t="s">
        <v>32</v>
      </c>
      <c r="I631" s="1" t="s">
        <v>33</v>
      </c>
      <c r="J631" s="2">
        <v>44004</v>
      </c>
      <c r="K631" s="2" t="s">
        <v>4121</v>
      </c>
      <c r="L631" s="1">
        <v>0</v>
      </c>
      <c r="M631" s="1">
        <v>260</v>
      </c>
      <c r="N631" s="1">
        <v>90</v>
      </c>
      <c r="O631" s="1" t="s">
        <v>83</v>
      </c>
      <c r="P631" s="1" t="s">
        <v>37</v>
      </c>
      <c r="Q631" s="1" t="s">
        <v>4121</v>
      </c>
      <c r="R631" s="1" t="s">
        <v>4121</v>
      </c>
      <c r="S631" s="1" t="s">
        <v>4121</v>
      </c>
      <c r="T631" s="1">
        <v>0</v>
      </c>
      <c r="U631" s="1" t="s">
        <v>4121</v>
      </c>
      <c r="V631" s="1" t="s">
        <v>38</v>
      </c>
      <c r="W631" s="1" t="s">
        <v>4121</v>
      </c>
      <c r="X631" s="1">
        <v>0</v>
      </c>
      <c r="Y631" s="1" t="s">
        <v>37</v>
      </c>
      <c r="Z631" s="1" t="s">
        <v>4121</v>
      </c>
      <c r="AA631" s="1" t="s">
        <v>4121</v>
      </c>
      <c r="AB631" s="1" t="s">
        <v>4121</v>
      </c>
      <c r="AC631" s="1">
        <v>0</v>
      </c>
      <c r="AD631" s="1" t="s">
        <v>4121</v>
      </c>
      <c r="AE631" s="1">
        <v>0</v>
      </c>
      <c r="AF631" s="1">
        <v>0</v>
      </c>
      <c r="AG631" s="1">
        <v>0</v>
      </c>
      <c r="AH631" s="1">
        <v>0</v>
      </c>
      <c r="AI631" s="1">
        <v>0</v>
      </c>
      <c r="AJ631" s="1">
        <v>0</v>
      </c>
      <c r="AK631" s="1">
        <v>0</v>
      </c>
      <c r="AL631" s="1">
        <v>0</v>
      </c>
      <c r="AM631" s="1">
        <v>0</v>
      </c>
      <c r="AN631" s="1" t="s">
        <v>4121</v>
      </c>
      <c r="AO631" s="1" t="s">
        <v>4121</v>
      </c>
      <c r="AP631" s="1" t="s">
        <v>39</v>
      </c>
      <c r="AQ631" s="1" t="s">
        <v>40</v>
      </c>
      <c r="AR631" s="1" t="s">
        <v>41</v>
      </c>
      <c r="AS631" s="1" t="s">
        <v>38</v>
      </c>
      <c r="AT631" s="1" t="s">
        <v>4121</v>
      </c>
      <c r="AU631" s="1" t="s">
        <v>4121</v>
      </c>
      <c r="AV631" s="1" t="s">
        <v>42</v>
      </c>
      <c r="AW631" s="1">
        <v>0</v>
      </c>
      <c r="AX631" s="1">
        <v>0</v>
      </c>
      <c r="AY631" s="1">
        <v>0</v>
      </c>
      <c r="AZ631" s="1">
        <v>0</v>
      </c>
      <c r="BA631" s="1">
        <v>0</v>
      </c>
      <c r="BB631" s="1">
        <v>0</v>
      </c>
      <c r="BC631" s="1">
        <v>0</v>
      </c>
      <c r="BD631" s="1">
        <v>0</v>
      </c>
      <c r="BE631" s="1">
        <v>0</v>
      </c>
      <c r="BF631" s="1">
        <v>0</v>
      </c>
      <c r="BG631" s="1">
        <v>0</v>
      </c>
      <c r="BH631" s="1">
        <v>0</v>
      </c>
      <c r="BI631" s="1">
        <v>0</v>
      </c>
      <c r="BJ631" s="1">
        <v>0</v>
      </c>
      <c r="BK631" s="1">
        <v>0</v>
      </c>
      <c r="BL631" s="1">
        <v>0</v>
      </c>
      <c r="BM631" s="1">
        <v>0</v>
      </c>
      <c r="BN631" s="1">
        <v>0</v>
      </c>
      <c r="BO631" s="1" t="s">
        <v>37</v>
      </c>
      <c r="BP631" s="1" t="s">
        <v>38</v>
      </c>
      <c r="BQ631" s="5" t="s">
        <v>2544</v>
      </c>
      <c r="BR631" s="1" t="s">
        <v>2545</v>
      </c>
      <c r="BS631" s="1" t="s">
        <v>2361</v>
      </c>
      <c r="BT631" s="1" t="s">
        <v>37</v>
      </c>
      <c r="BU631" s="1" t="s">
        <v>4121</v>
      </c>
      <c r="BV631" s="1" t="s">
        <v>4121</v>
      </c>
    </row>
    <row r="632" spans="1:74" ht="90" x14ac:dyDescent="0.25">
      <c r="A632" s="13" t="s">
        <v>26</v>
      </c>
      <c r="B632" s="13" t="s">
        <v>416</v>
      </c>
      <c r="C632" s="13" t="s">
        <v>28</v>
      </c>
      <c r="D632" s="13" t="s">
        <v>65</v>
      </c>
      <c r="E632" s="13">
        <v>204317</v>
      </c>
      <c r="F632" s="13" t="s">
        <v>2548</v>
      </c>
      <c r="G632" s="13" t="s">
        <v>2549</v>
      </c>
      <c r="H632" s="13" t="s">
        <v>32</v>
      </c>
      <c r="I632" s="13" t="s">
        <v>33</v>
      </c>
      <c r="J632" s="14">
        <v>44017</v>
      </c>
      <c r="K632" s="14" t="s">
        <v>4121</v>
      </c>
      <c r="L632" s="13">
        <v>0</v>
      </c>
      <c r="M632" s="13">
        <v>25</v>
      </c>
      <c r="N632" s="13">
        <v>1</v>
      </c>
      <c r="O632" s="13" t="s">
        <v>34</v>
      </c>
      <c r="P632" s="13" t="s">
        <v>37</v>
      </c>
      <c r="Q632" s="13" t="s">
        <v>4121</v>
      </c>
      <c r="R632" s="13" t="s">
        <v>4121</v>
      </c>
      <c r="S632" s="13" t="s">
        <v>4121</v>
      </c>
      <c r="T632" s="13">
        <v>0</v>
      </c>
      <c r="U632" s="13" t="s">
        <v>4121</v>
      </c>
      <c r="V632" s="13" t="s">
        <v>38</v>
      </c>
      <c r="W632" s="13" t="s">
        <v>4121</v>
      </c>
      <c r="X632" s="13">
        <v>1</v>
      </c>
      <c r="Y632" s="13" t="s">
        <v>37</v>
      </c>
      <c r="Z632" s="13" t="s">
        <v>4121</v>
      </c>
      <c r="AA632" s="13" t="s">
        <v>4121</v>
      </c>
      <c r="AB632" s="13" t="s">
        <v>4121</v>
      </c>
      <c r="AC632" s="13">
        <v>0</v>
      </c>
      <c r="AD632" s="13" t="s">
        <v>4121</v>
      </c>
      <c r="AE632" s="13">
        <v>0.6</v>
      </c>
      <c r="AF632" s="13">
        <v>0.6</v>
      </c>
      <c r="AG632" s="13">
        <v>0.6</v>
      </c>
      <c r="AH632" s="13">
        <v>0.6</v>
      </c>
      <c r="AI632" s="13">
        <v>0</v>
      </c>
      <c r="AJ632" s="13">
        <v>0.25</v>
      </c>
      <c r="AK632" s="13">
        <v>0.25</v>
      </c>
      <c r="AL632" s="13">
        <v>0.25</v>
      </c>
      <c r="AM632" s="13">
        <v>0</v>
      </c>
      <c r="AN632" s="13" t="s">
        <v>110</v>
      </c>
      <c r="AO632" s="13" t="s">
        <v>110</v>
      </c>
      <c r="AP632" s="13" t="s">
        <v>69</v>
      </c>
      <c r="AQ632" s="13" t="s">
        <v>40</v>
      </c>
      <c r="AR632" s="13" t="s">
        <v>41</v>
      </c>
      <c r="AS632" s="13" t="s">
        <v>38</v>
      </c>
      <c r="AT632" s="13" t="s">
        <v>4121</v>
      </c>
      <c r="AU632" s="13" t="s">
        <v>4121</v>
      </c>
      <c r="AV632" s="13" t="s">
        <v>42</v>
      </c>
      <c r="AW632" s="13">
        <v>0</v>
      </c>
      <c r="AX632" s="13">
        <v>0</v>
      </c>
      <c r="AY632" s="13">
        <v>0</v>
      </c>
      <c r="AZ632" s="13">
        <v>0</v>
      </c>
      <c r="BA632" s="13">
        <v>0</v>
      </c>
      <c r="BB632" s="13">
        <v>0</v>
      </c>
      <c r="BC632" s="13">
        <v>0</v>
      </c>
      <c r="BD632" s="13">
        <v>0</v>
      </c>
      <c r="BE632" s="13">
        <v>0</v>
      </c>
      <c r="BF632" s="13">
        <v>0</v>
      </c>
      <c r="BG632" s="13">
        <v>0</v>
      </c>
      <c r="BH632" s="13">
        <v>0</v>
      </c>
      <c r="BI632" s="13">
        <v>0</v>
      </c>
      <c r="BJ632" s="13">
        <v>0</v>
      </c>
      <c r="BK632" s="13">
        <v>0</v>
      </c>
      <c r="BL632" s="13">
        <v>0</v>
      </c>
      <c r="BM632" s="13">
        <v>0</v>
      </c>
      <c r="BN632" s="13">
        <v>0</v>
      </c>
      <c r="BO632" s="13" t="s">
        <v>37</v>
      </c>
      <c r="BP632" s="13" t="s">
        <v>38</v>
      </c>
      <c r="BQ632" s="15" t="s">
        <v>2550</v>
      </c>
      <c r="BR632" s="13" t="s">
        <v>2551</v>
      </c>
      <c r="BS632" s="13" t="s">
        <v>2552</v>
      </c>
      <c r="BT632" s="13" t="s">
        <v>37</v>
      </c>
      <c r="BU632" s="13" t="s">
        <v>4121</v>
      </c>
      <c r="BV632" s="16"/>
    </row>
    <row r="633" spans="1:74" ht="75" x14ac:dyDescent="0.25">
      <c r="A633" s="1" t="s">
        <v>26</v>
      </c>
      <c r="B633" s="1" t="s">
        <v>416</v>
      </c>
      <c r="C633" s="1" t="s">
        <v>28</v>
      </c>
      <c r="D633" s="1" t="s">
        <v>29</v>
      </c>
      <c r="E633" s="1">
        <v>204118</v>
      </c>
      <c r="F633" s="1" t="s">
        <v>2553</v>
      </c>
      <c r="G633" s="1" t="s">
        <v>2554</v>
      </c>
      <c r="H633" s="1" t="s">
        <v>32</v>
      </c>
      <c r="I633" s="1" t="s">
        <v>33</v>
      </c>
      <c r="J633" s="2">
        <v>44017</v>
      </c>
      <c r="K633" s="2" t="s">
        <v>4121</v>
      </c>
      <c r="L633" s="1">
        <v>0</v>
      </c>
      <c r="M633" s="1">
        <v>25</v>
      </c>
      <c r="N633" s="1">
        <v>0</v>
      </c>
      <c r="O633" s="1" t="s">
        <v>34</v>
      </c>
      <c r="P633" s="1" t="s">
        <v>37</v>
      </c>
      <c r="Q633" s="1" t="s">
        <v>4121</v>
      </c>
      <c r="R633" s="1" t="s">
        <v>4121</v>
      </c>
      <c r="S633" s="1" t="s">
        <v>4121</v>
      </c>
      <c r="T633" s="1">
        <v>0</v>
      </c>
      <c r="U633" s="1" t="s">
        <v>4121</v>
      </c>
      <c r="V633" s="1" t="s">
        <v>38</v>
      </c>
      <c r="W633" s="1" t="s">
        <v>4121</v>
      </c>
      <c r="X633" s="1">
        <v>1</v>
      </c>
      <c r="Y633" s="1" t="s">
        <v>37</v>
      </c>
      <c r="Z633" s="1" t="s">
        <v>4121</v>
      </c>
      <c r="AA633" s="1" t="s">
        <v>4121</v>
      </c>
      <c r="AB633" s="1" t="s">
        <v>4121</v>
      </c>
      <c r="AC633" s="1">
        <v>0</v>
      </c>
      <c r="AD633" s="1" t="s">
        <v>4121</v>
      </c>
      <c r="AE633" s="1">
        <v>0.45</v>
      </c>
      <c r="AF633" s="1">
        <v>0.45</v>
      </c>
      <c r="AG633" s="1">
        <v>0.45</v>
      </c>
      <c r="AH633" s="1">
        <v>0.45</v>
      </c>
      <c r="AI633" s="1">
        <v>0</v>
      </c>
      <c r="AJ633" s="1">
        <v>0.25</v>
      </c>
      <c r="AK633" s="1">
        <v>0.25</v>
      </c>
      <c r="AL633" s="1">
        <v>0.25</v>
      </c>
      <c r="AM633" s="1">
        <v>0</v>
      </c>
      <c r="AN633" s="1" t="s">
        <v>110</v>
      </c>
      <c r="AO633" s="1" t="s">
        <v>110</v>
      </c>
      <c r="AP633" s="1" t="s">
        <v>69</v>
      </c>
      <c r="AQ633" s="1" t="s">
        <v>40</v>
      </c>
      <c r="AR633" s="1" t="s">
        <v>41</v>
      </c>
      <c r="AS633" s="1" t="s">
        <v>38</v>
      </c>
      <c r="AT633" s="1" t="s">
        <v>4121</v>
      </c>
      <c r="AU633" s="1" t="s">
        <v>4121</v>
      </c>
      <c r="AV633" s="1" t="s">
        <v>42</v>
      </c>
      <c r="AW633" s="1">
        <v>0</v>
      </c>
      <c r="AX633" s="1">
        <v>0</v>
      </c>
      <c r="AY633" s="1">
        <v>0</v>
      </c>
      <c r="AZ633" s="1">
        <v>0</v>
      </c>
      <c r="BA633" s="1">
        <v>0</v>
      </c>
      <c r="BB633" s="1">
        <v>0</v>
      </c>
      <c r="BC633" s="1">
        <v>0</v>
      </c>
      <c r="BD633" s="1">
        <v>0</v>
      </c>
      <c r="BE633" s="1">
        <v>0</v>
      </c>
      <c r="BF633" s="1">
        <v>0</v>
      </c>
      <c r="BG633" s="1">
        <v>0</v>
      </c>
      <c r="BH633" s="1">
        <v>0</v>
      </c>
      <c r="BI633" s="1">
        <v>0</v>
      </c>
      <c r="BJ633" s="1">
        <v>0</v>
      </c>
      <c r="BK633" s="1">
        <v>0</v>
      </c>
      <c r="BL633" s="1">
        <v>0</v>
      </c>
      <c r="BM633" s="1">
        <v>0</v>
      </c>
      <c r="BN633" s="1">
        <v>0</v>
      </c>
      <c r="BO633" s="1" t="s">
        <v>37</v>
      </c>
      <c r="BP633" s="1" t="s">
        <v>38</v>
      </c>
      <c r="BQ633" s="5" t="s">
        <v>2555</v>
      </c>
      <c r="BR633" s="1" t="s">
        <v>2556</v>
      </c>
      <c r="BS633" s="1" t="s">
        <v>2557</v>
      </c>
      <c r="BT633" s="1" t="s">
        <v>37</v>
      </c>
      <c r="BU633" s="1" t="s">
        <v>4121</v>
      </c>
      <c r="BV633" s="8"/>
    </row>
    <row r="634" spans="1:74" ht="409.5" x14ac:dyDescent="0.25">
      <c r="A634" s="1" t="s">
        <v>26</v>
      </c>
      <c r="B634" s="1" t="s">
        <v>179</v>
      </c>
      <c r="C634" s="1" t="s">
        <v>28</v>
      </c>
      <c r="D634" s="1" t="s">
        <v>29</v>
      </c>
      <c r="E634" s="1">
        <v>202618</v>
      </c>
      <c r="F634" s="1" t="s">
        <v>2558</v>
      </c>
      <c r="G634" s="1" t="s">
        <v>2559</v>
      </c>
      <c r="H634" s="1" t="s">
        <v>32</v>
      </c>
      <c r="I634" s="1" t="s">
        <v>33</v>
      </c>
      <c r="J634" s="2">
        <v>44013</v>
      </c>
      <c r="K634" s="2" t="s">
        <v>4121</v>
      </c>
      <c r="L634" s="1">
        <v>0</v>
      </c>
      <c r="M634" s="1">
        <v>30</v>
      </c>
      <c r="N634" s="1">
        <v>0</v>
      </c>
      <c r="O634" s="1" t="s">
        <v>109</v>
      </c>
      <c r="P634" s="1" t="s">
        <v>37</v>
      </c>
      <c r="Q634" s="1" t="s">
        <v>4121</v>
      </c>
      <c r="R634" s="1" t="s">
        <v>4121</v>
      </c>
      <c r="S634" s="1" t="s">
        <v>4121</v>
      </c>
      <c r="T634" s="1">
        <v>0</v>
      </c>
      <c r="U634" s="1" t="s">
        <v>4121</v>
      </c>
      <c r="V634" s="1" t="s">
        <v>38</v>
      </c>
      <c r="W634" s="1" t="s">
        <v>4121</v>
      </c>
      <c r="X634" s="1">
        <v>60</v>
      </c>
      <c r="Y634" s="1" t="s">
        <v>37</v>
      </c>
      <c r="Z634" s="1" t="s">
        <v>4121</v>
      </c>
      <c r="AA634" s="1" t="s">
        <v>4121</v>
      </c>
      <c r="AB634" s="1" t="s">
        <v>4121</v>
      </c>
      <c r="AC634" s="1">
        <v>0</v>
      </c>
      <c r="AD634" s="1" t="s">
        <v>4121</v>
      </c>
      <c r="AE634" s="1">
        <v>0</v>
      </c>
      <c r="AF634" s="1">
        <v>0</v>
      </c>
      <c r="AG634" s="1">
        <v>0</v>
      </c>
      <c r="AH634" s="1">
        <v>0</v>
      </c>
      <c r="AI634" s="1">
        <v>0</v>
      </c>
      <c r="AJ634" s="1">
        <v>0</v>
      </c>
      <c r="AK634" s="1">
        <v>0</v>
      </c>
      <c r="AL634" s="1">
        <v>0</v>
      </c>
      <c r="AM634" s="1">
        <v>0</v>
      </c>
      <c r="AN634" s="1" t="s">
        <v>35</v>
      </c>
      <c r="AO634" s="1" t="s">
        <v>35</v>
      </c>
      <c r="AP634" s="1" t="s">
        <v>69</v>
      </c>
      <c r="AQ634" s="1" t="s">
        <v>40</v>
      </c>
      <c r="AR634" s="1" t="s">
        <v>4121</v>
      </c>
      <c r="AS634" s="1" t="s">
        <v>38</v>
      </c>
      <c r="AT634" s="1" t="s">
        <v>4121</v>
      </c>
      <c r="AU634" s="1" t="s">
        <v>4121</v>
      </c>
      <c r="AV634" s="1" t="s">
        <v>42</v>
      </c>
      <c r="AW634" s="1">
        <v>0</v>
      </c>
      <c r="AX634" s="1">
        <v>0</v>
      </c>
      <c r="AY634" s="1">
        <v>0</v>
      </c>
      <c r="AZ634" s="1">
        <v>0</v>
      </c>
      <c r="BA634" s="1">
        <v>0</v>
      </c>
      <c r="BB634" s="1">
        <v>0</v>
      </c>
      <c r="BC634" s="1">
        <v>0</v>
      </c>
      <c r="BD634" s="1">
        <v>0</v>
      </c>
      <c r="BE634" s="1">
        <v>0</v>
      </c>
      <c r="BF634" s="1">
        <v>0</v>
      </c>
      <c r="BG634" s="1">
        <v>0</v>
      </c>
      <c r="BH634" s="1">
        <v>0</v>
      </c>
      <c r="BI634" s="1">
        <v>0</v>
      </c>
      <c r="BJ634" s="1">
        <v>0</v>
      </c>
      <c r="BK634" s="1">
        <v>0</v>
      </c>
      <c r="BL634" s="1">
        <v>0</v>
      </c>
      <c r="BM634" s="1">
        <v>0</v>
      </c>
      <c r="BN634" s="1">
        <v>0</v>
      </c>
      <c r="BO634" s="1" t="s">
        <v>37</v>
      </c>
      <c r="BP634" s="1" t="s">
        <v>38</v>
      </c>
      <c r="BQ634" s="5" t="s">
        <v>2560</v>
      </c>
      <c r="BR634" s="1" t="s">
        <v>92</v>
      </c>
      <c r="BS634" s="1" t="s">
        <v>2561</v>
      </c>
      <c r="BT634" s="1" t="s">
        <v>4121</v>
      </c>
      <c r="BU634" s="1" t="s">
        <v>4121</v>
      </c>
      <c r="BV634" s="8" t="s">
        <v>4174</v>
      </c>
    </row>
    <row r="635" spans="1:74" ht="409.5" x14ac:dyDescent="0.25">
      <c r="A635" s="1" t="s">
        <v>26</v>
      </c>
      <c r="B635" s="1" t="s">
        <v>179</v>
      </c>
      <c r="C635" s="1" t="s">
        <v>28</v>
      </c>
      <c r="D635" s="1" t="s">
        <v>29</v>
      </c>
      <c r="E635" s="1">
        <v>202619</v>
      </c>
      <c r="F635" s="1" t="s">
        <v>2562</v>
      </c>
      <c r="G635" s="1" t="s">
        <v>2563</v>
      </c>
      <c r="H635" s="1" t="s">
        <v>32</v>
      </c>
      <c r="I635" s="1" t="s">
        <v>33</v>
      </c>
      <c r="J635" s="2">
        <v>44013</v>
      </c>
      <c r="K635" s="2" t="s">
        <v>4121</v>
      </c>
      <c r="L635" s="1">
        <v>0</v>
      </c>
      <c r="M635" s="1">
        <v>17.37</v>
      </c>
      <c r="N635" s="1">
        <v>0</v>
      </c>
      <c r="O635" s="1" t="s">
        <v>109</v>
      </c>
      <c r="P635" s="1" t="s">
        <v>37</v>
      </c>
      <c r="Q635" s="1" t="s">
        <v>4121</v>
      </c>
      <c r="R635" s="1" t="s">
        <v>4121</v>
      </c>
      <c r="S635" s="1" t="s">
        <v>4121</v>
      </c>
      <c r="T635" s="1">
        <v>0</v>
      </c>
      <c r="U635" s="1" t="s">
        <v>4121</v>
      </c>
      <c r="V635" s="1" t="s">
        <v>38</v>
      </c>
      <c r="W635" s="1" t="s">
        <v>4121</v>
      </c>
      <c r="X635" s="1">
        <v>60</v>
      </c>
      <c r="Y635" s="1" t="s">
        <v>37</v>
      </c>
      <c r="Z635" s="1" t="s">
        <v>4121</v>
      </c>
      <c r="AA635" s="1" t="s">
        <v>4121</v>
      </c>
      <c r="AB635" s="1" t="s">
        <v>4121</v>
      </c>
      <c r="AC635" s="1">
        <v>0</v>
      </c>
      <c r="AD635" s="1" t="s">
        <v>4121</v>
      </c>
      <c r="AE635" s="1">
        <v>0</v>
      </c>
      <c r="AF635" s="1">
        <v>0</v>
      </c>
      <c r="AG635" s="1">
        <v>0</v>
      </c>
      <c r="AH635" s="1">
        <v>0</v>
      </c>
      <c r="AI635" s="1">
        <v>0</v>
      </c>
      <c r="AJ635" s="1">
        <v>0</v>
      </c>
      <c r="AK635" s="1">
        <v>0</v>
      </c>
      <c r="AL635" s="1">
        <v>0</v>
      </c>
      <c r="AM635" s="1">
        <v>0</v>
      </c>
      <c r="AN635" s="1" t="s">
        <v>35</v>
      </c>
      <c r="AO635" s="1" t="s">
        <v>35</v>
      </c>
      <c r="AP635" s="1" t="s">
        <v>69</v>
      </c>
      <c r="AQ635" s="1" t="s">
        <v>40</v>
      </c>
      <c r="AR635" s="1" t="s">
        <v>4121</v>
      </c>
      <c r="AS635" s="1" t="s">
        <v>38</v>
      </c>
      <c r="AT635" s="1" t="s">
        <v>4121</v>
      </c>
      <c r="AU635" s="1" t="s">
        <v>4121</v>
      </c>
      <c r="AV635" s="1" t="s">
        <v>42</v>
      </c>
      <c r="AW635" s="1">
        <v>0</v>
      </c>
      <c r="AX635" s="1">
        <v>0</v>
      </c>
      <c r="AY635" s="1">
        <v>0</v>
      </c>
      <c r="AZ635" s="1">
        <v>0</v>
      </c>
      <c r="BA635" s="1">
        <v>0</v>
      </c>
      <c r="BB635" s="1">
        <v>0</v>
      </c>
      <c r="BC635" s="1">
        <v>0</v>
      </c>
      <c r="BD635" s="1">
        <v>0</v>
      </c>
      <c r="BE635" s="1">
        <v>0</v>
      </c>
      <c r="BF635" s="1">
        <v>0</v>
      </c>
      <c r="BG635" s="1">
        <v>0</v>
      </c>
      <c r="BH635" s="1">
        <v>0</v>
      </c>
      <c r="BI635" s="1">
        <v>0</v>
      </c>
      <c r="BJ635" s="1">
        <v>0</v>
      </c>
      <c r="BK635" s="1">
        <v>0</v>
      </c>
      <c r="BL635" s="1">
        <v>0</v>
      </c>
      <c r="BM635" s="1">
        <v>0</v>
      </c>
      <c r="BN635" s="1">
        <v>0</v>
      </c>
      <c r="BO635" s="1" t="s">
        <v>37</v>
      </c>
      <c r="BP635" s="1" t="s">
        <v>38</v>
      </c>
      <c r="BQ635" s="5" t="s">
        <v>2564</v>
      </c>
      <c r="BR635" s="1" t="s">
        <v>92</v>
      </c>
      <c r="BS635" s="1" t="s">
        <v>2565</v>
      </c>
      <c r="BT635" s="1" t="s">
        <v>4121</v>
      </c>
      <c r="BU635" s="1" t="s">
        <v>4121</v>
      </c>
      <c r="BV635" s="8" t="s">
        <v>4175</v>
      </c>
    </row>
    <row r="636" spans="1:74" ht="409.5" x14ac:dyDescent="0.25">
      <c r="A636" s="1" t="s">
        <v>26</v>
      </c>
      <c r="B636" s="1" t="s">
        <v>179</v>
      </c>
      <c r="C636" s="1" t="s">
        <v>28</v>
      </c>
      <c r="D636" s="1" t="s">
        <v>65</v>
      </c>
      <c r="E636" s="1">
        <v>2024111</v>
      </c>
      <c r="F636" s="8" t="s">
        <v>2566</v>
      </c>
      <c r="G636" s="1" t="s">
        <v>2567</v>
      </c>
      <c r="H636" s="1" t="s">
        <v>32</v>
      </c>
      <c r="I636" s="1" t="s">
        <v>33</v>
      </c>
      <c r="J636" s="2">
        <v>44013</v>
      </c>
      <c r="K636" s="2" t="s">
        <v>4121</v>
      </c>
      <c r="L636" s="1">
        <v>0</v>
      </c>
      <c r="M636" s="1">
        <v>17.37</v>
      </c>
      <c r="N636" s="1">
        <v>7</v>
      </c>
      <c r="O636" s="1" t="s">
        <v>109</v>
      </c>
      <c r="P636" s="1" t="s">
        <v>37</v>
      </c>
      <c r="Q636" s="1" t="s">
        <v>4121</v>
      </c>
      <c r="R636" s="1" t="s">
        <v>4121</v>
      </c>
      <c r="S636" s="1" t="s">
        <v>4121</v>
      </c>
      <c r="T636" s="1">
        <v>0</v>
      </c>
      <c r="U636" s="1" t="s">
        <v>4121</v>
      </c>
      <c r="V636" s="1" t="s">
        <v>38</v>
      </c>
      <c r="W636" s="1" t="s">
        <v>4121</v>
      </c>
      <c r="X636" s="1">
        <v>60</v>
      </c>
      <c r="Y636" s="1" t="s">
        <v>37</v>
      </c>
      <c r="Z636" s="1" t="s">
        <v>4121</v>
      </c>
      <c r="AA636" s="1" t="s">
        <v>4121</v>
      </c>
      <c r="AB636" s="1" t="s">
        <v>4121</v>
      </c>
      <c r="AC636" s="1">
        <v>0</v>
      </c>
      <c r="AD636" s="1" t="s">
        <v>4121</v>
      </c>
      <c r="AE636" s="1">
        <v>0</v>
      </c>
      <c r="AF636" s="1">
        <v>0</v>
      </c>
      <c r="AG636" s="1">
        <v>0</v>
      </c>
      <c r="AH636" s="1">
        <v>0</v>
      </c>
      <c r="AI636" s="1">
        <v>0</v>
      </c>
      <c r="AJ636" s="1">
        <v>0</v>
      </c>
      <c r="AK636" s="1">
        <v>0</v>
      </c>
      <c r="AL636" s="1">
        <v>0</v>
      </c>
      <c r="AM636" s="1">
        <v>0</v>
      </c>
      <c r="AN636" s="1" t="s">
        <v>35</v>
      </c>
      <c r="AO636" s="1" t="s">
        <v>35</v>
      </c>
      <c r="AP636" s="1" t="s">
        <v>69</v>
      </c>
      <c r="AQ636" s="1" t="s">
        <v>40</v>
      </c>
      <c r="AR636" s="1" t="s">
        <v>4121</v>
      </c>
      <c r="AS636" s="1" t="s">
        <v>38</v>
      </c>
      <c r="AT636" s="1" t="s">
        <v>4121</v>
      </c>
      <c r="AU636" s="1" t="s">
        <v>4121</v>
      </c>
      <c r="AV636" s="1" t="s">
        <v>42</v>
      </c>
      <c r="AW636" s="1">
        <v>0</v>
      </c>
      <c r="AX636" s="1">
        <v>0</v>
      </c>
      <c r="AY636" s="1">
        <v>0</v>
      </c>
      <c r="AZ636" s="1">
        <v>0</v>
      </c>
      <c r="BA636" s="1">
        <v>0</v>
      </c>
      <c r="BB636" s="1">
        <v>0</v>
      </c>
      <c r="BC636" s="1">
        <v>0</v>
      </c>
      <c r="BD636" s="1">
        <v>0</v>
      </c>
      <c r="BE636" s="1">
        <v>0</v>
      </c>
      <c r="BF636" s="1">
        <v>0</v>
      </c>
      <c r="BG636" s="1">
        <v>0</v>
      </c>
      <c r="BH636" s="1">
        <v>0</v>
      </c>
      <c r="BI636" s="1">
        <v>0</v>
      </c>
      <c r="BJ636" s="1">
        <v>0</v>
      </c>
      <c r="BK636" s="1">
        <v>0</v>
      </c>
      <c r="BL636" s="1">
        <v>0</v>
      </c>
      <c r="BM636" s="1">
        <v>0</v>
      </c>
      <c r="BN636" s="1">
        <v>0</v>
      </c>
      <c r="BO636" s="1" t="s">
        <v>37</v>
      </c>
      <c r="BP636" s="1" t="s">
        <v>38</v>
      </c>
      <c r="BQ636" s="5" t="s">
        <v>2568</v>
      </c>
      <c r="BR636" s="1" t="s">
        <v>92</v>
      </c>
      <c r="BS636" s="1" t="s">
        <v>2565</v>
      </c>
      <c r="BT636" s="1" t="s">
        <v>4121</v>
      </c>
      <c r="BU636" s="1" t="s">
        <v>4121</v>
      </c>
      <c r="BV636" s="8" t="s">
        <v>4176</v>
      </c>
    </row>
    <row r="637" spans="1:74" ht="409.5" x14ac:dyDescent="0.25">
      <c r="A637" s="1" t="s">
        <v>26</v>
      </c>
      <c r="B637" s="1" t="s">
        <v>179</v>
      </c>
      <c r="C637" s="1" t="s">
        <v>28</v>
      </c>
      <c r="D637" s="1" t="s">
        <v>65</v>
      </c>
      <c r="E637" s="1">
        <v>2024112</v>
      </c>
      <c r="F637" s="8" t="s">
        <v>2569</v>
      </c>
      <c r="G637" s="1" t="s">
        <v>2570</v>
      </c>
      <c r="H637" s="1" t="s">
        <v>32</v>
      </c>
      <c r="I637" s="1" t="s">
        <v>33</v>
      </c>
      <c r="J637" s="2">
        <v>44013</v>
      </c>
      <c r="K637" s="2" t="s">
        <v>4121</v>
      </c>
      <c r="L637" s="1">
        <v>0</v>
      </c>
      <c r="M637" s="1">
        <v>30</v>
      </c>
      <c r="N637" s="1">
        <v>14</v>
      </c>
      <c r="O637" s="1" t="s">
        <v>109</v>
      </c>
      <c r="P637" s="1" t="s">
        <v>37</v>
      </c>
      <c r="Q637" s="1" t="s">
        <v>4121</v>
      </c>
      <c r="R637" s="1" t="s">
        <v>4121</v>
      </c>
      <c r="S637" s="1" t="s">
        <v>4121</v>
      </c>
      <c r="T637" s="1">
        <v>0</v>
      </c>
      <c r="U637" s="1" t="s">
        <v>4121</v>
      </c>
      <c r="V637" s="1" t="s">
        <v>38</v>
      </c>
      <c r="W637" s="1" t="s">
        <v>4121</v>
      </c>
      <c r="X637" s="1">
        <v>60</v>
      </c>
      <c r="Y637" s="1" t="s">
        <v>37</v>
      </c>
      <c r="Z637" s="1" t="s">
        <v>4121</v>
      </c>
      <c r="AA637" s="1" t="s">
        <v>4121</v>
      </c>
      <c r="AB637" s="1" t="s">
        <v>4121</v>
      </c>
      <c r="AC637" s="1">
        <v>0</v>
      </c>
      <c r="AD637" s="1" t="s">
        <v>4121</v>
      </c>
      <c r="AE637" s="1">
        <v>0</v>
      </c>
      <c r="AF637" s="1">
        <v>0</v>
      </c>
      <c r="AG637" s="1">
        <v>0</v>
      </c>
      <c r="AH637" s="1">
        <v>0</v>
      </c>
      <c r="AI637" s="1">
        <v>0</v>
      </c>
      <c r="AJ637" s="1">
        <v>0</v>
      </c>
      <c r="AK637" s="1">
        <v>0</v>
      </c>
      <c r="AL637" s="1">
        <v>0</v>
      </c>
      <c r="AM637" s="1">
        <v>0</v>
      </c>
      <c r="AN637" s="1" t="s">
        <v>35</v>
      </c>
      <c r="AO637" s="1" t="s">
        <v>35</v>
      </c>
      <c r="AP637" s="1" t="s">
        <v>69</v>
      </c>
      <c r="AQ637" s="1" t="s">
        <v>40</v>
      </c>
      <c r="AR637" s="1" t="s">
        <v>4121</v>
      </c>
      <c r="AS637" s="1" t="s">
        <v>38</v>
      </c>
      <c r="AT637" s="1" t="s">
        <v>4121</v>
      </c>
      <c r="AU637" s="1" t="s">
        <v>4121</v>
      </c>
      <c r="AV637" s="1" t="s">
        <v>42</v>
      </c>
      <c r="AW637" s="1">
        <v>0</v>
      </c>
      <c r="AX637" s="1">
        <v>0</v>
      </c>
      <c r="AY637" s="1">
        <v>0</v>
      </c>
      <c r="AZ637" s="1">
        <v>0</v>
      </c>
      <c r="BA637" s="1">
        <v>0</v>
      </c>
      <c r="BB637" s="1">
        <v>0</v>
      </c>
      <c r="BC637" s="1">
        <v>0</v>
      </c>
      <c r="BD637" s="1">
        <v>0</v>
      </c>
      <c r="BE637" s="1">
        <v>0</v>
      </c>
      <c r="BF637" s="1">
        <v>0</v>
      </c>
      <c r="BG637" s="1">
        <v>0</v>
      </c>
      <c r="BH637" s="1">
        <v>0</v>
      </c>
      <c r="BI637" s="1">
        <v>0</v>
      </c>
      <c r="BJ637" s="1">
        <v>0</v>
      </c>
      <c r="BK637" s="1">
        <v>0</v>
      </c>
      <c r="BL637" s="1">
        <v>0</v>
      </c>
      <c r="BM637" s="1">
        <v>0</v>
      </c>
      <c r="BN637" s="1">
        <v>0</v>
      </c>
      <c r="BO637" s="1" t="s">
        <v>37</v>
      </c>
      <c r="BP637" s="1" t="s">
        <v>38</v>
      </c>
      <c r="BQ637" s="5" t="s">
        <v>2571</v>
      </c>
      <c r="BR637" s="1" t="s">
        <v>92</v>
      </c>
      <c r="BS637" s="1" t="s">
        <v>2561</v>
      </c>
      <c r="BT637" s="1" t="s">
        <v>4121</v>
      </c>
      <c r="BU637" s="1" t="s">
        <v>4121</v>
      </c>
      <c r="BV637" s="8" t="s">
        <v>4177</v>
      </c>
    </row>
    <row r="638" spans="1:74" ht="90" x14ac:dyDescent="0.25">
      <c r="A638" s="9" t="s">
        <v>26</v>
      </c>
      <c r="B638" s="9" t="s">
        <v>416</v>
      </c>
      <c r="C638" s="9" t="s">
        <v>28</v>
      </c>
      <c r="D638" s="9" t="s">
        <v>65</v>
      </c>
      <c r="E638" s="9">
        <v>204318</v>
      </c>
      <c r="F638" s="9" t="s">
        <v>2572</v>
      </c>
      <c r="G638" s="9" t="s">
        <v>2573</v>
      </c>
      <c r="H638" s="9" t="s">
        <v>32</v>
      </c>
      <c r="I638" s="9" t="s">
        <v>33</v>
      </c>
      <c r="J638" s="10">
        <v>44017</v>
      </c>
      <c r="K638" s="10" t="s">
        <v>4121</v>
      </c>
      <c r="L638" s="9">
        <v>0</v>
      </c>
      <c r="M638" s="9">
        <v>25</v>
      </c>
      <c r="N638" s="9">
        <v>1</v>
      </c>
      <c r="O638" s="9" t="s">
        <v>34</v>
      </c>
      <c r="P638" s="9" t="s">
        <v>37</v>
      </c>
      <c r="Q638" s="9" t="s">
        <v>4121</v>
      </c>
      <c r="R638" s="9" t="s">
        <v>4121</v>
      </c>
      <c r="S638" s="9" t="s">
        <v>4121</v>
      </c>
      <c r="T638" s="9">
        <v>0</v>
      </c>
      <c r="U638" s="9" t="s">
        <v>4121</v>
      </c>
      <c r="V638" s="9" t="s">
        <v>38</v>
      </c>
      <c r="W638" s="9" t="s">
        <v>4121</v>
      </c>
      <c r="X638" s="9">
        <v>1</v>
      </c>
      <c r="Y638" s="9" t="s">
        <v>37</v>
      </c>
      <c r="Z638" s="9" t="s">
        <v>4121</v>
      </c>
      <c r="AA638" s="9" t="s">
        <v>4121</v>
      </c>
      <c r="AB638" s="9" t="s">
        <v>4121</v>
      </c>
      <c r="AC638" s="9">
        <v>0</v>
      </c>
      <c r="AD638" s="9" t="s">
        <v>4121</v>
      </c>
      <c r="AE638" s="9">
        <v>0.45</v>
      </c>
      <c r="AF638" s="9">
        <v>0.45</v>
      </c>
      <c r="AG638" s="9">
        <v>0.45</v>
      </c>
      <c r="AH638" s="9">
        <v>0.45</v>
      </c>
      <c r="AI638" s="9">
        <v>0</v>
      </c>
      <c r="AJ638" s="9">
        <v>0.25</v>
      </c>
      <c r="AK638" s="9">
        <v>0.25</v>
      </c>
      <c r="AL638" s="9">
        <v>0.25</v>
      </c>
      <c r="AM638" s="9">
        <v>0</v>
      </c>
      <c r="AN638" s="9" t="s">
        <v>110</v>
      </c>
      <c r="AO638" s="9" t="s">
        <v>110</v>
      </c>
      <c r="AP638" s="9" t="s">
        <v>69</v>
      </c>
      <c r="AQ638" s="9" t="s">
        <v>40</v>
      </c>
      <c r="AR638" s="9" t="s">
        <v>41</v>
      </c>
      <c r="AS638" s="9" t="s">
        <v>38</v>
      </c>
      <c r="AT638" s="9" t="s">
        <v>4121</v>
      </c>
      <c r="AU638" s="9" t="s">
        <v>4121</v>
      </c>
      <c r="AV638" s="9" t="s">
        <v>42</v>
      </c>
      <c r="AW638" s="9">
        <v>0</v>
      </c>
      <c r="AX638" s="9">
        <v>0</v>
      </c>
      <c r="AY638" s="9">
        <v>0</v>
      </c>
      <c r="AZ638" s="9">
        <v>0</v>
      </c>
      <c r="BA638" s="9">
        <v>0</v>
      </c>
      <c r="BB638" s="9">
        <v>0</v>
      </c>
      <c r="BC638" s="9">
        <v>0</v>
      </c>
      <c r="BD638" s="9">
        <v>0</v>
      </c>
      <c r="BE638" s="9">
        <v>0</v>
      </c>
      <c r="BF638" s="9">
        <v>0</v>
      </c>
      <c r="BG638" s="9">
        <v>0</v>
      </c>
      <c r="BH638" s="9">
        <v>0</v>
      </c>
      <c r="BI638" s="9">
        <v>0</v>
      </c>
      <c r="BJ638" s="9">
        <v>0</v>
      </c>
      <c r="BK638" s="9">
        <v>0</v>
      </c>
      <c r="BL638" s="9">
        <v>0</v>
      </c>
      <c r="BM638" s="9">
        <v>0</v>
      </c>
      <c r="BN638" s="9">
        <v>0</v>
      </c>
      <c r="BO638" s="9" t="s">
        <v>37</v>
      </c>
      <c r="BP638" s="9" t="s">
        <v>38</v>
      </c>
      <c r="BQ638" s="11" t="s">
        <v>2555</v>
      </c>
      <c r="BR638" s="9" t="s">
        <v>2574</v>
      </c>
      <c r="BS638" s="9" t="s">
        <v>2575</v>
      </c>
      <c r="BT638" s="9" t="s">
        <v>37</v>
      </c>
      <c r="BU638" s="9" t="s">
        <v>4121</v>
      </c>
      <c r="BV638" s="12"/>
    </row>
    <row r="639" spans="1:74" ht="75" x14ac:dyDescent="0.25">
      <c r="A639" s="1" t="s">
        <v>26</v>
      </c>
      <c r="B639" s="1" t="s">
        <v>416</v>
      </c>
      <c r="C639" s="1" t="s">
        <v>28</v>
      </c>
      <c r="D639" s="1" t="s">
        <v>29</v>
      </c>
      <c r="E639" s="1">
        <v>204119</v>
      </c>
      <c r="F639" s="1" t="s">
        <v>2576</v>
      </c>
      <c r="G639" s="1" t="s">
        <v>2577</v>
      </c>
      <c r="H639" s="1" t="s">
        <v>32</v>
      </c>
      <c r="I639" s="1" t="s">
        <v>33</v>
      </c>
      <c r="J639" s="2">
        <v>44017</v>
      </c>
      <c r="K639" s="2" t="s">
        <v>4121</v>
      </c>
      <c r="L639" s="1">
        <v>0</v>
      </c>
      <c r="M639" s="1">
        <v>25</v>
      </c>
      <c r="N639" s="1">
        <v>0</v>
      </c>
      <c r="O639" s="1" t="s">
        <v>34</v>
      </c>
      <c r="P639" s="1" t="s">
        <v>37</v>
      </c>
      <c r="Q639" s="1" t="s">
        <v>4121</v>
      </c>
      <c r="R639" s="1" t="s">
        <v>4121</v>
      </c>
      <c r="S639" s="1" t="s">
        <v>4121</v>
      </c>
      <c r="T639" s="1">
        <v>0</v>
      </c>
      <c r="U639" s="1" t="s">
        <v>4121</v>
      </c>
      <c r="V639" s="1" t="s">
        <v>38</v>
      </c>
      <c r="W639" s="1" t="s">
        <v>4121</v>
      </c>
      <c r="X639" s="1">
        <v>1</v>
      </c>
      <c r="Y639" s="1" t="s">
        <v>37</v>
      </c>
      <c r="Z639" s="1" t="s">
        <v>4121</v>
      </c>
      <c r="AA639" s="1" t="s">
        <v>4121</v>
      </c>
      <c r="AB639" s="1" t="s">
        <v>4121</v>
      </c>
      <c r="AC639" s="1">
        <v>0</v>
      </c>
      <c r="AD639" s="1" t="s">
        <v>4121</v>
      </c>
      <c r="AE639" s="1">
        <v>0.6</v>
      </c>
      <c r="AF639" s="1">
        <v>0.6</v>
      </c>
      <c r="AG639" s="1">
        <v>0.6</v>
      </c>
      <c r="AH639" s="1">
        <v>0.6</v>
      </c>
      <c r="AI639" s="1">
        <v>0</v>
      </c>
      <c r="AJ639" s="1">
        <v>0.25</v>
      </c>
      <c r="AK639" s="1">
        <v>0.25</v>
      </c>
      <c r="AL639" s="1">
        <v>0.25</v>
      </c>
      <c r="AM639" s="1">
        <v>0</v>
      </c>
      <c r="AN639" s="1" t="s">
        <v>110</v>
      </c>
      <c r="AO639" s="1" t="s">
        <v>110</v>
      </c>
      <c r="AP639" s="1" t="s">
        <v>69</v>
      </c>
      <c r="AQ639" s="1" t="s">
        <v>40</v>
      </c>
      <c r="AR639" s="1" t="s">
        <v>41</v>
      </c>
      <c r="AS639" s="1" t="s">
        <v>38</v>
      </c>
      <c r="AT639" s="1" t="s">
        <v>4121</v>
      </c>
      <c r="AU639" s="1" t="s">
        <v>4121</v>
      </c>
      <c r="AV639" s="1" t="s">
        <v>42</v>
      </c>
      <c r="AW639" s="1">
        <v>0</v>
      </c>
      <c r="AX639" s="1">
        <v>0</v>
      </c>
      <c r="AY639" s="1">
        <v>0</v>
      </c>
      <c r="AZ639" s="1">
        <v>0</v>
      </c>
      <c r="BA639" s="1">
        <v>0</v>
      </c>
      <c r="BB639" s="1">
        <v>0</v>
      </c>
      <c r="BC639" s="1">
        <v>0</v>
      </c>
      <c r="BD639" s="1">
        <v>0</v>
      </c>
      <c r="BE639" s="1">
        <v>0</v>
      </c>
      <c r="BF639" s="1">
        <v>0</v>
      </c>
      <c r="BG639" s="1">
        <v>0</v>
      </c>
      <c r="BH639" s="1">
        <v>0</v>
      </c>
      <c r="BI639" s="1">
        <v>0</v>
      </c>
      <c r="BJ639" s="1">
        <v>0</v>
      </c>
      <c r="BK639" s="1">
        <v>0</v>
      </c>
      <c r="BL639" s="1">
        <v>0</v>
      </c>
      <c r="BM639" s="1">
        <v>0</v>
      </c>
      <c r="BN639" s="1">
        <v>0</v>
      </c>
      <c r="BO639" s="1" t="s">
        <v>37</v>
      </c>
      <c r="BP639" s="1" t="s">
        <v>38</v>
      </c>
      <c r="BQ639" s="5" t="s">
        <v>2578</v>
      </c>
      <c r="BR639" s="1" t="s">
        <v>2551</v>
      </c>
      <c r="BS639" s="1" t="s">
        <v>2579</v>
      </c>
      <c r="BT639" s="1" t="s">
        <v>37</v>
      </c>
      <c r="BU639" s="1" t="s">
        <v>4121</v>
      </c>
      <c r="BV639" s="8"/>
    </row>
    <row r="640" spans="1:74" ht="105" x14ac:dyDescent="0.25">
      <c r="A640" s="1" t="s">
        <v>26</v>
      </c>
      <c r="B640" s="1" t="s">
        <v>242</v>
      </c>
      <c r="C640" s="1" t="s">
        <v>28</v>
      </c>
      <c r="D640" s="1" t="s">
        <v>65</v>
      </c>
      <c r="E640" s="1">
        <v>2013111</v>
      </c>
      <c r="F640" s="1" t="s">
        <v>2580</v>
      </c>
      <c r="G640" s="1" t="s">
        <v>2581</v>
      </c>
      <c r="H640" s="1" t="s">
        <v>32</v>
      </c>
      <c r="I640" s="1" t="s">
        <v>33</v>
      </c>
      <c r="J640" s="2">
        <v>44028</v>
      </c>
      <c r="K640" s="2" t="s">
        <v>4121</v>
      </c>
      <c r="L640" s="1">
        <v>0</v>
      </c>
      <c r="M640" s="1">
        <v>0</v>
      </c>
      <c r="N640" s="1">
        <v>0</v>
      </c>
      <c r="O640" s="1" t="s">
        <v>34</v>
      </c>
      <c r="P640" s="1" t="s">
        <v>37</v>
      </c>
      <c r="Q640" s="1" t="s">
        <v>4121</v>
      </c>
      <c r="R640" s="1" t="s">
        <v>4121</v>
      </c>
      <c r="S640" s="1" t="s">
        <v>4121</v>
      </c>
      <c r="T640" s="1">
        <v>0</v>
      </c>
      <c r="U640" s="1" t="s">
        <v>4121</v>
      </c>
      <c r="V640" s="1" t="s">
        <v>38</v>
      </c>
      <c r="W640" s="1" t="s">
        <v>4121</v>
      </c>
      <c r="X640" s="1">
        <v>30</v>
      </c>
      <c r="Y640" s="1" t="s">
        <v>37</v>
      </c>
      <c r="Z640" s="1" t="s">
        <v>4121</v>
      </c>
      <c r="AA640" s="1" t="s">
        <v>4121</v>
      </c>
      <c r="AB640" s="1" t="s">
        <v>4121</v>
      </c>
      <c r="AC640" s="1">
        <v>0</v>
      </c>
      <c r="AD640" s="1" t="s">
        <v>4121</v>
      </c>
      <c r="AE640" s="1">
        <v>0.55000000000000004</v>
      </c>
      <c r="AF640" s="1">
        <v>0.55000000000000004</v>
      </c>
      <c r="AG640" s="1">
        <v>0.55000000000000004</v>
      </c>
      <c r="AH640" s="1">
        <v>0.55000000000000004</v>
      </c>
      <c r="AI640" s="1">
        <v>0.3</v>
      </c>
      <c r="AJ640" s="1">
        <v>0.25</v>
      </c>
      <c r="AK640" s="1">
        <v>0.35</v>
      </c>
      <c r="AL640" s="1">
        <v>0.25</v>
      </c>
      <c r="AM640" s="1">
        <v>0.5</v>
      </c>
      <c r="AN640" s="1" t="s">
        <v>110</v>
      </c>
      <c r="AO640" s="1" t="s">
        <v>110</v>
      </c>
      <c r="AP640" s="1" t="s">
        <v>69</v>
      </c>
      <c r="AQ640" s="1" t="s">
        <v>40</v>
      </c>
      <c r="AR640" s="1" t="s">
        <v>41</v>
      </c>
      <c r="AS640" s="1" t="s">
        <v>38</v>
      </c>
      <c r="AT640" s="1" t="s">
        <v>4121</v>
      </c>
      <c r="AU640" s="1" t="s">
        <v>4121</v>
      </c>
      <c r="AV640" s="1" t="s">
        <v>42</v>
      </c>
      <c r="AW640" s="1">
        <v>0</v>
      </c>
      <c r="AX640" s="1">
        <v>0</v>
      </c>
      <c r="AY640" s="1">
        <v>0</v>
      </c>
      <c r="AZ640" s="1">
        <v>0</v>
      </c>
      <c r="BA640" s="1">
        <v>0</v>
      </c>
      <c r="BB640" s="1">
        <v>0</v>
      </c>
      <c r="BC640" s="1">
        <v>0</v>
      </c>
      <c r="BD640" s="1">
        <v>0</v>
      </c>
      <c r="BE640" s="1">
        <v>0</v>
      </c>
      <c r="BF640" s="1">
        <v>0</v>
      </c>
      <c r="BG640" s="1">
        <v>0</v>
      </c>
      <c r="BH640" s="1">
        <v>0</v>
      </c>
      <c r="BI640" s="1">
        <v>0</v>
      </c>
      <c r="BJ640" s="1">
        <v>0</v>
      </c>
      <c r="BK640" s="1">
        <v>0</v>
      </c>
      <c r="BL640" s="1">
        <v>0</v>
      </c>
      <c r="BM640" s="1">
        <v>0</v>
      </c>
      <c r="BN640" s="1">
        <v>0</v>
      </c>
      <c r="BO640" s="1" t="s">
        <v>37</v>
      </c>
      <c r="BP640" s="1" t="s">
        <v>38</v>
      </c>
      <c r="BQ640" s="5" t="s">
        <v>2582</v>
      </c>
      <c r="BR640" s="1" t="s">
        <v>255</v>
      </c>
      <c r="BS640" s="1" t="s">
        <v>2583</v>
      </c>
      <c r="BT640" s="1">
        <v>0</v>
      </c>
      <c r="BU640" s="1" t="s">
        <v>4121</v>
      </c>
      <c r="BV640" s="1" t="s">
        <v>4121</v>
      </c>
    </row>
    <row r="641" spans="1:74" ht="60" x14ac:dyDescent="0.25">
      <c r="A641" s="1" t="s">
        <v>26</v>
      </c>
      <c r="B641" s="1" t="s">
        <v>416</v>
      </c>
      <c r="C641" s="1" t="s">
        <v>28</v>
      </c>
      <c r="D641" s="1" t="s">
        <v>65</v>
      </c>
      <c r="E641" s="1">
        <v>2047112</v>
      </c>
      <c r="F641" s="1" t="s">
        <v>2584</v>
      </c>
      <c r="G641" s="1" t="s">
        <v>2585</v>
      </c>
      <c r="H641" s="1" t="s">
        <v>32</v>
      </c>
      <c r="I641" s="1" t="s">
        <v>33</v>
      </c>
      <c r="J641" s="2">
        <v>44025</v>
      </c>
      <c r="K641" s="2" t="s">
        <v>4121</v>
      </c>
      <c r="L641" s="1">
        <v>0</v>
      </c>
      <c r="M641" s="1">
        <v>12.99</v>
      </c>
      <c r="N641" s="1">
        <v>10</v>
      </c>
      <c r="O641" s="1" t="s">
        <v>83</v>
      </c>
      <c r="P641" s="1" t="s">
        <v>37</v>
      </c>
      <c r="Q641" s="1" t="s">
        <v>4121</v>
      </c>
      <c r="R641" s="1" t="s">
        <v>4121</v>
      </c>
      <c r="S641" s="1" t="s">
        <v>4121</v>
      </c>
      <c r="T641" s="1">
        <v>0</v>
      </c>
      <c r="U641" s="1" t="s">
        <v>4121</v>
      </c>
      <c r="V641" s="1" t="s">
        <v>38</v>
      </c>
      <c r="W641" s="1" t="s">
        <v>4121</v>
      </c>
      <c r="X641" s="1">
        <v>0</v>
      </c>
      <c r="Y641" s="1" t="s">
        <v>37</v>
      </c>
      <c r="Z641" s="1" t="s">
        <v>4121</v>
      </c>
      <c r="AA641" s="1" t="s">
        <v>4121</v>
      </c>
      <c r="AB641" s="1" t="s">
        <v>4121</v>
      </c>
      <c r="AC641" s="1">
        <v>0</v>
      </c>
      <c r="AD641" s="1" t="s">
        <v>4121</v>
      </c>
      <c r="AE641" s="1">
        <v>0</v>
      </c>
      <c r="AF641" s="1">
        <v>0</v>
      </c>
      <c r="AG641" s="1">
        <v>0</v>
      </c>
      <c r="AH641" s="1">
        <v>0</v>
      </c>
      <c r="AI641" s="1">
        <v>0</v>
      </c>
      <c r="AJ641" s="1">
        <v>0</v>
      </c>
      <c r="AK641" s="1">
        <v>0</v>
      </c>
      <c r="AL641" s="1">
        <v>0</v>
      </c>
      <c r="AM641" s="1">
        <v>0</v>
      </c>
      <c r="AN641" s="1" t="s">
        <v>4121</v>
      </c>
      <c r="AO641" s="1" t="s">
        <v>4121</v>
      </c>
      <c r="AP641" s="1" t="s">
        <v>39</v>
      </c>
      <c r="AQ641" s="1" t="s">
        <v>40</v>
      </c>
      <c r="AR641" s="1" t="s">
        <v>41</v>
      </c>
      <c r="AS641" s="1" t="s">
        <v>38</v>
      </c>
      <c r="AT641" s="1" t="s">
        <v>4121</v>
      </c>
      <c r="AU641" s="1" t="s">
        <v>4121</v>
      </c>
      <c r="AV641" s="1" t="s">
        <v>42</v>
      </c>
      <c r="AW641" s="1">
        <v>0</v>
      </c>
      <c r="AX641" s="1">
        <v>0</v>
      </c>
      <c r="AY641" s="1">
        <v>0</v>
      </c>
      <c r="AZ641" s="1">
        <v>0</v>
      </c>
      <c r="BA641" s="1">
        <v>0</v>
      </c>
      <c r="BB641" s="1">
        <v>0</v>
      </c>
      <c r="BC641" s="1">
        <v>0</v>
      </c>
      <c r="BD641" s="1">
        <v>0</v>
      </c>
      <c r="BE641" s="1">
        <v>0</v>
      </c>
      <c r="BF641" s="1">
        <v>0</v>
      </c>
      <c r="BG641" s="1">
        <v>0</v>
      </c>
      <c r="BH641" s="1">
        <v>0</v>
      </c>
      <c r="BI641" s="1">
        <v>0</v>
      </c>
      <c r="BJ641" s="1">
        <v>0</v>
      </c>
      <c r="BK641" s="1">
        <v>0</v>
      </c>
      <c r="BL641" s="1">
        <v>0</v>
      </c>
      <c r="BM641" s="1">
        <v>0</v>
      </c>
      <c r="BN641" s="1">
        <v>0</v>
      </c>
      <c r="BO641" s="1" t="s">
        <v>37</v>
      </c>
      <c r="BP641" s="1" t="s">
        <v>38</v>
      </c>
      <c r="BQ641" s="5" t="s">
        <v>2586</v>
      </c>
      <c r="BR641" s="1" t="s">
        <v>2587</v>
      </c>
      <c r="BS641" s="1" t="s">
        <v>2588</v>
      </c>
      <c r="BT641" s="1" t="s">
        <v>37</v>
      </c>
      <c r="BU641" s="1" t="s">
        <v>4121</v>
      </c>
      <c r="BV641" s="1" t="s">
        <v>4121</v>
      </c>
    </row>
    <row r="642" spans="1:74" ht="60" x14ac:dyDescent="0.25">
      <c r="A642" s="1" t="s">
        <v>26</v>
      </c>
      <c r="B642" s="1" t="s">
        <v>416</v>
      </c>
      <c r="C642" s="1" t="s">
        <v>28</v>
      </c>
      <c r="D642" s="1" t="s">
        <v>29</v>
      </c>
      <c r="E642" s="1">
        <v>2048112</v>
      </c>
      <c r="F642" s="1" t="s">
        <v>2589</v>
      </c>
      <c r="G642" s="1" t="s">
        <v>2590</v>
      </c>
      <c r="H642" s="1" t="s">
        <v>32</v>
      </c>
      <c r="I642" s="1" t="s">
        <v>33</v>
      </c>
      <c r="J642" s="2">
        <v>44025</v>
      </c>
      <c r="K642" s="2" t="s">
        <v>4121</v>
      </c>
      <c r="L642" s="1">
        <v>0</v>
      </c>
      <c r="M642" s="1">
        <v>12.99</v>
      </c>
      <c r="N642" s="1">
        <v>0</v>
      </c>
      <c r="O642" s="1" t="s">
        <v>83</v>
      </c>
      <c r="P642" s="1" t="s">
        <v>37</v>
      </c>
      <c r="Q642" s="1" t="s">
        <v>4121</v>
      </c>
      <c r="R642" s="1" t="s">
        <v>4121</v>
      </c>
      <c r="S642" s="1" t="s">
        <v>4121</v>
      </c>
      <c r="T642" s="1">
        <v>0</v>
      </c>
      <c r="U642" s="1" t="s">
        <v>4121</v>
      </c>
      <c r="V642" s="1" t="s">
        <v>38</v>
      </c>
      <c r="W642" s="1" t="s">
        <v>4121</v>
      </c>
      <c r="X642" s="1">
        <v>0</v>
      </c>
      <c r="Y642" s="1" t="s">
        <v>37</v>
      </c>
      <c r="Z642" s="1" t="s">
        <v>4121</v>
      </c>
      <c r="AA642" s="1" t="s">
        <v>4121</v>
      </c>
      <c r="AB642" s="1" t="s">
        <v>4121</v>
      </c>
      <c r="AC642" s="1">
        <v>0</v>
      </c>
      <c r="AD642" s="1" t="s">
        <v>4121</v>
      </c>
      <c r="AE642" s="1">
        <v>0</v>
      </c>
      <c r="AF642" s="1">
        <v>0</v>
      </c>
      <c r="AG642" s="1">
        <v>0</v>
      </c>
      <c r="AH642" s="1">
        <v>0</v>
      </c>
      <c r="AI642" s="1">
        <v>0</v>
      </c>
      <c r="AJ642" s="1">
        <v>0</v>
      </c>
      <c r="AK642" s="1">
        <v>0</v>
      </c>
      <c r="AL642" s="1">
        <v>0</v>
      </c>
      <c r="AM642" s="1">
        <v>0</v>
      </c>
      <c r="AN642" s="1" t="s">
        <v>4121</v>
      </c>
      <c r="AO642" s="1" t="s">
        <v>4121</v>
      </c>
      <c r="AP642" s="1" t="s">
        <v>39</v>
      </c>
      <c r="AQ642" s="1" t="s">
        <v>40</v>
      </c>
      <c r="AR642" s="1" t="s">
        <v>41</v>
      </c>
      <c r="AS642" s="1" t="s">
        <v>38</v>
      </c>
      <c r="AT642" s="1" t="s">
        <v>4121</v>
      </c>
      <c r="AU642" s="1" t="s">
        <v>4121</v>
      </c>
      <c r="AV642" s="1" t="s">
        <v>42</v>
      </c>
      <c r="AW642" s="1">
        <v>0</v>
      </c>
      <c r="AX642" s="1">
        <v>0</v>
      </c>
      <c r="AY642" s="1">
        <v>0</v>
      </c>
      <c r="AZ642" s="1">
        <v>0</v>
      </c>
      <c r="BA642" s="1">
        <v>0</v>
      </c>
      <c r="BB642" s="1">
        <v>0</v>
      </c>
      <c r="BC642" s="1">
        <v>0</v>
      </c>
      <c r="BD642" s="1">
        <v>0</v>
      </c>
      <c r="BE642" s="1">
        <v>0</v>
      </c>
      <c r="BF642" s="1">
        <v>0</v>
      </c>
      <c r="BG642" s="1">
        <v>0</v>
      </c>
      <c r="BH642" s="1">
        <v>0</v>
      </c>
      <c r="BI642" s="1">
        <v>0</v>
      </c>
      <c r="BJ642" s="1">
        <v>0</v>
      </c>
      <c r="BK642" s="1">
        <v>0</v>
      </c>
      <c r="BL642" s="1">
        <v>0</v>
      </c>
      <c r="BM642" s="1">
        <v>0</v>
      </c>
      <c r="BN642" s="1">
        <v>0</v>
      </c>
      <c r="BO642" s="1" t="s">
        <v>37</v>
      </c>
      <c r="BP642" s="1" t="s">
        <v>38</v>
      </c>
      <c r="BQ642" s="5" t="s">
        <v>2591</v>
      </c>
      <c r="BR642" s="1" t="s">
        <v>2587</v>
      </c>
      <c r="BS642" s="1" t="s">
        <v>2588</v>
      </c>
      <c r="BT642" s="1" t="s">
        <v>37</v>
      </c>
      <c r="BU642" s="1" t="s">
        <v>4121</v>
      </c>
      <c r="BV642" s="1" t="s">
        <v>4121</v>
      </c>
    </row>
    <row r="643" spans="1:74" ht="60" x14ac:dyDescent="0.25">
      <c r="A643" s="1" t="s">
        <v>26</v>
      </c>
      <c r="B643" s="1" t="s">
        <v>242</v>
      </c>
      <c r="C643" s="1" t="s">
        <v>28</v>
      </c>
      <c r="D643" s="1" t="s">
        <v>65</v>
      </c>
      <c r="E643" s="1">
        <v>2013112</v>
      </c>
      <c r="F643" s="1" t="s">
        <v>2592</v>
      </c>
      <c r="G643" s="1" t="s">
        <v>2593</v>
      </c>
      <c r="H643" s="1" t="s">
        <v>32</v>
      </c>
      <c r="I643" s="1" t="s">
        <v>33</v>
      </c>
      <c r="J643" s="2">
        <v>44019</v>
      </c>
      <c r="K643" s="2" t="s">
        <v>4121</v>
      </c>
      <c r="L643" s="1">
        <v>0</v>
      </c>
      <c r="M643" s="1">
        <v>0</v>
      </c>
      <c r="N643" s="1">
        <v>1</v>
      </c>
      <c r="O643" s="1" t="s">
        <v>34</v>
      </c>
      <c r="P643" s="1" t="s">
        <v>37</v>
      </c>
      <c r="Q643" s="1" t="s">
        <v>4121</v>
      </c>
      <c r="R643" s="1" t="s">
        <v>4121</v>
      </c>
      <c r="S643" s="1" t="s">
        <v>4121</v>
      </c>
      <c r="T643" s="1">
        <v>0</v>
      </c>
      <c r="U643" s="1" t="s">
        <v>4121</v>
      </c>
      <c r="V643" s="1" t="s">
        <v>38</v>
      </c>
      <c r="W643" s="1" t="s">
        <v>4121</v>
      </c>
      <c r="X643" s="1">
        <v>30</v>
      </c>
      <c r="Y643" s="1" t="s">
        <v>37</v>
      </c>
      <c r="Z643" s="1" t="s">
        <v>4121</v>
      </c>
      <c r="AA643" s="1" t="s">
        <v>4121</v>
      </c>
      <c r="AB643" s="1" t="s">
        <v>4121</v>
      </c>
      <c r="AC643" s="1">
        <v>0</v>
      </c>
      <c r="AD643" s="1" t="s">
        <v>4121</v>
      </c>
      <c r="AE643" s="1">
        <v>0</v>
      </c>
      <c r="AF643" s="1">
        <v>0</v>
      </c>
      <c r="AG643" s="1">
        <v>0</v>
      </c>
      <c r="AH643" s="1">
        <v>0</v>
      </c>
      <c r="AI643" s="1">
        <v>0</v>
      </c>
      <c r="AJ643" s="1">
        <v>0</v>
      </c>
      <c r="AK643" s="1">
        <v>0</v>
      </c>
      <c r="AL643" s="1">
        <v>0</v>
      </c>
      <c r="AM643" s="1">
        <v>0</v>
      </c>
      <c r="AN643" s="1" t="s">
        <v>110</v>
      </c>
      <c r="AO643" s="1" t="s">
        <v>110</v>
      </c>
      <c r="AP643" s="1" t="s">
        <v>69</v>
      </c>
      <c r="AQ643" s="1" t="s">
        <v>40</v>
      </c>
      <c r="AR643" s="1" t="s">
        <v>41</v>
      </c>
      <c r="AS643" s="1" t="s">
        <v>38</v>
      </c>
      <c r="AT643" s="1" t="s">
        <v>4121</v>
      </c>
      <c r="AU643" s="1" t="s">
        <v>4121</v>
      </c>
      <c r="AV643" s="1" t="s">
        <v>42</v>
      </c>
      <c r="AW643" s="1">
        <v>0</v>
      </c>
      <c r="AX643" s="1">
        <v>0</v>
      </c>
      <c r="AY643" s="1">
        <v>0</v>
      </c>
      <c r="AZ643" s="1">
        <v>0</v>
      </c>
      <c r="BA643" s="1">
        <v>0</v>
      </c>
      <c r="BB643" s="1">
        <v>0</v>
      </c>
      <c r="BC643" s="1">
        <v>0</v>
      </c>
      <c r="BD643" s="1">
        <v>0</v>
      </c>
      <c r="BE643" s="1">
        <v>0</v>
      </c>
      <c r="BF643" s="1">
        <v>0</v>
      </c>
      <c r="BG643" s="1">
        <v>0</v>
      </c>
      <c r="BH643" s="1">
        <v>0</v>
      </c>
      <c r="BI643" s="1">
        <v>0</v>
      </c>
      <c r="BJ643" s="1">
        <v>0</v>
      </c>
      <c r="BK643" s="1">
        <v>0</v>
      </c>
      <c r="BL643" s="1">
        <v>0</v>
      </c>
      <c r="BM643" s="1">
        <v>0</v>
      </c>
      <c r="BN643" s="1">
        <v>0</v>
      </c>
      <c r="BO643" s="1" t="s">
        <v>37</v>
      </c>
      <c r="BP643" s="1" t="s">
        <v>38</v>
      </c>
      <c r="BQ643" s="5" t="s">
        <v>2594</v>
      </c>
      <c r="BR643" s="1" t="s">
        <v>255</v>
      </c>
      <c r="BS643" s="1" t="s">
        <v>2595</v>
      </c>
      <c r="BT643" s="1" t="s">
        <v>110</v>
      </c>
      <c r="BU643" s="1" t="s">
        <v>4121</v>
      </c>
      <c r="BV643" s="1" t="s">
        <v>4121</v>
      </c>
    </row>
    <row r="644" spans="1:74" ht="45" x14ac:dyDescent="0.25">
      <c r="A644" s="1" t="s">
        <v>26</v>
      </c>
      <c r="B644" s="1" t="s">
        <v>242</v>
      </c>
      <c r="C644" s="1" t="s">
        <v>28</v>
      </c>
      <c r="D644" s="1" t="s">
        <v>65</v>
      </c>
      <c r="E644" s="1">
        <v>201717</v>
      </c>
      <c r="F644" s="1" t="s">
        <v>2596</v>
      </c>
      <c r="G644" s="1" t="s">
        <v>255</v>
      </c>
      <c r="H644" s="1" t="s">
        <v>32</v>
      </c>
      <c r="I644" s="1" t="s">
        <v>33</v>
      </c>
      <c r="J644" s="2">
        <v>44026</v>
      </c>
      <c r="K644" s="2" t="s">
        <v>4121</v>
      </c>
      <c r="L644" s="1">
        <v>50</v>
      </c>
      <c r="M644" s="1">
        <v>0</v>
      </c>
      <c r="N644" s="1">
        <v>0</v>
      </c>
      <c r="O644" s="1" t="s">
        <v>83</v>
      </c>
      <c r="P644" s="1" t="s">
        <v>37</v>
      </c>
      <c r="Q644" s="1" t="s">
        <v>4121</v>
      </c>
      <c r="R644" s="1" t="s">
        <v>4121</v>
      </c>
      <c r="S644" s="1" t="s">
        <v>4121</v>
      </c>
      <c r="T644" s="1">
        <v>0</v>
      </c>
      <c r="U644" s="1" t="s">
        <v>4121</v>
      </c>
      <c r="V644" s="1" t="s">
        <v>38</v>
      </c>
      <c r="W644" s="1" t="s">
        <v>4121</v>
      </c>
      <c r="X644" s="1">
        <v>0</v>
      </c>
      <c r="Y644" s="1" t="s">
        <v>37</v>
      </c>
      <c r="Z644" s="1" t="s">
        <v>4121</v>
      </c>
      <c r="AA644" s="1" t="s">
        <v>4121</v>
      </c>
      <c r="AB644" s="1" t="s">
        <v>4121</v>
      </c>
      <c r="AC644" s="1">
        <v>0</v>
      </c>
      <c r="AD644" s="1" t="s">
        <v>4121</v>
      </c>
      <c r="AE644" s="1">
        <v>0</v>
      </c>
      <c r="AF644" s="1">
        <v>0</v>
      </c>
      <c r="AG644" s="1">
        <v>0</v>
      </c>
      <c r="AH644" s="1">
        <v>0</v>
      </c>
      <c r="AI644" s="1">
        <v>0</v>
      </c>
      <c r="AJ644" s="1">
        <v>0</v>
      </c>
      <c r="AK644" s="1">
        <v>0</v>
      </c>
      <c r="AL644" s="1">
        <v>0</v>
      </c>
      <c r="AM644" s="1">
        <v>0</v>
      </c>
      <c r="AN644" s="1" t="s">
        <v>4121</v>
      </c>
      <c r="AO644" s="1" t="s">
        <v>4121</v>
      </c>
      <c r="AP644" s="1" t="s">
        <v>69</v>
      </c>
      <c r="AQ644" s="1" t="s">
        <v>40</v>
      </c>
      <c r="AR644" s="1" t="s">
        <v>4121</v>
      </c>
      <c r="AS644" s="1" t="s">
        <v>38</v>
      </c>
      <c r="AT644" s="1" t="s">
        <v>4121</v>
      </c>
      <c r="AU644" s="1" t="s">
        <v>4121</v>
      </c>
      <c r="AV644" s="1" t="s">
        <v>42</v>
      </c>
      <c r="AW644" s="1">
        <v>0</v>
      </c>
      <c r="AX644" s="1">
        <v>0</v>
      </c>
      <c r="AY644" s="1">
        <v>0</v>
      </c>
      <c r="AZ644" s="1">
        <v>0</v>
      </c>
      <c r="BA644" s="1">
        <v>0</v>
      </c>
      <c r="BB644" s="1">
        <v>0</v>
      </c>
      <c r="BC644" s="1">
        <v>0</v>
      </c>
      <c r="BD644" s="1">
        <v>0</v>
      </c>
      <c r="BE644" s="1">
        <v>0</v>
      </c>
      <c r="BF644" s="1">
        <v>0</v>
      </c>
      <c r="BG644" s="1">
        <v>0</v>
      </c>
      <c r="BH644" s="1">
        <v>0</v>
      </c>
      <c r="BI644" s="1">
        <v>0</v>
      </c>
      <c r="BJ644" s="1">
        <v>0</v>
      </c>
      <c r="BK644" s="1">
        <v>0</v>
      </c>
      <c r="BL644" s="1">
        <v>0</v>
      </c>
      <c r="BM644" s="1">
        <v>0</v>
      </c>
      <c r="BN644" s="1">
        <v>0</v>
      </c>
      <c r="BO644" s="1" t="s">
        <v>37</v>
      </c>
      <c r="BP644" s="1" t="s">
        <v>38</v>
      </c>
      <c r="BQ644" s="5" t="s">
        <v>2597</v>
      </c>
      <c r="BR644" s="1" t="s">
        <v>255</v>
      </c>
      <c r="BS644" s="1" t="s">
        <v>2598</v>
      </c>
      <c r="BT644" s="1">
        <v>0</v>
      </c>
      <c r="BU644" s="1" t="s">
        <v>4121</v>
      </c>
      <c r="BV644" s="1" t="s">
        <v>4121</v>
      </c>
    </row>
    <row r="645" spans="1:74" ht="75" x14ac:dyDescent="0.25">
      <c r="A645" s="1" t="s">
        <v>26</v>
      </c>
      <c r="B645" s="1" t="s">
        <v>179</v>
      </c>
      <c r="C645" s="1" t="s">
        <v>28</v>
      </c>
      <c r="D645" s="1" t="s">
        <v>29</v>
      </c>
      <c r="E645" s="1">
        <v>2028123</v>
      </c>
      <c r="F645" s="1" t="s">
        <v>2599</v>
      </c>
      <c r="G645" s="1" t="s">
        <v>2600</v>
      </c>
      <c r="H645" s="1" t="s">
        <v>32</v>
      </c>
      <c r="I645" s="1" t="s">
        <v>33</v>
      </c>
      <c r="J645" s="2">
        <v>44035</v>
      </c>
      <c r="K645" s="2" t="s">
        <v>4121</v>
      </c>
      <c r="L645" s="1">
        <v>0</v>
      </c>
      <c r="M645" s="1">
        <v>15</v>
      </c>
      <c r="N645" s="1">
        <v>0</v>
      </c>
      <c r="O645" s="1" t="s">
        <v>83</v>
      </c>
      <c r="P645" s="1" t="s">
        <v>37</v>
      </c>
      <c r="Q645" s="1" t="s">
        <v>4121</v>
      </c>
      <c r="R645" s="1" t="s">
        <v>4121</v>
      </c>
      <c r="S645" s="1" t="s">
        <v>4121</v>
      </c>
      <c r="T645" s="1">
        <v>0</v>
      </c>
      <c r="U645" s="1" t="s">
        <v>4121</v>
      </c>
      <c r="V645" s="1" t="s">
        <v>38</v>
      </c>
      <c r="W645" s="1" t="s">
        <v>4121</v>
      </c>
      <c r="X645" s="1">
        <v>0</v>
      </c>
      <c r="Y645" s="1" t="s">
        <v>37</v>
      </c>
      <c r="Z645" s="1" t="s">
        <v>4121</v>
      </c>
      <c r="AA645" s="1" t="s">
        <v>4121</v>
      </c>
      <c r="AB645" s="1" t="s">
        <v>4121</v>
      </c>
      <c r="AC645" s="1">
        <v>0</v>
      </c>
      <c r="AD645" s="1" t="s">
        <v>4121</v>
      </c>
      <c r="AE645" s="1">
        <v>0</v>
      </c>
      <c r="AF645" s="1">
        <v>0</v>
      </c>
      <c r="AG645" s="1">
        <v>0</v>
      </c>
      <c r="AH645" s="1">
        <v>0</v>
      </c>
      <c r="AI645" s="1">
        <v>0</v>
      </c>
      <c r="AJ645" s="1">
        <v>0</v>
      </c>
      <c r="AK645" s="1">
        <v>0</v>
      </c>
      <c r="AL645" s="1">
        <v>0</v>
      </c>
      <c r="AM645" s="1">
        <v>0</v>
      </c>
      <c r="AN645" s="1" t="s">
        <v>4121</v>
      </c>
      <c r="AO645" s="1" t="s">
        <v>4121</v>
      </c>
      <c r="AP645" s="1" t="s">
        <v>39</v>
      </c>
      <c r="AQ645" s="1" t="s">
        <v>40</v>
      </c>
      <c r="AR645" s="1" t="s">
        <v>41</v>
      </c>
      <c r="AS645" s="1" t="s">
        <v>38</v>
      </c>
      <c r="AT645" s="1" t="s">
        <v>4121</v>
      </c>
      <c r="AU645" s="1" t="s">
        <v>4121</v>
      </c>
      <c r="AV645" s="1" t="s">
        <v>42</v>
      </c>
      <c r="AW645" s="1">
        <v>0</v>
      </c>
      <c r="AX645" s="1">
        <v>0</v>
      </c>
      <c r="AY645" s="1">
        <v>0</v>
      </c>
      <c r="AZ645" s="1">
        <v>0</v>
      </c>
      <c r="BA645" s="1">
        <v>0</v>
      </c>
      <c r="BB645" s="1">
        <v>0</v>
      </c>
      <c r="BC645" s="1">
        <v>0</v>
      </c>
      <c r="BD645" s="1">
        <v>0</v>
      </c>
      <c r="BE645" s="1">
        <v>0</v>
      </c>
      <c r="BF645" s="1">
        <v>0</v>
      </c>
      <c r="BG645" s="1">
        <v>0</v>
      </c>
      <c r="BH645" s="1">
        <v>0</v>
      </c>
      <c r="BI645" s="1">
        <v>0</v>
      </c>
      <c r="BJ645" s="1">
        <v>0</v>
      </c>
      <c r="BK645" s="1">
        <v>0</v>
      </c>
      <c r="BL645" s="1">
        <v>0</v>
      </c>
      <c r="BM645" s="1">
        <v>0</v>
      </c>
      <c r="BN645" s="1">
        <v>0</v>
      </c>
      <c r="BO645" s="1" t="s">
        <v>37</v>
      </c>
      <c r="BP645" s="1" t="s">
        <v>38</v>
      </c>
      <c r="BQ645" s="5" t="s">
        <v>2601</v>
      </c>
      <c r="BR645" s="1" t="s">
        <v>2602</v>
      </c>
      <c r="BS645" s="1" t="s">
        <v>2603</v>
      </c>
      <c r="BT645" s="1" t="s">
        <v>4121</v>
      </c>
      <c r="BU645" s="1" t="s">
        <v>4121</v>
      </c>
      <c r="BV645" s="1" t="s">
        <v>4121</v>
      </c>
    </row>
    <row r="646" spans="1:74" ht="75" x14ac:dyDescent="0.25">
      <c r="A646" s="1" t="s">
        <v>26</v>
      </c>
      <c r="B646" s="1" t="s">
        <v>424</v>
      </c>
      <c r="C646" s="1" t="s">
        <v>342</v>
      </c>
      <c r="D646" s="1" t="s">
        <v>29</v>
      </c>
      <c r="E646" s="1">
        <v>2078113</v>
      </c>
      <c r="F646" s="1" t="s">
        <v>2604</v>
      </c>
      <c r="G646" s="1" t="s">
        <v>2605</v>
      </c>
      <c r="H646" s="1" t="s">
        <v>32</v>
      </c>
      <c r="I646" s="1" t="s">
        <v>33</v>
      </c>
      <c r="J646" s="2">
        <v>44027</v>
      </c>
      <c r="K646" s="2" t="s">
        <v>4121</v>
      </c>
      <c r="L646" s="1">
        <v>0</v>
      </c>
      <c r="M646" s="1">
        <v>10000</v>
      </c>
      <c r="N646" s="1">
        <v>0</v>
      </c>
      <c r="O646" s="1" t="s">
        <v>83</v>
      </c>
      <c r="P646" s="1" t="s">
        <v>37</v>
      </c>
      <c r="Q646" s="1" t="s">
        <v>4121</v>
      </c>
      <c r="R646" s="1" t="s">
        <v>4121</v>
      </c>
      <c r="S646" s="1" t="s">
        <v>4121</v>
      </c>
      <c r="T646" s="1">
        <v>0</v>
      </c>
      <c r="U646" s="1" t="s">
        <v>4121</v>
      </c>
      <c r="V646" s="1" t="s">
        <v>38</v>
      </c>
      <c r="W646" s="1" t="s">
        <v>4121</v>
      </c>
      <c r="X646" s="1">
        <v>0</v>
      </c>
      <c r="Y646" s="1" t="s">
        <v>37</v>
      </c>
      <c r="Z646" s="1" t="s">
        <v>4121</v>
      </c>
      <c r="AA646" s="1" t="s">
        <v>4121</v>
      </c>
      <c r="AB646" s="1" t="s">
        <v>4121</v>
      </c>
      <c r="AC646" s="1">
        <v>0</v>
      </c>
      <c r="AD646" s="1" t="s">
        <v>4121</v>
      </c>
      <c r="AE646" s="1">
        <v>0</v>
      </c>
      <c r="AF646" s="1">
        <v>0</v>
      </c>
      <c r="AG646" s="1">
        <v>0</v>
      </c>
      <c r="AH646" s="1">
        <v>0</v>
      </c>
      <c r="AI646" s="1">
        <v>0</v>
      </c>
      <c r="AJ646" s="1">
        <v>0</v>
      </c>
      <c r="AK646" s="1">
        <v>0</v>
      </c>
      <c r="AL646" s="1">
        <v>0</v>
      </c>
      <c r="AM646" s="1">
        <v>0</v>
      </c>
      <c r="AN646" s="1" t="s">
        <v>4121</v>
      </c>
      <c r="AO646" s="1" t="s">
        <v>4121</v>
      </c>
      <c r="AP646" s="1" t="s">
        <v>69</v>
      </c>
      <c r="AQ646" s="1" t="s">
        <v>40</v>
      </c>
      <c r="AR646" s="1" t="s">
        <v>41</v>
      </c>
      <c r="AS646" s="1" t="s">
        <v>38</v>
      </c>
      <c r="AT646" s="1" t="s">
        <v>4121</v>
      </c>
      <c r="AU646" s="1" t="s">
        <v>4121</v>
      </c>
      <c r="AV646" s="1" t="s">
        <v>42</v>
      </c>
      <c r="AW646" s="1">
        <v>0</v>
      </c>
      <c r="AX646" s="1">
        <v>0</v>
      </c>
      <c r="AY646" s="1">
        <v>0</v>
      </c>
      <c r="AZ646" s="1">
        <v>0</v>
      </c>
      <c r="BA646" s="1">
        <v>0</v>
      </c>
      <c r="BB646" s="1">
        <v>0</v>
      </c>
      <c r="BC646" s="1">
        <v>0</v>
      </c>
      <c r="BD646" s="1">
        <v>0</v>
      </c>
      <c r="BE646" s="1">
        <v>0</v>
      </c>
      <c r="BF646" s="1">
        <v>0</v>
      </c>
      <c r="BG646" s="1">
        <v>0</v>
      </c>
      <c r="BH646" s="1">
        <v>0</v>
      </c>
      <c r="BI646" s="1">
        <v>0</v>
      </c>
      <c r="BJ646" s="1">
        <v>0</v>
      </c>
      <c r="BK646" s="1">
        <v>0</v>
      </c>
      <c r="BL646" s="1">
        <v>0</v>
      </c>
      <c r="BM646" s="1">
        <v>0</v>
      </c>
      <c r="BN646" s="1">
        <v>0</v>
      </c>
      <c r="BO646" s="1" t="s">
        <v>37</v>
      </c>
      <c r="BP646" s="1" t="s">
        <v>38</v>
      </c>
      <c r="BQ646" s="5" t="s">
        <v>2606</v>
      </c>
      <c r="BR646" s="1" t="s">
        <v>2607</v>
      </c>
      <c r="BS646" s="1" t="s">
        <v>2608</v>
      </c>
      <c r="BT646" s="1" t="s">
        <v>4121</v>
      </c>
      <c r="BU646" s="1" t="s">
        <v>4121</v>
      </c>
      <c r="BV646" s="1" t="s">
        <v>4121</v>
      </c>
    </row>
    <row r="647" spans="1:74" ht="75" x14ac:dyDescent="0.25">
      <c r="A647" s="1" t="s">
        <v>26</v>
      </c>
      <c r="B647" s="1" t="s">
        <v>424</v>
      </c>
      <c r="C647" s="1" t="s">
        <v>342</v>
      </c>
      <c r="D647" s="1" t="s">
        <v>29</v>
      </c>
      <c r="E647" s="1">
        <v>2078114</v>
      </c>
      <c r="F647" s="1" t="s">
        <v>2609</v>
      </c>
      <c r="G647" s="1" t="s">
        <v>2610</v>
      </c>
      <c r="H647" s="1" t="s">
        <v>32</v>
      </c>
      <c r="I647" s="1" t="s">
        <v>33</v>
      </c>
      <c r="J647" s="2">
        <v>44027</v>
      </c>
      <c r="K647" s="2" t="s">
        <v>4121</v>
      </c>
      <c r="L647" s="1">
        <v>0</v>
      </c>
      <c r="M647" s="1">
        <v>7300</v>
      </c>
      <c r="N647" s="1">
        <v>0</v>
      </c>
      <c r="O647" s="1" t="s">
        <v>83</v>
      </c>
      <c r="P647" s="1" t="s">
        <v>37</v>
      </c>
      <c r="Q647" s="1" t="s">
        <v>4121</v>
      </c>
      <c r="R647" s="1" t="s">
        <v>4121</v>
      </c>
      <c r="S647" s="1" t="s">
        <v>4121</v>
      </c>
      <c r="T647" s="1">
        <v>0</v>
      </c>
      <c r="U647" s="1" t="s">
        <v>4121</v>
      </c>
      <c r="V647" s="1" t="s">
        <v>38</v>
      </c>
      <c r="W647" s="1" t="s">
        <v>4121</v>
      </c>
      <c r="X647" s="1">
        <v>0</v>
      </c>
      <c r="Y647" s="1" t="s">
        <v>37</v>
      </c>
      <c r="Z647" s="1" t="s">
        <v>4121</v>
      </c>
      <c r="AA647" s="1" t="s">
        <v>4121</v>
      </c>
      <c r="AB647" s="1" t="s">
        <v>4121</v>
      </c>
      <c r="AC647" s="1">
        <v>0</v>
      </c>
      <c r="AD647" s="1" t="s">
        <v>4121</v>
      </c>
      <c r="AE647" s="1">
        <v>0</v>
      </c>
      <c r="AF647" s="1">
        <v>0</v>
      </c>
      <c r="AG647" s="1">
        <v>0</v>
      </c>
      <c r="AH647" s="1">
        <v>0</v>
      </c>
      <c r="AI647" s="1">
        <v>0</v>
      </c>
      <c r="AJ647" s="1">
        <v>0</v>
      </c>
      <c r="AK647" s="1">
        <v>0</v>
      </c>
      <c r="AL647" s="1">
        <v>0</v>
      </c>
      <c r="AM647" s="1">
        <v>0</v>
      </c>
      <c r="AN647" s="1" t="s">
        <v>4121</v>
      </c>
      <c r="AO647" s="1" t="s">
        <v>4121</v>
      </c>
      <c r="AP647" s="1" t="s">
        <v>69</v>
      </c>
      <c r="AQ647" s="1" t="s">
        <v>40</v>
      </c>
      <c r="AR647" s="1" t="s">
        <v>41</v>
      </c>
      <c r="AS647" s="1" t="s">
        <v>38</v>
      </c>
      <c r="AT647" s="1" t="s">
        <v>4121</v>
      </c>
      <c r="AU647" s="1" t="s">
        <v>4121</v>
      </c>
      <c r="AV647" s="1" t="s">
        <v>42</v>
      </c>
      <c r="AW647" s="1">
        <v>0</v>
      </c>
      <c r="AX647" s="1">
        <v>0</v>
      </c>
      <c r="AY647" s="1">
        <v>0</v>
      </c>
      <c r="AZ647" s="1">
        <v>0</v>
      </c>
      <c r="BA647" s="1">
        <v>0</v>
      </c>
      <c r="BB647" s="1">
        <v>0</v>
      </c>
      <c r="BC647" s="1">
        <v>0</v>
      </c>
      <c r="BD647" s="1">
        <v>0</v>
      </c>
      <c r="BE647" s="1">
        <v>0</v>
      </c>
      <c r="BF647" s="1">
        <v>0</v>
      </c>
      <c r="BG647" s="1">
        <v>0</v>
      </c>
      <c r="BH647" s="1">
        <v>0</v>
      </c>
      <c r="BI647" s="1">
        <v>0</v>
      </c>
      <c r="BJ647" s="1">
        <v>0</v>
      </c>
      <c r="BK647" s="1">
        <v>0</v>
      </c>
      <c r="BL647" s="1">
        <v>0</v>
      </c>
      <c r="BM647" s="1">
        <v>0</v>
      </c>
      <c r="BN647" s="1">
        <v>0</v>
      </c>
      <c r="BO647" s="1" t="s">
        <v>37</v>
      </c>
      <c r="BP647" s="1" t="s">
        <v>38</v>
      </c>
      <c r="BQ647" s="5" t="s">
        <v>2611</v>
      </c>
      <c r="BR647" s="1" t="s">
        <v>2612</v>
      </c>
      <c r="BS647" s="1" t="s">
        <v>2608</v>
      </c>
      <c r="BT647" s="1" t="s">
        <v>4121</v>
      </c>
      <c r="BU647" s="1" t="s">
        <v>4121</v>
      </c>
      <c r="BV647" s="1" t="s">
        <v>4121</v>
      </c>
    </row>
    <row r="648" spans="1:74" ht="75" x14ac:dyDescent="0.25">
      <c r="A648" s="1" t="s">
        <v>26</v>
      </c>
      <c r="B648" s="1" t="s">
        <v>424</v>
      </c>
      <c r="C648" s="1" t="s">
        <v>342</v>
      </c>
      <c r="D648" s="1" t="s">
        <v>29</v>
      </c>
      <c r="E648" s="1">
        <v>2078115</v>
      </c>
      <c r="F648" s="1" t="s">
        <v>2613</v>
      </c>
      <c r="G648" s="1" t="s">
        <v>2614</v>
      </c>
      <c r="H648" s="1" t="s">
        <v>32</v>
      </c>
      <c r="I648" s="1" t="s">
        <v>33</v>
      </c>
      <c r="J648" s="2">
        <v>44027</v>
      </c>
      <c r="K648" s="2" t="s">
        <v>4121</v>
      </c>
      <c r="L648" s="1">
        <v>0</v>
      </c>
      <c r="M648" s="1">
        <v>4200</v>
      </c>
      <c r="N648" s="1">
        <v>0</v>
      </c>
      <c r="O648" s="1" t="s">
        <v>83</v>
      </c>
      <c r="P648" s="1" t="s">
        <v>37</v>
      </c>
      <c r="Q648" s="1" t="s">
        <v>4121</v>
      </c>
      <c r="R648" s="1" t="s">
        <v>4121</v>
      </c>
      <c r="S648" s="1" t="s">
        <v>4121</v>
      </c>
      <c r="T648" s="1">
        <v>0</v>
      </c>
      <c r="U648" s="1" t="s">
        <v>4121</v>
      </c>
      <c r="V648" s="1" t="s">
        <v>38</v>
      </c>
      <c r="W648" s="1" t="s">
        <v>4121</v>
      </c>
      <c r="X648" s="1">
        <v>0</v>
      </c>
      <c r="Y648" s="1" t="s">
        <v>37</v>
      </c>
      <c r="Z648" s="1" t="s">
        <v>4121</v>
      </c>
      <c r="AA648" s="1" t="s">
        <v>4121</v>
      </c>
      <c r="AB648" s="1" t="s">
        <v>4121</v>
      </c>
      <c r="AC648" s="1">
        <v>0</v>
      </c>
      <c r="AD648" s="1" t="s">
        <v>4121</v>
      </c>
      <c r="AE648" s="1">
        <v>0</v>
      </c>
      <c r="AF648" s="1">
        <v>0</v>
      </c>
      <c r="AG648" s="1">
        <v>0</v>
      </c>
      <c r="AH648" s="1">
        <v>0</v>
      </c>
      <c r="AI648" s="1">
        <v>0</v>
      </c>
      <c r="AJ648" s="1">
        <v>0</v>
      </c>
      <c r="AK648" s="1">
        <v>0</v>
      </c>
      <c r="AL648" s="1">
        <v>0</v>
      </c>
      <c r="AM648" s="1">
        <v>0</v>
      </c>
      <c r="AN648" s="1" t="s">
        <v>4121</v>
      </c>
      <c r="AO648" s="1" t="s">
        <v>4121</v>
      </c>
      <c r="AP648" s="1" t="s">
        <v>69</v>
      </c>
      <c r="AQ648" s="1" t="s">
        <v>40</v>
      </c>
      <c r="AR648" s="1" t="s">
        <v>41</v>
      </c>
      <c r="AS648" s="1" t="s">
        <v>38</v>
      </c>
      <c r="AT648" s="1" t="s">
        <v>4121</v>
      </c>
      <c r="AU648" s="1" t="s">
        <v>4121</v>
      </c>
      <c r="AV648" s="1" t="s">
        <v>42</v>
      </c>
      <c r="AW648" s="1">
        <v>0</v>
      </c>
      <c r="AX648" s="1">
        <v>0</v>
      </c>
      <c r="AY648" s="1">
        <v>0</v>
      </c>
      <c r="AZ648" s="1">
        <v>0</v>
      </c>
      <c r="BA648" s="1">
        <v>0</v>
      </c>
      <c r="BB648" s="1">
        <v>0</v>
      </c>
      <c r="BC648" s="1">
        <v>0</v>
      </c>
      <c r="BD648" s="1">
        <v>0</v>
      </c>
      <c r="BE648" s="1">
        <v>0</v>
      </c>
      <c r="BF648" s="1">
        <v>0</v>
      </c>
      <c r="BG648" s="1">
        <v>0</v>
      </c>
      <c r="BH648" s="1">
        <v>0</v>
      </c>
      <c r="BI648" s="1">
        <v>0</v>
      </c>
      <c r="BJ648" s="1">
        <v>0</v>
      </c>
      <c r="BK648" s="1">
        <v>0</v>
      </c>
      <c r="BL648" s="1">
        <v>0</v>
      </c>
      <c r="BM648" s="1">
        <v>0</v>
      </c>
      <c r="BN648" s="1">
        <v>0</v>
      </c>
      <c r="BO648" s="1" t="s">
        <v>37</v>
      </c>
      <c r="BP648" s="1" t="s">
        <v>38</v>
      </c>
      <c r="BQ648" s="5" t="s">
        <v>2615</v>
      </c>
      <c r="BR648" s="1" t="s">
        <v>2616</v>
      </c>
      <c r="BS648" s="1" t="s">
        <v>2608</v>
      </c>
      <c r="BT648" s="1" t="s">
        <v>4121</v>
      </c>
      <c r="BU648" s="1" t="s">
        <v>4121</v>
      </c>
      <c r="BV648" s="1" t="s">
        <v>4121</v>
      </c>
    </row>
    <row r="649" spans="1:74" ht="75" x14ac:dyDescent="0.25">
      <c r="A649" s="13" t="s">
        <v>26</v>
      </c>
      <c r="B649" s="13" t="s">
        <v>424</v>
      </c>
      <c r="C649" s="13" t="s">
        <v>342</v>
      </c>
      <c r="D649" s="13" t="s">
        <v>29</v>
      </c>
      <c r="E649" s="13">
        <v>2078116</v>
      </c>
      <c r="F649" s="13" t="s">
        <v>2617</v>
      </c>
      <c r="G649" s="13" t="s">
        <v>2618</v>
      </c>
      <c r="H649" s="13" t="s">
        <v>32</v>
      </c>
      <c r="I649" s="13" t="s">
        <v>33</v>
      </c>
      <c r="J649" s="14">
        <v>44027</v>
      </c>
      <c r="K649" s="14" t="s">
        <v>4121</v>
      </c>
      <c r="L649" s="13">
        <v>0</v>
      </c>
      <c r="M649" s="13">
        <v>3600</v>
      </c>
      <c r="N649" s="13">
        <v>0</v>
      </c>
      <c r="O649" s="13" t="s">
        <v>83</v>
      </c>
      <c r="P649" s="13" t="s">
        <v>37</v>
      </c>
      <c r="Q649" s="13" t="s">
        <v>4121</v>
      </c>
      <c r="R649" s="13" t="s">
        <v>4121</v>
      </c>
      <c r="S649" s="13" t="s">
        <v>4121</v>
      </c>
      <c r="T649" s="13">
        <v>0</v>
      </c>
      <c r="U649" s="13" t="s">
        <v>4121</v>
      </c>
      <c r="V649" s="13" t="s">
        <v>38</v>
      </c>
      <c r="W649" s="13" t="s">
        <v>4121</v>
      </c>
      <c r="X649" s="13">
        <v>0</v>
      </c>
      <c r="Y649" s="13" t="s">
        <v>37</v>
      </c>
      <c r="Z649" s="13" t="s">
        <v>4121</v>
      </c>
      <c r="AA649" s="13" t="s">
        <v>4121</v>
      </c>
      <c r="AB649" s="13" t="s">
        <v>4121</v>
      </c>
      <c r="AC649" s="13">
        <v>0</v>
      </c>
      <c r="AD649" s="13" t="s">
        <v>4121</v>
      </c>
      <c r="AE649" s="13">
        <v>0</v>
      </c>
      <c r="AF649" s="13">
        <v>0</v>
      </c>
      <c r="AG649" s="13">
        <v>0</v>
      </c>
      <c r="AH649" s="13">
        <v>0</v>
      </c>
      <c r="AI649" s="13">
        <v>0</v>
      </c>
      <c r="AJ649" s="13">
        <v>0</v>
      </c>
      <c r="AK649" s="13">
        <v>0</v>
      </c>
      <c r="AL649" s="13">
        <v>0</v>
      </c>
      <c r="AM649" s="13">
        <v>0</v>
      </c>
      <c r="AN649" s="13" t="s">
        <v>4121</v>
      </c>
      <c r="AO649" s="13" t="s">
        <v>4121</v>
      </c>
      <c r="AP649" s="13" t="s">
        <v>69</v>
      </c>
      <c r="AQ649" s="13" t="s">
        <v>40</v>
      </c>
      <c r="AR649" s="13" t="s">
        <v>41</v>
      </c>
      <c r="AS649" s="13" t="s">
        <v>38</v>
      </c>
      <c r="AT649" s="13" t="s">
        <v>4121</v>
      </c>
      <c r="AU649" s="13" t="s">
        <v>4121</v>
      </c>
      <c r="AV649" s="13" t="s">
        <v>42</v>
      </c>
      <c r="AW649" s="13">
        <v>0</v>
      </c>
      <c r="AX649" s="13">
        <v>0</v>
      </c>
      <c r="AY649" s="13">
        <v>0</v>
      </c>
      <c r="AZ649" s="13">
        <v>0</v>
      </c>
      <c r="BA649" s="13">
        <v>0</v>
      </c>
      <c r="BB649" s="13">
        <v>0</v>
      </c>
      <c r="BC649" s="13">
        <v>0</v>
      </c>
      <c r="BD649" s="13">
        <v>0</v>
      </c>
      <c r="BE649" s="13">
        <v>0</v>
      </c>
      <c r="BF649" s="13">
        <v>0</v>
      </c>
      <c r="BG649" s="13">
        <v>0</v>
      </c>
      <c r="BH649" s="13">
        <v>0</v>
      </c>
      <c r="BI649" s="13">
        <v>0</v>
      </c>
      <c r="BJ649" s="13">
        <v>0</v>
      </c>
      <c r="BK649" s="13">
        <v>0</v>
      </c>
      <c r="BL649" s="13">
        <v>0</v>
      </c>
      <c r="BM649" s="13">
        <v>0</v>
      </c>
      <c r="BN649" s="13">
        <v>0</v>
      </c>
      <c r="BO649" s="13" t="s">
        <v>37</v>
      </c>
      <c r="BP649" s="13" t="s">
        <v>38</v>
      </c>
      <c r="BQ649" s="15" t="s">
        <v>2619</v>
      </c>
      <c r="BR649" s="13" t="s">
        <v>2620</v>
      </c>
      <c r="BS649" s="13" t="s">
        <v>2608</v>
      </c>
      <c r="BT649" s="13" t="s">
        <v>4121</v>
      </c>
      <c r="BU649" s="13" t="s">
        <v>4121</v>
      </c>
      <c r="BV649" s="13" t="s">
        <v>4121</v>
      </c>
    </row>
    <row r="650" spans="1:74" ht="75" x14ac:dyDescent="0.25">
      <c r="A650" s="1" t="s">
        <v>26</v>
      </c>
      <c r="B650" s="1" t="s">
        <v>424</v>
      </c>
      <c r="C650" s="1" t="s">
        <v>342</v>
      </c>
      <c r="D650" s="1" t="s">
        <v>29</v>
      </c>
      <c r="E650" s="1">
        <v>2078117</v>
      </c>
      <c r="F650" s="1" t="s">
        <v>2621</v>
      </c>
      <c r="G650" s="1" t="s">
        <v>2622</v>
      </c>
      <c r="H650" s="1" t="s">
        <v>32</v>
      </c>
      <c r="I650" s="1" t="s">
        <v>33</v>
      </c>
      <c r="J650" s="2">
        <v>44027</v>
      </c>
      <c r="K650" s="2" t="s">
        <v>4121</v>
      </c>
      <c r="L650" s="1">
        <v>0</v>
      </c>
      <c r="M650" s="1">
        <v>8300</v>
      </c>
      <c r="N650" s="1">
        <v>0</v>
      </c>
      <c r="O650" s="1" t="s">
        <v>83</v>
      </c>
      <c r="P650" s="1" t="s">
        <v>37</v>
      </c>
      <c r="Q650" s="1" t="s">
        <v>4121</v>
      </c>
      <c r="R650" s="1" t="s">
        <v>4121</v>
      </c>
      <c r="S650" s="1" t="s">
        <v>4121</v>
      </c>
      <c r="T650" s="1">
        <v>0</v>
      </c>
      <c r="U650" s="1" t="s">
        <v>4121</v>
      </c>
      <c r="V650" s="1" t="s">
        <v>38</v>
      </c>
      <c r="W650" s="1" t="s">
        <v>4121</v>
      </c>
      <c r="X650" s="1">
        <v>0</v>
      </c>
      <c r="Y650" s="1" t="s">
        <v>37</v>
      </c>
      <c r="Z650" s="1" t="s">
        <v>4121</v>
      </c>
      <c r="AA650" s="1" t="s">
        <v>4121</v>
      </c>
      <c r="AB650" s="1" t="s">
        <v>4121</v>
      </c>
      <c r="AC650" s="1">
        <v>0</v>
      </c>
      <c r="AD650" s="1" t="s">
        <v>4121</v>
      </c>
      <c r="AE650" s="1">
        <v>0</v>
      </c>
      <c r="AF650" s="1">
        <v>0</v>
      </c>
      <c r="AG650" s="1">
        <v>0</v>
      </c>
      <c r="AH650" s="1">
        <v>0</v>
      </c>
      <c r="AI650" s="1">
        <v>0</v>
      </c>
      <c r="AJ650" s="1">
        <v>0</v>
      </c>
      <c r="AK650" s="1">
        <v>0</v>
      </c>
      <c r="AL650" s="1">
        <v>0</v>
      </c>
      <c r="AM650" s="1">
        <v>0</v>
      </c>
      <c r="AN650" s="1" t="s">
        <v>4121</v>
      </c>
      <c r="AO650" s="1" t="s">
        <v>4121</v>
      </c>
      <c r="AP650" s="1" t="s">
        <v>69</v>
      </c>
      <c r="AQ650" s="1" t="s">
        <v>40</v>
      </c>
      <c r="AR650" s="1" t="s">
        <v>41</v>
      </c>
      <c r="AS650" s="1" t="s">
        <v>38</v>
      </c>
      <c r="AT650" s="1" t="s">
        <v>4121</v>
      </c>
      <c r="AU650" s="1" t="s">
        <v>4121</v>
      </c>
      <c r="AV650" s="1" t="s">
        <v>42</v>
      </c>
      <c r="AW650" s="1">
        <v>0</v>
      </c>
      <c r="AX650" s="1">
        <v>0</v>
      </c>
      <c r="AY650" s="1">
        <v>0</v>
      </c>
      <c r="AZ650" s="1">
        <v>0</v>
      </c>
      <c r="BA650" s="1">
        <v>0</v>
      </c>
      <c r="BB650" s="1">
        <v>0</v>
      </c>
      <c r="BC650" s="1">
        <v>0</v>
      </c>
      <c r="BD650" s="1">
        <v>0</v>
      </c>
      <c r="BE650" s="1">
        <v>0</v>
      </c>
      <c r="BF650" s="1">
        <v>0</v>
      </c>
      <c r="BG650" s="1">
        <v>0</v>
      </c>
      <c r="BH650" s="1">
        <v>0</v>
      </c>
      <c r="BI650" s="1">
        <v>0</v>
      </c>
      <c r="BJ650" s="1">
        <v>0</v>
      </c>
      <c r="BK650" s="1">
        <v>0</v>
      </c>
      <c r="BL650" s="1">
        <v>0</v>
      </c>
      <c r="BM650" s="1">
        <v>0</v>
      </c>
      <c r="BN650" s="1">
        <v>0</v>
      </c>
      <c r="BO650" s="1" t="s">
        <v>37</v>
      </c>
      <c r="BP650" s="1" t="s">
        <v>38</v>
      </c>
      <c r="BQ650" s="5" t="s">
        <v>2623</v>
      </c>
      <c r="BR650" s="1" t="s">
        <v>2624</v>
      </c>
      <c r="BS650" s="1" t="s">
        <v>2608</v>
      </c>
      <c r="BT650" s="1" t="s">
        <v>4121</v>
      </c>
      <c r="BU650" s="1" t="s">
        <v>4121</v>
      </c>
      <c r="BV650" s="1" t="s">
        <v>4121</v>
      </c>
    </row>
    <row r="651" spans="1:74" ht="45" x14ac:dyDescent="0.25">
      <c r="A651" s="1" t="s">
        <v>26</v>
      </c>
      <c r="B651" s="1" t="s">
        <v>242</v>
      </c>
      <c r="C651" s="1" t="s">
        <v>28</v>
      </c>
      <c r="D651" s="1" t="s">
        <v>65</v>
      </c>
      <c r="E651" s="1">
        <v>201419</v>
      </c>
      <c r="F651" s="1" t="s">
        <v>2625</v>
      </c>
      <c r="G651" s="1" t="s">
        <v>2626</v>
      </c>
      <c r="H651" s="1" t="s">
        <v>144</v>
      </c>
      <c r="I651" s="1" t="s">
        <v>33</v>
      </c>
      <c r="J651" s="2">
        <v>44028</v>
      </c>
      <c r="K651" s="2" t="s">
        <v>4121</v>
      </c>
      <c r="L651" s="1">
        <v>0</v>
      </c>
      <c r="M651" s="1">
        <v>0</v>
      </c>
      <c r="N651" s="1">
        <v>0</v>
      </c>
      <c r="O651" s="1" t="s">
        <v>109</v>
      </c>
      <c r="P651" s="1" t="s">
        <v>37</v>
      </c>
      <c r="Q651" s="1" t="s">
        <v>4121</v>
      </c>
      <c r="R651" s="1" t="s">
        <v>4121</v>
      </c>
      <c r="S651" s="1" t="s">
        <v>4121</v>
      </c>
      <c r="T651" s="1">
        <v>0</v>
      </c>
      <c r="U651" s="1" t="s">
        <v>4121</v>
      </c>
      <c r="V651" s="1" t="s">
        <v>38</v>
      </c>
      <c r="W651" s="1" t="s">
        <v>4121</v>
      </c>
      <c r="X651" s="1">
        <v>0</v>
      </c>
      <c r="Y651" s="1" t="s">
        <v>37</v>
      </c>
      <c r="Z651" s="1" t="s">
        <v>4121</v>
      </c>
      <c r="AA651" s="1" t="s">
        <v>4121</v>
      </c>
      <c r="AB651" s="1" t="s">
        <v>4121</v>
      </c>
      <c r="AC651" s="1">
        <v>0</v>
      </c>
      <c r="AD651" s="1" t="s">
        <v>4121</v>
      </c>
      <c r="AE651" s="1">
        <v>0</v>
      </c>
      <c r="AF651" s="1">
        <v>0</v>
      </c>
      <c r="AG651" s="1">
        <v>0</v>
      </c>
      <c r="AH651" s="1">
        <v>0</v>
      </c>
      <c r="AI651" s="1">
        <v>0</v>
      </c>
      <c r="AJ651" s="1">
        <v>0</v>
      </c>
      <c r="AK651" s="1">
        <v>0</v>
      </c>
      <c r="AL651" s="1">
        <v>0</v>
      </c>
      <c r="AM651" s="1">
        <v>0</v>
      </c>
      <c r="AN651" s="1" t="s">
        <v>110</v>
      </c>
      <c r="AO651" s="1" t="s">
        <v>110</v>
      </c>
      <c r="AP651" s="1" t="s">
        <v>69</v>
      </c>
      <c r="AQ651" s="1" t="s">
        <v>40</v>
      </c>
      <c r="AR651" s="1" t="s">
        <v>4121</v>
      </c>
      <c r="AS651" s="1" t="s">
        <v>38</v>
      </c>
      <c r="AT651" s="1" t="s">
        <v>4121</v>
      </c>
      <c r="AU651" s="1" t="s">
        <v>4121</v>
      </c>
      <c r="AV651" s="1" t="s">
        <v>42</v>
      </c>
      <c r="AW651" s="1">
        <v>0</v>
      </c>
      <c r="AX651" s="1">
        <v>0</v>
      </c>
      <c r="AY651" s="1">
        <v>0</v>
      </c>
      <c r="AZ651" s="1">
        <v>0</v>
      </c>
      <c r="BA651" s="1">
        <v>0</v>
      </c>
      <c r="BB651" s="1">
        <v>0</v>
      </c>
      <c r="BC651" s="1">
        <v>0</v>
      </c>
      <c r="BD651" s="1">
        <v>0</v>
      </c>
      <c r="BE651" s="1">
        <v>0</v>
      </c>
      <c r="BF651" s="1">
        <v>0</v>
      </c>
      <c r="BG651" s="1">
        <v>0</v>
      </c>
      <c r="BH651" s="1">
        <v>0</v>
      </c>
      <c r="BI651" s="1">
        <v>0</v>
      </c>
      <c r="BJ651" s="1">
        <v>0</v>
      </c>
      <c r="BK651" s="1">
        <v>0</v>
      </c>
      <c r="BL651" s="1">
        <v>0</v>
      </c>
      <c r="BM651" s="1">
        <v>0</v>
      </c>
      <c r="BN651" s="1">
        <v>0</v>
      </c>
      <c r="BO651" s="1" t="s">
        <v>37</v>
      </c>
      <c r="BP651" s="1" t="s">
        <v>38</v>
      </c>
      <c r="BQ651" s="5" t="s">
        <v>2627</v>
      </c>
      <c r="BR651" s="1" t="s">
        <v>255</v>
      </c>
      <c r="BS651" s="1" t="s">
        <v>2628</v>
      </c>
      <c r="BT651" s="1" t="s">
        <v>4121</v>
      </c>
      <c r="BU651" s="1" t="s">
        <v>4121</v>
      </c>
      <c r="BV651" s="8"/>
    </row>
    <row r="652" spans="1:74" ht="135" x14ac:dyDescent="0.25">
      <c r="A652" s="1" t="s">
        <v>26</v>
      </c>
      <c r="B652" s="1" t="s">
        <v>242</v>
      </c>
      <c r="C652" s="1" t="s">
        <v>342</v>
      </c>
      <c r="D652" s="1" t="s">
        <v>65</v>
      </c>
      <c r="E652" s="1">
        <v>2014110</v>
      </c>
      <c r="F652" s="1" t="s">
        <v>2629</v>
      </c>
      <c r="G652" s="1" t="s">
        <v>2630</v>
      </c>
      <c r="H652" s="1" t="s">
        <v>32</v>
      </c>
      <c r="I652" s="1" t="s">
        <v>33</v>
      </c>
      <c r="J652" s="2">
        <v>44034</v>
      </c>
      <c r="K652" s="2" t="s">
        <v>4121</v>
      </c>
      <c r="L652" s="1">
        <v>0</v>
      </c>
      <c r="M652" s="1">
        <v>99</v>
      </c>
      <c r="N652" s="1">
        <v>0</v>
      </c>
      <c r="O652" s="1" t="s">
        <v>109</v>
      </c>
      <c r="P652" s="1" t="s">
        <v>35</v>
      </c>
      <c r="Q652" s="1" t="s">
        <v>37</v>
      </c>
      <c r="R652" s="1" t="s">
        <v>37</v>
      </c>
      <c r="S652" s="1" t="s">
        <v>4121</v>
      </c>
      <c r="T652" s="1">
        <v>100</v>
      </c>
      <c r="U652" s="1" t="s">
        <v>39</v>
      </c>
      <c r="V652" s="1" t="s">
        <v>38</v>
      </c>
      <c r="W652" s="1" t="s">
        <v>4121</v>
      </c>
      <c r="X652" s="1">
        <v>30</v>
      </c>
      <c r="Y652" s="1" t="s">
        <v>37</v>
      </c>
      <c r="Z652" s="1" t="s">
        <v>4121</v>
      </c>
      <c r="AA652" s="1" t="s">
        <v>4121</v>
      </c>
      <c r="AB652" s="1" t="s">
        <v>4121</v>
      </c>
      <c r="AC652" s="1">
        <v>0</v>
      </c>
      <c r="AD652" s="1" t="s">
        <v>4121</v>
      </c>
      <c r="AE652" s="1">
        <v>0</v>
      </c>
      <c r="AF652" s="1">
        <v>0.4</v>
      </c>
      <c r="AG652" s="1">
        <v>0</v>
      </c>
      <c r="AH652" s="1">
        <v>0</v>
      </c>
      <c r="AI652" s="1">
        <v>0</v>
      </c>
      <c r="AJ652" s="1">
        <v>0</v>
      </c>
      <c r="AK652" s="1">
        <v>0</v>
      </c>
      <c r="AL652" s="1">
        <v>0</v>
      </c>
      <c r="AM652" s="1">
        <v>0</v>
      </c>
      <c r="AN652" s="1" t="s">
        <v>35</v>
      </c>
      <c r="AO652" s="1" t="s">
        <v>35</v>
      </c>
      <c r="AP652" s="1" t="s">
        <v>69</v>
      </c>
      <c r="AQ652" s="1" t="s">
        <v>40</v>
      </c>
      <c r="AR652" s="1" t="s">
        <v>4121</v>
      </c>
      <c r="AS652" s="1" t="s">
        <v>38</v>
      </c>
      <c r="AT652" s="1" t="s">
        <v>4121</v>
      </c>
      <c r="AU652" s="1" t="s">
        <v>4121</v>
      </c>
      <c r="AV652" s="1" t="s">
        <v>42</v>
      </c>
      <c r="AW652" s="1">
        <v>0</v>
      </c>
      <c r="AX652" s="1">
        <v>0</v>
      </c>
      <c r="AY652" s="1">
        <v>0</v>
      </c>
      <c r="AZ652" s="1">
        <v>0</v>
      </c>
      <c r="BA652" s="1">
        <v>0</v>
      </c>
      <c r="BB652" s="1">
        <v>0</v>
      </c>
      <c r="BC652" s="1">
        <v>0</v>
      </c>
      <c r="BD652" s="1">
        <v>0</v>
      </c>
      <c r="BE652" s="1">
        <v>0</v>
      </c>
      <c r="BF652" s="1">
        <v>0</v>
      </c>
      <c r="BG652" s="1">
        <v>0</v>
      </c>
      <c r="BH652" s="1">
        <v>0</v>
      </c>
      <c r="BI652" s="1">
        <v>0</v>
      </c>
      <c r="BJ652" s="1">
        <v>0</v>
      </c>
      <c r="BK652" s="1">
        <v>0</v>
      </c>
      <c r="BL652" s="1">
        <v>0</v>
      </c>
      <c r="BM652" s="1">
        <v>0</v>
      </c>
      <c r="BN652" s="1">
        <v>0</v>
      </c>
      <c r="BO652" s="1" t="s">
        <v>37</v>
      </c>
      <c r="BP652" s="1" t="s">
        <v>38</v>
      </c>
      <c r="BQ652" s="5" t="s">
        <v>2631</v>
      </c>
      <c r="BR652" s="1" t="s">
        <v>92</v>
      </c>
      <c r="BS652" s="1" t="s">
        <v>2632</v>
      </c>
      <c r="BT652" s="1" t="s">
        <v>4121</v>
      </c>
      <c r="BU652" s="1" t="s">
        <v>4121</v>
      </c>
      <c r="BV652" s="8"/>
    </row>
    <row r="653" spans="1:74" ht="45" x14ac:dyDescent="0.25">
      <c r="A653" s="1" t="s">
        <v>26</v>
      </c>
      <c r="B653" s="1" t="s">
        <v>242</v>
      </c>
      <c r="C653" s="1" t="s">
        <v>28</v>
      </c>
      <c r="D653" s="1" t="s">
        <v>29</v>
      </c>
      <c r="E653" s="1">
        <v>201617</v>
      </c>
      <c r="F653" s="1" t="s">
        <v>2633</v>
      </c>
      <c r="G653" s="1" t="s">
        <v>255</v>
      </c>
      <c r="H653" s="1" t="s">
        <v>32</v>
      </c>
      <c r="I653" s="1" t="s">
        <v>33</v>
      </c>
      <c r="J653" s="2">
        <v>44031</v>
      </c>
      <c r="K653" s="2" t="s">
        <v>4121</v>
      </c>
      <c r="L653" s="1">
        <v>0</v>
      </c>
      <c r="M653" s="1">
        <v>75</v>
      </c>
      <c r="N653" s="1">
        <v>0</v>
      </c>
      <c r="O653" s="1" t="s">
        <v>109</v>
      </c>
      <c r="P653" s="1" t="s">
        <v>35</v>
      </c>
      <c r="Q653" s="1" t="s">
        <v>37</v>
      </c>
      <c r="R653" s="1" t="s">
        <v>37</v>
      </c>
      <c r="S653" s="1" t="s">
        <v>37</v>
      </c>
      <c r="T653" s="1">
        <v>0</v>
      </c>
      <c r="U653" s="1" t="s">
        <v>39</v>
      </c>
      <c r="V653" s="1" t="s">
        <v>38</v>
      </c>
      <c r="W653" s="1" t="s">
        <v>4121</v>
      </c>
      <c r="X653" s="1">
        <v>1</v>
      </c>
      <c r="Y653" s="1" t="s">
        <v>37</v>
      </c>
      <c r="Z653" s="1" t="s">
        <v>4121</v>
      </c>
      <c r="AA653" s="1" t="s">
        <v>4121</v>
      </c>
      <c r="AB653" s="1" t="s">
        <v>4121</v>
      </c>
      <c r="AC653" s="1">
        <v>0</v>
      </c>
      <c r="AD653" s="1" t="s">
        <v>4121</v>
      </c>
      <c r="AE653" s="1">
        <v>0.55000000000000004</v>
      </c>
      <c r="AF653" s="1">
        <v>0.55000000000000004</v>
      </c>
      <c r="AG653" s="1">
        <v>0.55000000000000004</v>
      </c>
      <c r="AH653" s="1">
        <v>0.55000000000000004</v>
      </c>
      <c r="AI653" s="1">
        <v>0.3</v>
      </c>
      <c r="AJ653" s="1">
        <v>0.25</v>
      </c>
      <c r="AK653" s="1">
        <v>0.35</v>
      </c>
      <c r="AL653" s="1">
        <v>0.25</v>
      </c>
      <c r="AM653" s="1">
        <v>0.5</v>
      </c>
      <c r="AN653" s="1" t="s">
        <v>110</v>
      </c>
      <c r="AO653" s="1" t="s">
        <v>110</v>
      </c>
      <c r="AP653" s="1" t="s">
        <v>69</v>
      </c>
      <c r="AQ653" s="1" t="s">
        <v>40</v>
      </c>
      <c r="AR653" s="1" t="s">
        <v>4121</v>
      </c>
      <c r="AS653" s="1" t="s">
        <v>38</v>
      </c>
      <c r="AT653" s="1" t="s">
        <v>4121</v>
      </c>
      <c r="AU653" s="1" t="s">
        <v>4121</v>
      </c>
      <c r="AV653" s="1" t="s">
        <v>42</v>
      </c>
      <c r="AW653" s="1">
        <v>0</v>
      </c>
      <c r="AX653" s="1">
        <v>0</v>
      </c>
      <c r="AY653" s="1">
        <v>0</v>
      </c>
      <c r="AZ653" s="1">
        <v>0</v>
      </c>
      <c r="BA653" s="1">
        <v>0</v>
      </c>
      <c r="BB653" s="1">
        <v>0</v>
      </c>
      <c r="BC653" s="1">
        <v>0</v>
      </c>
      <c r="BD653" s="1">
        <v>0</v>
      </c>
      <c r="BE653" s="1">
        <v>0</v>
      </c>
      <c r="BF653" s="1">
        <v>0</v>
      </c>
      <c r="BG653" s="1">
        <v>0</v>
      </c>
      <c r="BH653" s="1">
        <v>0</v>
      </c>
      <c r="BI653" s="1">
        <v>0</v>
      </c>
      <c r="BJ653" s="1">
        <v>0</v>
      </c>
      <c r="BK653" s="1">
        <v>0</v>
      </c>
      <c r="BL653" s="1">
        <v>0</v>
      </c>
      <c r="BM653" s="1">
        <v>0</v>
      </c>
      <c r="BN653" s="1">
        <v>0</v>
      </c>
      <c r="BO653" s="1" t="s">
        <v>37</v>
      </c>
      <c r="BP653" s="1" t="s">
        <v>38</v>
      </c>
      <c r="BQ653" s="5" t="s">
        <v>2634</v>
      </c>
      <c r="BR653" s="1" t="s">
        <v>255</v>
      </c>
      <c r="BS653" s="1" t="s">
        <v>2635</v>
      </c>
      <c r="BT653" s="1" t="s">
        <v>4121</v>
      </c>
      <c r="BU653" s="1" t="s">
        <v>4121</v>
      </c>
      <c r="BV653" s="1" t="s">
        <v>4121</v>
      </c>
    </row>
    <row r="654" spans="1:74" ht="60" x14ac:dyDescent="0.25">
      <c r="A654" s="1" t="s">
        <v>26</v>
      </c>
      <c r="B654" s="1" t="s">
        <v>242</v>
      </c>
      <c r="C654" s="1" t="s">
        <v>28</v>
      </c>
      <c r="D654" s="1" t="s">
        <v>29</v>
      </c>
      <c r="E654" s="1">
        <v>201117</v>
      </c>
      <c r="F654" s="1" t="s">
        <v>2636</v>
      </c>
      <c r="G654" s="1" t="s">
        <v>255</v>
      </c>
      <c r="H654" s="1" t="s">
        <v>32</v>
      </c>
      <c r="I654" s="1" t="s">
        <v>33</v>
      </c>
      <c r="J654" s="2">
        <v>44035</v>
      </c>
      <c r="K654" s="2" t="s">
        <v>4121</v>
      </c>
      <c r="L654" s="1">
        <v>0</v>
      </c>
      <c r="M654" s="1">
        <v>30</v>
      </c>
      <c r="N654" s="1">
        <v>0</v>
      </c>
      <c r="O654" s="1" t="s">
        <v>34</v>
      </c>
      <c r="P654" s="1" t="s">
        <v>35</v>
      </c>
      <c r="Q654" s="1" t="s">
        <v>50</v>
      </c>
      <c r="R654" s="1" t="s">
        <v>37</v>
      </c>
      <c r="S654" s="1" t="s">
        <v>37</v>
      </c>
      <c r="T654" s="1">
        <v>0</v>
      </c>
      <c r="U654" s="1" t="s">
        <v>37</v>
      </c>
      <c r="V654" s="1" t="s">
        <v>38</v>
      </c>
      <c r="W654" s="1" t="s">
        <v>4121</v>
      </c>
      <c r="X654" s="1">
        <v>30</v>
      </c>
      <c r="Y654" s="1" t="s">
        <v>37</v>
      </c>
      <c r="Z654" s="1" t="s">
        <v>4121</v>
      </c>
      <c r="AA654" s="1" t="s">
        <v>4121</v>
      </c>
      <c r="AB654" s="1" t="s">
        <v>4121</v>
      </c>
      <c r="AC654" s="1">
        <v>0</v>
      </c>
      <c r="AD654" s="1" t="s">
        <v>4121</v>
      </c>
      <c r="AE654" s="1">
        <v>0.55000000000000004</v>
      </c>
      <c r="AF654" s="1">
        <v>0.55000000000000004</v>
      </c>
      <c r="AG654" s="1">
        <v>0.55000000000000004</v>
      </c>
      <c r="AH654" s="1">
        <v>0.55000000000000004</v>
      </c>
      <c r="AI654" s="1">
        <v>0.3</v>
      </c>
      <c r="AJ654" s="1">
        <v>0.25</v>
      </c>
      <c r="AK654" s="1">
        <v>0.35</v>
      </c>
      <c r="AL654" s="1">
        <v>0.25</v>
      </c>
      <c r="AM654" s="1">
        <v>0.5</v>
      </c>
      <c r="AN654" s="1" t="s">
        <v>110</v>
      </c>
      <c r="AO654" s="1" t="s">
        <v>110</v>
      </c>
      <c r="AP654" s="1" t="s">
        <v>39</v>
      </c>
      <c r="AQ654" s="1" t="s">
        <v>40</v>
      </c>
      <c r="AR654" s="1" t="s">
        <v>41</v>
      </c>
      <c r="AS654" s="1" t="s">
        <v>38</v>
      </c>
      <c r="AT654" s="1" t="s">
        <v>4121</v>
      </c>
      <c r="AU654" s="1" t="s">
        <v>4121</v>
      </c>
      <c r="AV654" s="1" t="s">
        <v>39</v>
      </c>
      <c r="AW654" s="1">
        <v>0</v>
      </c>
      <c r="AX654" s="1">
        <v>0</v>
      </c>
      <c r="AY654" s="1">
        <v>0</v>
      </c>
      <c r="AZ654" s="1">
        <v>0</v>
      </c>
      <c r="BA654" s="1">
        <v>0</v>
      </c>
      <c r="BB654" s="1">
        <v>0</v>
      </c>
      <c r="BC654" s="1">
        <v>0</v>
      </c>
      <c r="BD654" s="1">
        <v>0</v>
      </c>
      <c r="BE654" s="1">
        <v>0</v>
      </c>
      <c r="BF654" s="1">
        <v>0</v>
      </c>
      <c r="BG654" s="1">
        <v>0</v>
      </c>
      <c r="BH654" s="1">
        <v>0</v>
      </c>
      <c r="BI654" s="1">
        <v>0</v>
      </c>
      <c r="BJ654" s="1">
        <v>0</v>
      </c>
      <c r="BK654" s="1">
        <v>0</v>
      </c>
      <c r="BL654" s="1">
        <v>0</v>
      </c>
      <c r="BM654" s="1">
        <v>0</v>
      </c>
      <c r="BN654" s="1">
        <v>0</v>
      </c>
      <c r="BO654" s="1" t="s">
        <v>37</v>
      </c>
      <c r="BP654" s="1" t="s">
        <v>38</v>
      </c>
      <c r="BQ654" s="5" t="s">
        <v>2637</v>
      </c>
      <c r="BR654" s="1" t="s">
        <v>255</v>
      </c>
      <c r="BS654" s="1" t="s">
        <v>2638</v>
      </c>
      <c r="BT654" s="1" t="s">
        <v>2639</v>
      </c>
      <c r="BU654" s="1" t="s">
        <v>4121</v>
      </c>
      <c r="BV654" s="8"/>
    </row>
    <row r="655" spans="1:74" ht="60" x14ac:dyDescent="0.25">
      <c r="A655" s="1" t="s">
        <v>26</v>
      </c>
      <c r="B655" s="1" t="s">
        <v>242</v>
      </c>
      <c r="C655" s="1" t="s">
        <v>28</v>
      </c>
      <c r="D655" s="1" t="s">
        <v>29</v>
      </c>
      <c r="E655" s="1">
        <v>201118</v>
      </c>
      <c r="F655" s="1" t="s">
        <v>2640</v>
      </c>
      <c r="G655" s="1" t="s">
        <v>255</v>
      </c>
      <c r="H655" s="1" t="s">
        <v>32</v>
      </c>
      <c r="I655" s="1" t="s">
        <v>33</v>
      </c>
      <c r="J655" s="2">
        <v>44035</v>
      </c>
      <c r="K655" s="2" t="s">
        <v>4121</v>
      </c>
      <c r="L655" s="1">
        <v>0</v>
      </c>
      <c r="M655" s="1">
        <v>110</v>
      </c>
      <c r="N655" s="1">
        <v>0</v>
      </c>
      <c r="O655" s="1" t="s">
        <v>34</v>
      </c>
      <c r="P655" s="1" t="s">
        <v>35</v>
      </c>
      <c r="Q655" s="1" t="s">
        <v>49</v>
      </c>
      <c r="R655" s="1" t="s">
        <v>37</v>
      </c>
      <c r="S655" s="1" t="s">
        <v>49</v>
      </c>
      <c r="T655" s="1">
        <v>0</v>
      </c>
      <c r="U655" s="1" t="s">
        <v>37</v>
      </c>
      <c r="V655" s="1" t="s">
        <v>38</v>
      </c>
      <c r="W655" s="1" t="s">
        <v>4121</v>
      </c>
      <c r="X655" s="1">
        <v>30</v>
      </c>
      <c r="Y655" s="1" t="s">
        <v>37</v>
      </c>
      <c r="Z655" s="1" t="s">
        <v>4121</v>
      </c>
      <c r="AA655" s="1" t="s">
        <v>4121</v>
      </c>
      <c r="AB655" s="1" t="s">
        <v>4121</v>
      </c>
      <c r="AC655" s="1">
        <v>0</v>
      </c>
      <c r="AD655" s="1" t="s">
        <v>4121</v>
      </c>
      <c r="AE655" s="1">
        <v>0.55000000000000004</v>
      </c>
      <c r="AF655" s="1">
        <v>0.55000000000000004</v>
      </c>
      <c r="AG655" s="1">
        <v>0.55000000000000004</v>
      </c>
      <c r="AH655" s="1">
        <v>0.55000000000000004</v>
      </c>
      <c r="AI655" s="1">
        <v>0.3</v>
      </c>
      <c r="AJ655" s="1">
        <v>0.25</v>
      </c>
      <c r="AK655" s="1">
        <v>0.35</v>
      </c>
      <c r="AL655" s="1">
        <v>0.25</v>
      </c>
      <c r="AM655" s="1">
        <v>0.5</v>
      </c>
      <c r="AN655" s="1" t="s">
        <v>110</v>
      </c>
      <c r="AO655" s="1" t="s">
        <v>110</v>
      </c>
      <c r="AP655" s="1" t="s">
        <v>39</v>
      </c>
      <c r="AQ655" s="1" t="s">
        <v>40</v>
      </c>
      <c r="AR655" s="1" t="s">
        <v>41</v>
      </c>
      <c r="AS655" s="1" t="s">
        <v>38</v>
      </c>
      <c r="AT655" s="1" t="s">
        <v>4121</v>
      </c>
      <c r="AU655" s="1" t="s">
        <v>4121</v>
      </c>
      <c r="AV655" s="1" t="s">
        <v>42</v>
      </c>
      <c r="AW655" s="1">
        <v>0</v>
      </c>
      <c r="AX655" s="1">
        <v>0</v>
      </c>
      <c r="AY655" s="1">
        <v>0</v>
      </c>
      <c r="AZ655" s="1">
        <v>0</v>
      </c>
      <c r="BA655" s="1">
        <v>0</v>
      </c>
      <c r="BB655" s="1">
        <v>0</v>
      </c>
      <c r="BC655" s="1">
        <v>0</v>
      </c>
      <c r="BD655" s="1">
        <v>0</v>
      </c>
      <c r="BE655" s="1">
        <v>0</v>
      </c>
      <c r="BF655" s="1">
        <v>0</v>
      </c>
      <c r="BG655" s="1">
        <v>0</v>
      </c>
      <c r="BH655" s="1">
        <v>0</v>
      </c>
      <c r="BI655" s="1">
        <v>0</v>
      </c>
      <c r="BJ655" s="1">
        <v>0</v>
      </c>
      <c r="BK655" s="1">
        <v>0</v>
      </c>
      <c r="BL655" s="1">
        <v>0</v>
      </c>
      <c r="BM655" s="1">
        <v>0</v>
      </c>
      <c r="BN655" s="1">
        <v>0</v>
      </c>
      <c r="BO655" s="1" t="s">
        <v>37</v>
      </c>
      <c r="BP655" s="1" t="s">
        <v>38</v>
      </c>
      <c r="BQ655" s="5" t="s">
        <v>2641</v>
      </c>
      <c r="BR655" s="1" t="s">
        <v>255</v>
      </c>
      <c r="BS655" s="1" t="s">
        <v>2642</v>
      </c>
      <c r="BT655" s="1" t="s">
        <v>2639</v>
      </c>
      <c r="BU655" s="1" t="s">
        <v>4121</v>
      </c>
      <c r="BV655" s="8"/>
    </row>
    <row r="656" spans="1:74" ht="75" x14ac:dyDescent="0.25">
      <c r="A656" s="1" t="s">
        <v>26</v>
      </c>
      <c r="B656" s="1" t="s">
        <v>242</v>
      </c>
      <c r="C656" s="1" t="s">
        <v>28</v>
      </c>
      <c r="D656" s="1" t="s">
        <v>29</v>
      </c>
      <c r="E656" s="1">
        <v>201119</v>
      </c>
      <c r="F656" s="1" t="s">
        <v>2643</v>
      </c>
      <c r="G656" s="1" t="s">
        <v>2644</v>
      </c>
      <c r="H656" s="1" t="s">
        <v>32</v>
      </c>
      <c r="I656" s="1" t="s">
        <v>33</v>
      </c>
      <c r="J656" s="2">
        <v>44035</v>
      </c>
      <c r="K656" s="2" t="s">
        <v>4121</v>
      </c>
      <c r="L656" s="1">
        <v>0</v>
      </c>
      <c r="M656" s="1">
        <v>90</v>
      </c>
      <c r="N656" s="1">
        <v>0</v>
      </c>
      <c r="O656" s="1" t="s">
        <v>34</v>
      </c>
      <c r="P656" s="1" t="s">
        <v>35</v>
      </c>
      <c r="Q656" s="1" t="s">
        <v>36</v>
      </c>
      <c r="R656" s="1" t="s">
        <v>36</v>
      </c>
      <c r="S656" s="1" t="s">
        <v>37</v>
      </c>
      <c r="T656" s="1">
        <v>200</v>
      </c>
      <c r="U656" s="1" t="s">
        <v>39</v>
      </c>
      <c r="V656" s="1" t="s">
        <v>68</v>
      </c>
      <c r="W656" s="1" t="s">
        <v>955</v>
      </c>
      <c r="X656" s="1">
        <v>30</v>
      </c>
      <c r="Y656" s="1" t="s">
        <v>37</v>
      </c>
      <c r="Z656" s="1" t="s">
        <v>4121</v>
      </c>
      <c r="AA656" s="1" t="s">
        <v>4121</v>
      </c>
      <c r="AB656" s="1" t="s">
        <v>4121</v>
      </c>
      <c r="AC656" s="1">
        <v>0</v>
      </c>
      <c r="AD656" s="1" t="s">
        <v>4121</v>
      </c>
      <c r="AE656" s="1">
        <v>0.55000000000000004</v>
      </c>
      <c r="AF656" s="1">
        <v>0.55000000000000004</v>
      </c>
      <c r="AG656" s="1">
        <v>0.55000000000000004</v>
      </c>
      <c r="AH656" s="1">
        <v>0.55000000000000004</v>
      </c>
      <c r="AI656" s="1">
        <v>0.3</v>
      </c>
      <c r="AJ656" s="1">
        <v>0.25</v>
      </c>
      <c r="AK656" s="1">
        <v>0.35</v>
      </c>
      <c r="AL656" s="1">
        <v>0.25</v>
      </c>
      <c r="AM656" s="1">
        <v>0.5</v>
      </c>
      <c r="AN656" s="1" t="s">
        <v>110</v>
      </c>
      <c r="AO656" s="1" t="s">
        <v>110</v>
      </c>
      <c r="AP656" s="1" t="s">
        <v>39</v>
      </c>
      <c r="AQ656" s="1" t="s">
        <v>40</v>
      </c>
      <c r="AR656" s="1" t="s">
        <v>41</v>
      </c>
      <c r="AS656" s="1" t="s">
        <v>38</v>
      </c>
      <c r="AT656" s="1" t="s">
        <v>4121</v>
      </c>
      <c r="AU656" s="1" t="s">
        <v>4121</v>
      </c>
      <c r="AV656" s="1" t="s">
        <v>42</v>
      </c>
      <c r="AW656" s="1">
        <v>0</v>
      </c>
      <c r="AX656" s="1">
        <v>0</v>
      </c>
      <c r="AY656" s="1">
        <v>0</v>
      </c>
      <c r="AZ656" s="1">
        <v>0</v>
      </c>
      <c r="BA656" s="1">
        <v>0</v>
      </c>
      <c r="BB656" s="1">
        <v>0</v>
      </c>
      <c r="BC656" s="1">
        <v>0</v>
      </c>
      <c r="BD656" s="1">
        <v>0</v>
      </c>
      <c r="BE656" s="1">
        <v>0</v>
      </c>
      <c r="BF656" s="1">
        <v>0</v>
      </c>
      <c r="BG656" s="1">
        <v>0</v>
      </c>
      <c r="BH656" s="1">
        <v>0</v>
      </c>
      <c r="BI656" s="1">
        <v>0</v>
      </c>
      <c r="BJ656" s="1">
        <v>0</v>
      </c>
      <c r="BK656" s="1">
        <v>0</v>
      </c>
      <c r="BL656" s="1">
        <v>0</v>
      </c>
      <c r="BM656" s="1">
        <v>0</v>
      </c>
      <c r="BN656" s="1">
        <v>0</v>
      </c>
      <c r="BO656" s="1" t="s">
        <v>37</v>
      </c>
      <c r="BP656" s="1" t="s">
        <v>38</v>
      </c>
      <c r="BQ656" s="5" t="s">
        <v>2645</v>
      </c>
      <c r="BR656" s="1" t="s">
        <v>255</v>
      </c>
      <c r="BS656" s="1" t="s">
        <v>2646</v>
      </c>
      <c r="BT656" s="1">
        <v>0</v>
      </c>
      <c r="BU656" s="1" t="s">
        <v>4121</v>
      </c>
      <c r="BV656" s="8"/>
    </row>
    <row r="657" spans="1:74" ht="60" x14ac:dyDescent="0.25">
      <c r="A657" s="1" t="s">
        <v>26</v>
      </c>
      <c r="B657" s="1" t="s">
        <v>242</v>
      </c>
      <c r="C657" s="1" t="s">
        <v>28</v>
      </c>
      <c r="D657" s="1" t="s">
        <v>29</v>
      </c>
      <c r="E657" s="1">
        <v>2011110</v>
      </c>
      <c r="F657" s="1" t="s">
        <v>2647</v>
      </c>
      <c r="G657" s="1" t="s">
        <v>255</v>
      </c>
      <c r="H657" s="1" t="s">
        <v>32</v>
      </c>
      <c r="I657" s="1" t="s">
        <v>33</v>
      </c>
      <c r="J657" s="2">
        <v>44035</v>
      </c>
      <c r="K657" s="2" t="s">
        <v>4121</v>
      </c>
      <c r="L657" s="1">
        <v>0</v>
      </c>
      <c r="M657" s="1">
        <v>65</v>
      </c>
      <c r="N657" s="1">
        <v>0</v>
      </c>
      <c r="O657" s="1" t="s">
        <v>34</v>
      </c>
      <c r="P657" s="1" t="s">
        <v>35</v>
      </c>
      <c r="Q657" s="1" t="s">
        <v>50</v>
      </c>
      <c r="R657" s="1" t="s">
        <v>37</v>
      </c>
      <c r="S657" s="1" t="s">
        <v>37</v>
      </c>
      <c r="T657" s="1">
        <v>0</v>
      </c>
      <c r="U657" s="1" t="s">
        <v>37</v>
      </c>
      <c r="V657" s="1" t="s">
        <v>38</v>
      </c>
      <c r="W657" s="1" t="s">
        <v>4121</v>
      </c>
      <c r="X657" s="1">
        <v>30</v>
      </c>
      <c r="Y657" s="1" t="s">
        <v>37</v>
      </c>
      <c r="Z657" s="1" t="s">
        <v>4121</v>
      </c>
      <c r="AA657" s="1" t="s">
        <v>4121</v>
      </c>
      <c r="AB657" s="1" t="s">
        <v>4121</v>
      </c>
      <c r="AC657" s="1">
        <v>0</v>
      </c>
      <c r="AD657" s="1" t="s">
        <v>4121</v>
      </c>
      <c r="AE657" s="1">
        <v>0.55000000000000004</v>
      </c>
      <c r="AF657" s="1">
        <v>0.55000000000000004</v>
      </c>
      <c r="AG657" s="1">
        <v>0.55000000000000004</v>
      </c>
      <c r="AH657" s="1">
        <v>0.55000000000000004</v>
      </c>
      <c r="AI657" s="1">
        <v>0.3</v>
      </c>
      <c r="AJ657" s="1">
        <v>0.25</v>
      </c>
      <c r="AK657" s="1">
        <v>0.35</v>
      </c>
      <c r="AL657" s="1">
        <v>0.25</v>
      </c>
      <c r="AM657" s="1">
        <v>0.5</v>
      </c>
      <c r="AN657" s="1" t="s">
        <v>110</v>
      </c>
      <c r="AO657" s="1" t="s">
        <v>110</v>
      </c>
      <c r="AP657" s="1" t="s">
        <v>39</v>
      </c>
      <c r="AQ657" s="1" t="s">
        <v>40</v>
      </c>
      <c r="AR657" s="1" t="s">
        <v>41</v>
      </c>
      <c r="AS657" s="1" t="s">
        <v>38</v>
      </c>
      <c r="AT657" s="1" t="s">
        <v>4121</v>
      </c>
      <c r="AU657" s="1" t="s">
        <v>4121</v>
      </c>
      <c r="AV657" s="1" t="s">
        <v>42</v>
      </c>
      <c r="AW657" s="1">
        <v>0</v>
      </c>
      <c r="AX657" s="1">
        <v>0</v>
      </c>
      <c r="AY657" s="1">
        <v>0</v>
      </c>
      <c r="AZ657" s="1">
        <v>0</v>
      </c>
      <c r="BA657" s="1">
        <v>0</v>
      </c>
      <c r="BB657" s="1">
        <v>0</v>
      </c>
      <c r="BC657" s="1">
        <v>0</v>
      </c>
      <c r="BD657" s="1">
        <v>0</v>
      </c>
      <c r="BE657" s="1">
        <v>0</v>
      </c>
      <c r="BF657" s="1">
        <v>0</v>
      </c>
      <c r="BG657" s="1">
        <v>0</v>
      </c>
      <c r="BH657" s="1">
        <v>0</v>
      </c>
      <c r="BI657" s="1">
        <v>0</v>
      </c>
      <c r="BJ657" s="1">
        <v>0</v>
      </c>
      <c r="BK657" s="1">
        <v>0</v>
      </c>
      <c r="BL657" s="1">
        <v>0</v>
      </c>
      <c r="BM657" s="1">
        <v>0</v>
      </c>
      <c r="BN657" s="1">
        <v>0</v>
      </c>
      <c r="BO657" s="1" t="s">
        <v>37</v>
      </c>
      <c r="BP657" s="1" t="s">
        <v>38</v>
      </c>
      <c r="BQ657" s="5" t="s">
        <v>2648</v>
      </c>
      <c r="BR657" s="1" t="s">
        <v>255</v>
      </c>
      <c r="BS657" s="1" t="s">
        <v>2649</v>
      </c>
      <c r="BT657" s="1" t="s">
        <v>2639</v>
      </c>
      <c r="BU657" s="1" t="s">
        <v>4121</v>
      </c>
      <c r="BV657" s="8"/>
    </row>
    <row r="658" spans="1:74" ht="30" x14ac:dyDescent="0.25">
      <c r="A658" s="1" t="s">
        <v>26</v>
      </c>
      <c r="B658" s="1" t="s">
        <v>242</v>
      </c>
      <c r="C658" s="1" t="s">
        <v>28</v>
      </c>
      <c r="D658" s="1" t="s">
        <v>29</v>
      </c>
      <c r="E658" s="1">
        <v>201819</v>
      </c>
      <c r="F658" s="1" t="s">
        <v>2651</v>
      </c>
      <c r="G658" s="1" t="s">
        <v>2652</v>
      </c>
      <c r="H658" s="1" t="s">
        <v>32</v>
      </c>
      <c r="I658" s="1" t="s">
        <v>145</v>
      </c>
      <c r="J658" s="2">
        <v>44038</v>
      </c>
      <c r="K658" s="2" t="s">
        <v>4121</v>
      </c>
      <c r="L658" s="1">
        <v>0</v>
      </c>
      <c r="M658" s="1">
        <v>1050</v>
      </c>
      <c r="N658" s="1">
        <v>0</v>
      </c>
      <c r="O658" s="1" t="s">
        <v>83</v>
      </c>
      <c r="P658" s="1" t="s">
        <v>37</v>
      </c>
      <c r="Q658" s="1" t="s">
        <v>4121</v>
      </c>
      <c r="R658" s="1" t="s">
        <v>4121</v>
      </c>
      <c r="S658" s="1" t="s">
        <v>4121</v>
      </c>
      <c r="T658" s="1">
        <v>0</v>
      </c>
      <c r="U658" s="1" t="s">
        <v>4121</v>
      </c>
      <c r="V658" s="1" t="s">
        <v>38</v>
      </c>
      <c r="W658" s="1" t="s">
        <v>4121</v>
      </c>
      <c r="X658" s="1">
        <v>0</v>
      </c>
      <c r="Y658" s="1" t="s">
        <v>37</v>
      </c>
      <c r="Z658" s="1" t="s">
        <v>4121</v>
      </c>
      <c r="AA658" s="1" t="s">
        <v>4121</v>
      </c>
      <c r="AB658" s="1" t="s">
        <v>4121</v>
      </c>
      <c r="AC658" s="1">
        <v>0</v>
      </c>
      <c r="AD658" s="1" t="s">
        <v>4121</v>
      </c>
      <c r="AE658" s="1">
        <v>0</v>
      </c>
      <c r="AF658" s="1">
        <v>0</v>
      </c>
      <c r="AG658" s="1">
        <v>0</v>
      </c>
      <c r="AH658" s="1">
        <v>0</v>
      </c>
      <c r="AI658" s="1">
        <v>0</v>
      </c>
      <c r="AJ658" s="1">
        <v>0</v>
      </c>
      <c r="AK658" s="1">
        <v>0</v>
      </c>
      <c r="AL658" s="1">
        <v>0</v>
      </c>
      <c r="AM658" s="1">
        <v>0</v>
      </c>
      <c r="AN658" s="1" t="s">
        <v>4121</v>
      </c>
      <c r="AO658" s="1" t="s">
        <v>4121</v>
      </c>
      <c r="AP658" s="1" t="s">
        <v>69</v>
      </c>
      <c r="AQ658" s="1" t="s">
        <v>40</v>
      </c>
      <c r="AR658" s="1" t="s">
        <v>41</v>
      </c>
      <c r="AS658" s="1" t="s">
        <v>38</v>
      </c>
      <c r="AT658" s="1" t="s">
        <v>4121</v>
      </c>
      <c r="AU658" s="1" t="s">
        <v>4121</v>
      </c>
      <c r="AV658" s="1" t="s">
        <v>42</v>
      </c>
      <c r="AW658" s="1">
        <v>0</v>
      </c>
      <c r="AX658" s="1">
        <v>0</v>
      </c>
      <c r="AY658" s="1">
        <v>0</v>
      </c>
      <c r="AZ658" s="1">
        <v>0</v>
      </c>
      <c r="BA658" s="1">
        <v>0</v>
      </c>
      <c r="BB658" s="1">
        <v>0</v>
      </c>
      <c r="BC658" s="1">
        <v>0</v>
      </c>
      <c r="BD658" s="1">
        <v>0</v>
      </c>
      <c r="BE658" s="1">
        <v>0</v>
      </c>
      <c r="BF658" s="1">
        <v>0</v>
      </c>
      <c r="BG658" s="1">
        <v>0</v>
      </c>
      <c r="BH658" s="1">
        <v>0</v>
      </c>
      <c r="BI658" s="1">
        <v>0</v>
      </c>
      <c r="BJ658" s="1">
        <v>0</v>
      </c>
      <c r="BK658" s="1">
        <v>0</v>
      </c>
      <c r="BL658" s="1">
        <v>0</v>
      </c>
      <c r="BM658" s="1">
        <v>0</v>
      </c>
      <c r="BN658" s="1">
        <v>0</v>
      </c>
      <c r="BO658" s="1" t="s">
        <v>37</v>
      </c>
      <c r="BP658" s="1" t="s">
        <v>68</v>
      </c>
      <c r="BQ658" s="5" t="s">
        <v>2653</v>
      </c>
      <c r="BR658" s="1" t="s">
        <v>92</v>
      </c>
      <c r="BS658" s="1" t="s">
        <v>2654</v>
      </c>
      <c r="BT658" s="1" t="s">
        <v>4121</v>
      </c>
      <c r="BU658" s="1" t="s">
        <v>4121</v>
      </c>
      <c r="BV658" s="8" t="s">
        <v>2655</v>
      </c>
    </row>
    <row r="659" spans="1:74" ht="315" x14ac:dyDescent="0.25">
      <c r="A659" s="1" t="s">
        <v>26</v>
      </c>
      <c r="B659" s="1" t="s">
        <v>27</v>
      </c>
      <c r="C659" s="1" t="s">
        <v>28</v>
      </c>
      <c r="D659" s="1" t="s">
        <v>29</v>
      </c>
      <c r="E659" s="1">
        <v>203814</v>
      </c>
      <c r="F659" s="1" t="s">
        <v>2656</v>
      </c>
      <c r="G659" s="1" t="s">
        <v>2657</v>
      </c>
      <c r="H659" s="1" t="s">
        <v>32</v>
      </c>
      <c r="I659" s="1" t="s">
        <v>33</v>
      </c>
      <c r="J659" s="2">
        <v>44054</v>
      </c>
      <c r="K659" s="2" t="s">
        <v>4121</v>
      </c>
      <c r="L659" s="1">
        <v>0</v>
      </c>
      <c r="M659" s="1">
        <v>29</v>
      </c>
      <c r="N659" s="1">
        <v>0</v>
      </c>
      <c r="O659" s="1" t="s">
        <v>83</v>
      </c>
      <c r="P659" s="1" t="s">
        <v>37</v>
      </c>
      <c r="Q659" s="1" t="s">
        <v>4121</v>
      </c>
      <c r="R659" s="1" t="s">
        <v>4121</v>
      </c>
      <c r="S659" s="1" t="s">
        <v>4121</v>
      </c>
      <c r="T659" s="1">
        <v>0</v>
      </c>
      <c r="U659" s="1" t="s">
        <v>4121</v>
      </c>
      <c r="V659" s="1" t="s">
        <v>38</v>
      </c>
      <c r="W659" s="1" t="s">
        <v>4121</v>
      </c>
      <c r="X659" s="1">
        <v>0</v>
      </c>
      <c r="Y659" s="1" t="s">
        <v>37</v>
      </c>
      <c r="Z659" s="1" t="s">
        <v>4121</v>
      </c>
      <c r="AA659" s="1" t="s">
        <v>4121</v>
      </c>
      <c r="AB659" s="1" t="s">
        <v>4121</v>
      </c>
      <c r="AC659" s="1">
        <v>0</v>
      </c>
      <c r="AD659" s="1" t="s">
        <v>4121</v>
      </c>
      <c r="AE659" s="1">
        <v>0</v>
      </c>
      <c r="AF659" s="1">
        <v>0</v>
      </c>
      <c r="AG659" s="1">
        <v>0</v>
      </c>
      <c r="AH659" s="1">
        <v>0</v>
      </c>
      <c r="AI659" s="1">
        <v>0</v>
      </c>
      <c r="AJ659" s="1">
        <v>0</v>
      </c>
      <c r="AK659" s="1">
        <v>0</v>
      </c>
      <c r="AL659" s="1">
        <v>0</v>
      </c>
      <c r="AM659" s="1">
        <v>0</v>
      </c>
      <c r="AN659" s="1" t="s">
        <v>4121</v>
      </c>
      <c r="AO659" s="1" t="s">
        <v>4121</v>
      </c>
      <c r="AP659" s="1" t="s">
        <v>39</v>
      </c>
      <c r="AQ659" s="1" t="s">
        <v>40</v>
      </c>
      <c r="AR659" s="1" t="s">
        <v>41</v>
      </c>
      <c r="AS659" s="1" t="s">
        <v>38</v>
      </c>
      <c r="AT659" s="1" t="s">
        <v>4121</v>
      </c>
      <c r="AU659" s="1" t="s">
        <v>4121</v>
      </c>
      <c r="AV659" s="1" t="s">
        <v>42</v>
      </c>
      <c r="AW659" s="1">
        <v>0</v>
      </c>
      <c r="AX659" s="1">
        <v>0</v>
      </c>
      <c r="AY659" s="1">
        <v>0</v>
      </c>
      <c r="AZ659" s="1">
        <v>0</v>
      </c>
      <c r="BA659" s="1">
        <v>0</v>
      </c>
      <c r="BB659" s="1">
        <v>0</v>
      </c>
      <c r="BC659" s="1">
        <v>0</v>
      </c>
      <c r="BD659" s="1">
        <v>0</v>
      </c>
      <c r="BE659" s="1">
        <v>0</v>
      </c>
      <c r="BF659" s="1">
        <v>0</v>
      </c>
      <c r="BG659" s="1">
        <v>0</v>
      </c>
      <c r="BH659" s="1">
        <v>0</v>
      </c>
      <c r="BI659" s="1">
        <v>0</v>
      </c>
      <c r="BJ659" s="1">
        <v>0</v>
      </c>
      <c r="BK659" s="1">
        <v>0</v>
      </c>
      <c r="BL659" s="1">
        <v>0</v>
      </c>
      <c r="BM659" s="1">
        <v>0</v>
      </c>
      <c r="BN659" s="1">
        <v>0</v>
      </c>
      <c r="BO659" s="1" t="s">
        <v>37</v>
      </c>
      <c r="BP659" s="1" t="s">
        <v>38</v>
      </c>
      <c r="BQ659" s="5" t="s">
        <v>2658</v>
      </c>
      <c r="BR659" s="1" t="s">
        <v>2659</v>
      </c>
      <c r="BS659" s="1" t="s">
        <v>2660</v>
      </c>
      <c r="BT659" s="1" t="s">
        <v>4121</v>
      </c>
      <c r="BU659" s="1" t="s">
        <v>4121</v>
      </c>
      <c r="BV659" s="1" t="s">
        <v>4121</v>
      </c>
    </row>
    <row r="660" spans="1:74" ht="45" x14ac:dyDescent="0.25">
      <c r="A660" s="1" t="s">
        <v>26</v>
      </c>
      <c r="B660" s="1" t="s">
        <v>242</v>
      </c>
      <c r="C660" s="1" t="s">
        <v>28</v>
      </c>
      <c r="D660" s="1" t="s">
        <v>65</v>
      </c>
      <c r="E660" s="1">
        <v>201718</v>
      </c>
      <c r="F660" s="1" t="s">
        <v>2661</v>
      </c>
      <c r="G660" s="1" t="s">
        <v>255</v>
      </c>
      <c r="H660" s="1" t="s">
        <v>32</v>
      </c>
      <c r="I660" s="1" t="s">
        <v>33</v>
      </c>
      <c r="J660" s="2">
        <v>44223</v>
      </c>
      <c r="K660" s="2" t="s">
        <v>4121</v>
      </c>
      <c r="L660" s="1">
        <v>50</v>
      </c>
      <c r="M660" s="1">
        <v>250</v>
      </c>
      <c r="N660" s="1">
        <v>1</v>
      </c>
      <c r="O660" s="1" t="s">
        <v>83</v>
      </c>
      <c r="P660" s="1" t="s">
        <v>37</v>
      </c>
      <c r="Q660" s="1" t="s">
        <v>4121</v>
      </c>
      <c r="R660" s="1" t="s">
        <v>4121</v>
      </c>
      <c r="S660" s="1" t="s">
        <v>4121</v>
      </c>
      <c r="T660" s="1">
        <v>0</v>
      </c>
      <c r="U660" s="1" t="s">
        <v>4121</v>
      </c>
      <c r="V660" s="1" t="s">
        <v>38</v>
      </c>
      <c r="W660" s="1" t="s">
        <v>4121</v>
      </c>
      <c r="X660" s="1">
        <v>0</v>
      </c>
      <c r="Y660" s="1" t="s">
        <v>37</v>
      </c>
      <c r="Z660" s="1" t="s">
        <v>4121</v>
      </c>
      <c r="AA660" s="1" t="s">
        <v>4121</v>
      </c>
      <c r="AB660" s="1" t="s">
        <v>4121</v>
      </c>
      <c r="AC660" s="1">
        <v>0</v>
      </c>
      <c r="AD660" s="1" t="s">
        <v>4121</v>
      </c>
      <c r="AE660" s="1">
        <v>0</v>
      </c>
      <c r="AF660" s="1">
        <v>0</v>
      </c>
      <c r="AG660" s="1">
        <v>0</v>
      </c>
      <c r="AH660" s="1">
        <v>0</v>
      </c>
      <c r="AI660" s="1">
        <v>0</v>
      </c>
      <c r="AJ660" s="1">
        <v>0</v>
      </c>
      <c r="AK660" s="1">
        <v>0</v>
      </c>
      <c r="AL660" s="1">
        <v>0</v>
      </c>
      <c r="AM660" s="1">
        <v>0</v>
      </c>
      <c r="AN660" s="1" t="s">
        <v>4121</v>
      </c>
      <c r="AO660" s="1" t="s">
        <v>4121</v>
      </c>
      <c r="AP660" s="1" t="s">
        <v>39</v>
      </c>
      <c r="AQ660" s="1" t="s">
        <v>40</v>
      </c>
      <c r="AR660" s="1" t="s">
        <v>41</v>
      </c>
      <c r="AS660" s="1" t="s">
        <v>38</v>
      </c>
      <c r="AT660" s="1" t="s">
        <v>4121</v>
      </c>
      <c r="AU660" s="1" t="s">
        <v>4121</v>
      </c>
      <c r="AV660" s="1" t="s">
        <v>42</v>
      </c>
      <c r="AW660" s="1">
        <v>0</v>
      </c>
      <c r="AX660" s="1">
        <v>0</v>
      </c>
      <c r="AY660" s="1">
        <v>0</v>
      </c>
      <c r="AZ660" s="1">
        <v>0</v>
      </c>
      <c r="BA660" s="1">
        <v>0</v>
      </c>
      <c r="BB660" s="1">
        <v>0</v>
      </c>
      <c r="BC660" s="1">
        <v>0</v>
      </c>
      <c r="BD660" s="1">
        <v>0</v>
      </c>
      <c r="BE660" s="1">
        <v>0</v>
      </c>
      <c r="BF660" s="1">
        <v>0</v>
      </c>
      <c r="BG660" s="1">
        <v>0</v>
      </c>
      <c r="BH660" s="1">
        <v>0</v>
      </c>
      <c r="BI660" s="1">
        <v>0</v>
      </c>
      <c r="BJ660" s="1">
        <v>0</v>
      </c>
      <c r="BK660" s="1">
        <v>0</v>
      </c>
      <c r="BL660" s="1">
        <v>0</v>
      </c>
      <c r="BM660" s="1">
        <v>0</v>
      </c>
      <c r="BN660" s="1">
        <v>0</v>
      </c>
      <c r="BO660" s="1" t="s">
        <v>37</v>
      </c>
      <c r="BP660" s="1" t="s">
        <v>38</v>
      </c>
      <c r="BQ660" s="5" t="s">
        <v>2662</v>
      </c>
      <c r="BR660" s="1" t="s">
        <v>255</v>
      </c>
      <c r="BS660" s="1" t="s">
        <v>2663</v>
      </c>
      <c r="BT660" s="1" t="s">
        <v>4121</v>
      </c>
      <c r="BU660" s="1" t="s">
        <v>4121</v>
      </c>
      <c r="BV660" s="1" t="s">
        <v>4121</v>
      </c>
    </row>
    <row r="661" spans="1:74" ht="45" x14ac:dyDescent="0.25">
      <c r="A661" s="1" t="s">
        <v>26</v>
      </c>
      <c r="B661" s="1" t="s">
        <v>242</v>
      </c>
      <c r="C661" s="1" t="s">
        <v>28</v>
      </c>
      <c r="D661" s="1" t="s">
        <v>65</v>
      </c>
      <c r="E661" s="1">
        <v>201719</v>
      </c>
      <c r="F661" s="1" t="s">
        <v>2664</v>
      </c>
      <c r="G661" s="1" t="s">
        <v>255</v>
      </c>
      <c r="H661" s="1" t="s">
        <v>32</v>
      </c>
      <c r="I661" s="1" t="s">
        <v>33</v>
      </c>
      <c r="J661" s="2">
        <v>44223</v>
      </c>
      <c r="K661" s="2" t="s">
        <v>4121</v>
      </c>
      <c r="L661" s="1">
        <v>50</v>
      </c>
      <c r="M661" s="1">
        <v>180</v>
      </c>
      <c r="N661" s="1">
        <v>1</v>
      </c>
      <c r="O661" s="1" t="s">
        <v>83</v>
      </c>
      <c r="P661" s="1" t="s">
        <v>37</v>
      </c>
      <c r="Q661" s="1" t="s">
        <v>4121</v>
      </c>
      <c r="R661" s="1" t="s">
        <v>4121</v>
      </c>
      <c r="S661" s="1" t="s">
        <v>4121</v>
      </c>
      <c r="T661" s="1">
        <v>0</v>
      </c>
      <c r="U661" s="1" t="s">
        <v>4121</v>
      </c>
      <c r="V661" s="1" t="s">
        <v>38</v>
      </c>
      <c r="W661" s="1" t="s">
        <v>4121</v>
      </c>
      <c r="X661" s="1">
        <v>0</v>
      </c>
      <c r="Y661" s="1" t="s">
        <v>37</v>
      </c>
      <c r="Z661" s="1" t="s">
        <v>4121</v>
      </c>
      <c r="AA661" s="1" t="s">
        <v>4121</v>
      </c>
      <c r="AB661" s="1" t="s">
        <v>4121</v>
      </c>
      <c r="AC661" s="1">
        <v>0</v>
      </c>
      <c r="AD661" s="1" t="s">
        <v>4121</v>
      </c>
      <c r="AE661" s="1">
        <v>0</v>
      </c>
      <c r="AF661" s="1">
        <v>0</v>
      </c>
      <c r="AG661" s="1">
        <v>0</v>
      </c>
      <c r="AH661" s="1">
        <v>0</v>
      </c>
      <c r="AI661" s="1">
        <v>0</v>
      </c>
      <c r="AJ661" s="1">
        <v>0</v>
      </c>
      <c r="AK661" s="1">
        <v>0</v>
      </c>
      <c r="AL661" s="1">
        <v>0</v>
      </c>
      <c r="AM661" s="1">
        <v>0</v>
      </c>
      <c r="AN661" s="1" t="s">
        <v>4121</v>
      </c>
      <c r="AO661" s="1" t="s">
        <v>4121</v>
      </c>
      <c r="AP661" s="1" t="s">
        <v>39</v>
      </c>
      <c r="AQ661" s="1" t="s">
        <v>40</v>
      </c>
      <c r="AR661" s="1" t="s">
        <v>41</v>
      </c>
      <c r="AS661" s="1" t="s">
        <v>38</v>
      </c>
      <c r="AT661" s="1" t="s">
        <v>4121</v>
      </c>
      <c r="AU661" s="1" t="s">
        <v>4121</v>
      </c>
      <c r="AV661" s="1" t="s">
        <v>42</v>
      </c>
      <c r="AW661" s="1">
        <v>0</v>
      </c>
      <c r="AX661" s="1">
        <v>0</v>
      </c>
      <c r="AY661" s="1">
        <v>0</v>
      </c>
      <c r="AZ661" s="1">
        <v>0</v>
      </c>
      <c r="BA661" s="1">
        <v>0</v>
      </c>
      <c r="BB661" s="1">
        <v>0</v>
      </c>
      <c r="BC661" s="1">
        <v>0</v>
      </c>
      <c r="BD661" s="1">
        <v>0</v>
      </c>
      <c r="BE661" s="1">
        <v>0</v>
      </c>
      <c r="BF661" s="1">
        <v>0</v>
      </c>
      <c r="BG661" s="1">
        <v>0</v>
      </c>
      <c r="BH661" s="1">
        <v>0</v>
      </c>
      <c r="BI661" s="1">
        <v>0</v>
      </c>
      <c r="BJ661" s="1">
        <v>0</v>
      </c>
      <c r="BK661" s="1">
        <v>0</v>
      </c>
      <c r="BL661" s="1">
        <v>0</v>
      </c>
      <c r="BM661" s="1">
        <v>0</v>
      </c>
      <c r="BN661" s="1">
        <v>0</v>
      </c>
      <c r="BO661" s="1" t="s">
        <v>37</v>
      </c>
      <c r="BP661" s="1" t="s">
        <v>38</v>
      </c>
      <c r="BQ661" s="5" t="s">
        <v>2665</v>
      </c>
      <c r="BR661" s="1" t="s">
        <v>255</v>
      </c>
      <c r="BS661" s="1" t="s">
        <v>2666</v>
      </c>
      <c r="BT661" s="1">
        <v>0</v>
      </c>
      <c r="BU661" s="1" t="s">
        <v>4121</v>
      </c>
      <c r="BV661" s="1" t="s">
        <v>4121</v>
      </c>
    </row>
    <row r="662" spans="1:74" ht="45" x14ac:dyDescent="0.25">
      <c r="A662" s="1" t="s">
        <v>26</v>
      </c>
      <c r="B662" s="1" t="s">
        <v>242</v>
      </c>
      <c r="C662" s="1" t="s">
        <v>28</v>
      </c>
      <c r="D662" s="1" t="s">
        <v>65</v>
      </c>
      <c r="E662" s="1">
        <v>2017110</v>
      </c>
      <c r="F662" s="1" t="s">
        <v>2667</v>
      </c>
      <c r="G662" s="1" t="s">
        <v>255</v>
      </c>
      <c r="H662" s="1" t="s">
        <v>32</v>
      </c>
      <c r="I662" s="1" t="s">
        <v>33</v>
      </c>
      <c r="J662" s="2">
        <v>44223</v>
      </c>
      <c r="K662" s="2" t="s">
        <v>4121</v>
      </c>
      <c r="L662" s="1">
        <v>50</v>
      </c>
      <c r="M662" s="1">
        <v>160</v>
      </c>
      <c r="N662" s="1">
        <v>1</v>
      </c>
      <c r="O662" s="1" t="s">
        <v>83</v>
      </c>
      <c r="P662" s="1" t="s">
        <v>37</v>
      </c>
      <c r="Q662" s="1" t="s">
        <v>4121</v>
      </c>
      <c r="R662" s="1" t="s">
        <v>4121</v>
      </c>
      <c r="S662" s="1" t="s">
        <v>4121</v>
      </c>
      <c r="T662" s="1">
        <v>0</v>
      </c>
      <c r="U662" s="1" t="s">
        <v>4121</v>
      </c>
      <c r="V662" s="1" t="s">
        <v>38</v>
      </c>
      <c r="W662" s="1" t="s">
        <v>4121</v>
      </c>
      <c r="X662" s="1">
        <v>0</v>
      </c>
      <c r="Y662" s="1" t="s">
        <v>37</v>
      </c>
      <c r="Z662" s="1" t="s">
        <v>4121</v>
      </c>
      <c r="AA662" s="1" t="s">
        <v>4121</v>
      </c>
      <c r="AB662" s="1" t="s">
        <v>4121</v>
      </c>
      <c r="AC662" s="1">
        <v>0</v>
      </c>
      <c r="AD662" s="1" t="s">
        <v>4121</v>
      </c>
      <c r="AE662" s="1">
        <v>0</v>
      </c>
      <c r="AF662" s="1">
        <v>0</v>
      </c>
      <c r="AG662" s="1">
        <v>0</v>
      </c>
      <c r="AH662" s="1">
        <v>0</v>
      </c>
      <c r="AI662" s="1">
        <v>0</v>
      </c>
      <c r="AJ662" s="1">
        <v>0</v>
      </c>
      <c r="AK662" s="1">
        <v>0</v>
      </c>
      <c r="AL662" s="1">
        <v>0</v>
      </c>
      <c r="AM662" s="1">
        <v>0</v>
      </c>
      <c r="AN662" s="1" t="s">
        <v>4121</v>
      </c>
      <c r="AO662" s="1" t="s">
        <v>4121</v>
      </c>
      <c r="AP662" s="1" t="s">
        <v>39</v>
      </c>
      <c r="AQ662" s="1" t="s">
        <v>40</v>
      </c>
      <c r="AR662" s="1" t="s">
        <v>41</v>
      </c>
      <c r="AS662" s="1" t="s">
        <v>38</v>
      </c>
      <c r="AT662" s="1" t="s">
        <v>4121</v>
      </c>
      <c r="AU662" s="1" t="s">
        <v>4121</v>
      </c>
      <c r="AV662" s="1" t="s">
        <v>42</v>
      </c>
      <c r="AW662" s="1">
        <v>0</v>
      </c>
      <c r="AX662" s="1">
        <v>0</v>
      </c>
      <c r="AY662" s="1">
        <v>0</v>
      </c>
      <c r="AZ662" s="1">
        <v>0</v>
      </c>
      <c r="BA662" s="1">
        <v>0</v>
      </c>
      <c r="BB662" s="1">
        <v>0</v>
      </c>
      <c r="BC662" s="1">
        <v>0</v>
      </c>
      <c r="BD662" s="1">
        <v>0</v>
      </c>
      <c r="BE662" s="1">
        <v>0</v>
      </c>
      <c r="BF662" s="1">
        <v>0</v>
      </c>
      <c r="BG662" s="1">
        <v>0</v>
      </c>
      <c r="BH662" s="1">
        <v>0</v>
      </c>
      <c r="BI662" s="1">
        <v>0</v>
      </c>
      <c r="BJ662" s="1">
        <v>0</v>
      </c>
      <c r="BK662" s="1">
        <v>0</v>
      </c>
      <c r="BL662" s="1">
        <v>0</v>
      </c>
      <c r="BM662" s="1">
        <v>0</v>
      </c>
      <c r="BN662" s="1">
        <v>0</v>
      </c>
      <c r="BO662" s="1" t="s">
        <v>37</v>
      </c>
      <c r="BP662" s="1" t="s">
        <v>38</v>
      </c>
      <c r="BQ662" s="5" t="s">
        <v>2668</v>
      </c>
      <c r="BR662" s="1" t="s">
        <v>255</v>
      </c>
      <c r="BS662" s="1" t="s">
        <v>2669</v>
      </c>
      <c r="BT662" s="1">
        <v>0</v>
      </c>
      <c r="BU662" s="1" t="s">
        <v>4121</v>
      </c>
      <c r="BV662" s="1" t="s">
        <v>4121</v>
      </c>
    </row>
    <row r="663" spans="1:74" ht="45" x14ac:dyDescent="0.25">
      <c r="A663" s="1" t="s">
        <v>26</v>
      </c>
      <c r="B663" s="1" t="s">
        <v>242</v>
      </c>
      <c r="C663" s="1" t="s">
        <v>28</v>
      </c>
      <c r="D663" s="1" t="s">
        <v>65</v>
      </c>
      <c r="E663" s="1">
        <v>2017111</v>
      </c>
      <c r="F663" s="1" t="s">
        <v>2670</v>
      </c>
      <c r="G663" s="1" t="s">
        <v>255</v>
      </c>
      <c r="H663" s="1" t="s">
        <v>32</v>
      </c>
      <c r="I663" s="1" t="s">
        <v>33</v>
      </c>
      <c r="J663" s="2">
        <v>44223</v>
      </c>
      <c r="K663" s="2" t="s">
        <v>4121</v>
      </c>
      <c r="L663" s="1">
        <v>50</v>
      </c>
      <c r="M663" s="1">
        <v>110</v>
      </c>
      <c r="N663" s="1">
        <v>1</v>
      </c>
      <c r="O663" s="1" t="s">
        <v>83</v>
      </c>
      <c r="P663" s="1" t="s">
        <v>37</v>
      </c>
      <c r="Q663" s="1" t="s">
        <v>4121</v>
      </c>
      <c r="R663" s="1" t="s">
        <v>4121</v>
      </c>
      <c r="S663" s="1" t="s">
        <v>4121</v>
      </c>
      <c r="T663" s="1">
        <v>0</v>
      </c>
      <c r="U663" s="1" t="s">
        <v>4121</v>
      </c>
      <c r="V663" s="1" t="s">
        <v>38</v>
      </c>
      <c r="W663" s="1" t="s">
        <v>4121</v>
      </c>
      <c r="X663" s="1">
        <v>0</v>
      </c>
      <c r="Y663" s="1" t="s">
        <v>37</v>
      </c>
      <c r="Z663" s="1" t="s">
        <v>4121</v>
      </c>
      <c r="AA663" s="1" t="s">
        <v>4121</v>
      </c>
      <c r="AB663" s="1" t="s">
        <v>4121</v>
      </c>
      <c r="AC663" s="1">
        <v>0</v>
      </c>
      <c r="AD663" s="1" t="s">
        <v>4121</v>
      </c>
      <c r="AE663" s="1">
        <v>0</v>
      </c>
      <c r="AF663" s="1">
        <v>0</v>
      </c>
      <c r="AG663" s="1">
        <v>0</v>
      </c>
      <c r="AH663" s="1">
        <v>0</v>
      </c>
      <c r="AI663" s="1">
        <v>0</v>
      </c>
      <c r="AJ663" s="1">
        <v>0</v>
      </c>
      <c r="AK663" s="1">
        <v>0</v>
      </c>
      <c r="AL663" s="1">
        <v>0</v>
      </c>
      <c r="AM663" s="1">
        <v>0</v>
      </c>
      <c r="AN663" s="1" t="s">
        <v>4121</v>
      </c>
      <c r="AO663" s="1" t="s">
        <v>4121</v>
      </c>
      <c r="AP663" s="1" t="s">
        <v>39</v>
      </c>
      <c r="AQ663" s="1" t="s">
        <v>40</v>
      </c>
      <c r="AR663" s="1" t="s">
        <v>41</v>
      </c>
      <c r="AS663" s="1" t="s">
        <v>38</v>
      </c>
      <c r="AT663" s="1" t="s">
        <v>4121</v>
      </c>
      <c r="AU663" s="1" t="s">
        <v>4121</v>
      </c>
      <c r="AV663" s="1" t="s">
        <v>42</v>
      </c>
      <c r="AW663" s="1">
        <v>0</v>
      </c>
      <c r="AX663" s="1">
        <v>0</v>
      </c>
      <c r="AY663" s="1">
        <v>0</v>
      </c>
      <c r="AZ663" s="1">
        <v>0</v>
      </c>
      <c r="BA663" s="1">
        <v>0</v>
      </c>
      <c r="BB663" s="1">
        <v>0</v>
      </c>
      <c r="BC663" s="1">
        <v>0</v>
      </c>
      <c r="BD663" s="1">
        <v>0</v>
      </c>
      <c r="BE663" s="1">
        <v>0</v>
      </c>
      <c r="BF663" s="1">
        <v>0</v>
      </c>
      <c r="BG663" s="1">
        <v>0</v>
      </c>
      <c r="BH663" s="1">
        <v>0</v>
      </c>
      <c r="BI663" s="1">
        <v>0</v>
      </c>
      <c r="BJ663" s="1">
        <v>0</v>
      </c>
      <c r="BK663" s="1">
        <v>0</v>
      </c>
      <c r="BL663" s="1">
        <v>0</v>
      </c>
      <c r="BM663" s="1">
        <v>0</v>
      </c>
      <c r="BN663" s="1">
        <v>0</v>
      </c>
      <c r="BO663" s="1" t="s">
        <v>37</v>
      </c>
      <c r="BP663" s="1" t="s">
        <v>38</v>
      </c>
      <c r="BQ663" s="5" t="s">
        <v>2671</v>
      </c>
      <c r="BR663" s="1" t="s">
        <v>255</v>
      </c>
      <c r="BS663" s="1" t="s">
        <v>2672</v>
      </c>
      <c r="BT663" s="1">
        <v>0</v>
      </c>
      <c r="BU663" s="1" t="s">
        <v>4121</v>
      </c>
      <c r="BV663" s="1" t="s">
        <v>4121</v>
      </c>
    </row>
    <row r="664" spans="1:74" ht="120" x14ac:dyDescent="0.25">
      <c r="A664" s="1" t="s">
        <v>26</v>
      </c>
      <c r="B664" s="1" t="s">
        <v>242</v>
      </c>
      <c r="C664" s="1" t="s">
        <v>28</v>
      </c>
      <c r="D664" s="1" t="s">
        <v>29</v>
      </c>
      <c r="E664" s="1">
        <v>2011111</v>
      </c>
      <c r="F664" s="1" t="s">
        <v>2673</v>
      </c>
      <c r="G664" s="1" t="s">
        <v>2674</v>
      </c>
      <c r="H664" s="1" t="s">
        <v>32</v>
      </c>
      <c r="I664" s="1" t="s">
        <v>33</v>
      </c>
      <c r="J664" s="2">
        <v>44225</v>
      </c>
      <c r="K664" s="2" t="s">
        <v>4121</v>
      </c>
      <c r="L664" s="1">
        <v>30</v>
      </c>
      <c r="M664" s="1">
        <v>0</v>
      </c>
      <c r="N664" s="1">
        <v>0</v>
      </c>
      <c r="O664" s="1" t="s">
        <v>34</v>
      </c>
      <c r="P664" s="1" t="s">
        <v>35</v>
      </c>
      <c r="Q664" s="1" t="s">
        <v>50</v>
      </c>
      <c r="R664" s="1" t="s">
        <v>37</v>
      </c>
      <c r="S664" s="1" t="s">
        <v>37</v>
      </c>
      <c r="T664" s="1">
        <v>60</v>
      </c>
      <c r="U664" s="1" t="s">
        <v>37</v>
      </c>
      <c r="V664" s="1" t="s">
        <v>68</v>
      </c>
      <c r="W664" s="1" t="s">
        <v>484</v>
      </c>
      <c r="X664" s="1">
        <v>30</v>
      </c>
      <c r="Y664" s="1" t="s">
        <v>37</v>
      </c>
      <c r="Z664" s="1" t="s">
        <v>4121</v>
      </c>
      <c r="AA664" s="1" t="s">
        <v>4121</v>
      </c>
      <c r="AB664" s="1" t="s">
        <v>4121</v>
      </c>
      <c r="AC664" s="1">
        <v>0</v>
      </c>
      <c r="AD664" s="1" t="s">
        <v>4121</v>
      </c>
      <c r="AE664" s="1">
        <v>0.55000000000000004</v>
      </c>
      <c r="AF664" s="1">
        <v>0.55000000000000004</v>
      </c>
      <c r="AG664" s="1">
        <v>0.55000000000000004</v>
      </c>
      <c r="AH664" s="1">
        <v>0.55000000000000004</v>
      </c>
      <c r="AI664" s="1">
        <v>0</v>
      </c>
      <c r="AJ664" s="1">
        <v>0.25</v>
      </c>
      <c r="AK664" s="1">
        <v>0.35</v>
      </c>
      <c r="AL664" s="1">
        <v>0.25</v>
      </c>
      <c r="AM664" s="1">
        <v>0</v>
      </c>
      <c r="AN664" s="1" t="s">
        <v>110</v>
      </c>
      <c r="AO664" s="1" t="s">
        <v>110</v>
      </c>
      <c r="AP664" s="1" t="s">
        <v>39</v>
      </c>
      <c r="AQ664" s="1" t="s">
        <v>40</v>
      </c>
      <c r="AR664" s="1" t="s">
        <v>41</v>
      </c>
      <c r="AS664" s="1" t="s">
        <v>38</v>
      </c>
      <c r="AT664" s="1" t="s">
        <v>4121</v>
      </c>
      <c r="AU664" s="1" t="s">
        <v>4121</v>
      </c>
      <c r="AV664" s="1" t="s">
        <v>42</v>
      </c>
      <c r="AW664" s="1">
        <v>0</v>
      </c>
      <c r="AX664" s="1">
        <v>0</v>
      </c>
      <c r="AY664" s="1">
        <v>0</v>
      </c>
      <c r="AZ664" s="1">
        <v>0</v>
      </c>
      <c r="BA664" s="1">
        <v>0</v>
      </c>
      <c r="BB664" s="1">
        <v>0</v>
      </c>
      <c r="BC664" s="1">
        <v>0</v>
      </c>
      <c r="BD664" s="1">
        <v>0</v>
      </c>
      <c r="BE664" s="1">
        <v>0</v>
      </c>
      <c r="BF664" s="1">
        <v>0</v>
      </c>
      <c r="BG664" s="1">
        <v>0</v>
      </c>
      <c r="BH664" s="1">
        <v>0</v>
      </c>
      <c r="BI664" s="1">
        <v>0</v>
      </c>
      <c r="BJ664" s="1">
        <v>0</v>
      </c>
      <c r="BK664" s="1">
        <v>0</v>
      </c>
      <c r="BL664" s="1">
        <v>0</v>
      </c>
      <c r="BM664" s="1">
        <v>0</v>
      </c>
      <c r="BN664" s="1">
        <v>0</v>
      </c>
      <c r="BO664" s="1" t="s">
        <v>37</v>
      </c>
      <c r="BP664" s="1" t="s">
        <v>38</v>
      </c>
      <c r="BQ664" s="5" t="s">
        <v>2675</v>
      </c>
      <c r="BR664" s="1" t="s">
        <v>255</v>
      </c>
      <c r="BS664" s="1" t="s">
        <v>2676</v>
      </c>
      <c r="BT664" s="1">
        <v>0</v>
      </c>
      <c r="BU664" s="1" t="s">
        <v>4121</v>
      </c>
      <c r="BV664" s="8"/>
    </row>
    <row r="665" spans="1:74" ht="75" x14ac:dyDescent="0.25">
      <c r="A665" s="1" t="s">
        <v>26</v>
      </c>
      <c r="B665" s="1" t="s">
        <v>179</v>
      </c>
      <c r="C665" s="1" t="s">
        <v>28</v>
      </c>
      <c r="D665" s="1" t="s">
        <v>65</v>
      </c>
      <c r="E665" s="1">
        <v>2023123</v>
      </c>
      <c r="F665" s="1" t="s">
        <v>2677</v>
      </c>
      <c r="G665" s="1" t="s">
        <v>2678</v>
      </c>
      <c r="H665" s="1" t="s">
        <v>32</v>
      </c>
      <c r="I665" s="1" t="s">
        <v>33</v>
      </c>
      <c r="J665" s="2">
        <v>44206</v>
      </c>
      <c r="K665" s="2" t="s">
        <v>4121</v>
      </c>
      <c r="L665" s="1">
        <v>0</v>
      </c>
      <c r="M665" s="1">
        <v>50</v>
      </c>
      <c r="N665" s="1">
        <v>1</v>
      </c>
      <c r="O665" s="1" t="s">
        <v>34</v>
      </c>
      <c r="P665" s="1" t="s">
        <v>37</v>
      </c>
      <c r="Q665" s="1" t="s">
        <v>4121</v>
      </c>
      <c r="R665" s="1" t="s">
        <v>4121</v>
      </c>
      <c r="S665" s="1" t="s">
        <v>4121</v>
      </c>
      <c r="T665" s="1">
        <v>0</v>
      </c>
      <c r="U665" s="1" t="s">
        <v>4121</v>
      </c>
      <c r="V665" s="1" t="s">
        <v>38</v>
      </c>
      <c r="W665" s="1" t="s">
        <v>4121</v>
      </c>
      <c r="X665" s="1">
        <v>30</v>
      </c>
      <c r="Y665" s="1" t="s">
        <v>37</v>
      </c>
      <c r="Z665" s="1" t="s">
        <v>4121</v>
      </c>
      <c r="AA665" s="1" t="s">
        <v>4121</v>
      </c>
      <c r="AB665" s="1" t="s">
        <v>4121</v>
      </c>
      <c r="AC665" s="1">
        <v>0</v>
      </c>
      <c r="AD665" s="1" t="s">
        <v>4121</v>
      </c>
      <c r="AE665" s="1">
        <v>0.35</v>
      </c>
      <c r="AF665" s="1">
        <v>0.35</v>
      </c>
      <c r="AG665" s="1">
        <v>0.35</v>
      </c>
      <c r="AH665" s="1">
        <v>0.35</v>
      </c>
      <c r="AI665" s="1">
        <v>1</v>
      </c>
      <c r="AJ665" s="1">
        <v>0.35</v>
      </c>
      <c r="AK665" s="1">
        <v>0.35</v>
      </c>
      <c r="AL665" s="1">
        <v>0.35</v>
      </c>
      <c r="AM665" s="1">
        <v>0.75</v>
      </c>
      <c r="AN665" s="1" t="s">
        <v>35</v>
      </c>
      <c r="AO665" s="1" t="s">
        <v>35</v>
      </c>
      <c r="AP665" s="1" t="s">
        <v>69</v>
      </c>
      <c r="AQ665" s="1" t="s">
        <v>40</v>
      </c>
      <c r="AR665" s="1" t="s">
        <v>41</v>
      </c>
      <c r="AS665" s="1" t="s">
        <v>38</v>
      </c>
      <c r="AT665" s="1" t="s">
        <v>4121</v>
      </c>
      <c r="AU665" s="1" t="s">
        <v>4121</v>
      </c>
      <c r="AV665" s="1" t="s">
        <v>42</v>
      </c>
      <c r="AW665" s="1">
        <v>0</v>
      </c>
      <c r="AX665" s="1">
        <v>0</v>
      </c>
      <c r="AY665" s="1">
        <v>0</v>
      </c>
      <c r="AZ665" s="1">
        <v>0</v>
      </c>
      <c r="BA665" s="1">
        <v>0</v>
      </c>
      <c r="BB665" s="1">
        <v>0</v>
      </c>
      <c r="BC665" s="1">
        <v>0</v>
      </c>
      <c r="BD665" s="1">
        <v>0</v>
      </c>
      <c r="BE665" s="1">
        <v>0</v>
      </c>
      <c r="BF665" s="1">
        <v>0</v>
      </c>
      <c r="BG665" s="1">
        <v>0</v>
      </c>
      <c r="BH665" s="1">
        <v>0</v>
      </c>
      <c r="BI665" s="1">
        <v>0</v>
      </c>
      <c r="BJ665" s="1">
        <v>0</v>
      </c>
      <c r="BK665" s="1">
        <v>0</v>
      </c>
      <c r="BL665" s="1">
        <v>0</v>
      </c>
      <c r="BM665" s="1">
        <v>0</v>
      </c>
      <c r="BN665" s="1">
        <v>0</v>
      </c>
      <c r="BO665" s="1" t="s">
        <v>37</v>
      </c>
      <c r="BP665" s="1" t="s">
        <v>38</v>
      </c>
      <c r="BQ665" s="5" t="s">
        <v>2679</v>
      </c>
      <c r="BR665" s="1" t="s">
        <v>255</v>
      </c>
      <c r="BS665" s="1" t="s">
        <v>2680</v>
      </c>
      <c r="BT665" s="1" t="s">
        <v>4121</v>
      </c>
      <c r="BU665" s="1" t="s">
        <v>4121</v>
      </c>
      <c r="BV665" s="8"/>
    </row>
    <row r="666" spans="1:74" ht="135" x14ac:dyDescent="0.25">
      <c r="A666" s="1" t="s">
        <v>26</v>
      </c>
      <c r="B666" s="1" t="s">
        <v>242</v>
      </c>
      <c r="C666" s="1" t="s">
        <v>28</v>
      </c>
      <c r="D666" s="1" t="s">
        <v>65</v>
      </c>
      <c r="E666" s="1">
        <v>2017112</v>
      </c>
      <c r="F666" s="1" t="s">
        <v>2681</v>
      </c>
      <c r="G666" s="1" t="s">
        <v>2682</v>
      </c>
      <c r="H666" s="1" t="s">
        <v>32</v>
      </c>
      <c r="I666" s="1" t="s">
        <v>33</v>
      </c>
      <c r="J666" s="2">
        <v>44369</v>
      </c>
      <c r="K666" s="2" t="s">
        <v>4121</v>
      </c>
      <c r="L666" s="1">
        <v>50</v>
      </c>
      <c r="M666" s="1">
        <v>350</v>
      </c>
      <c r="N666" s="1">
        <v>1</v>
      </c>
      <c r="O666" s="1" t="s">
        <v>83</v>
      </c>
      <c r="P666" s="1" t="s">
        <v>37</v>
      </c>
      <c r="Q666" s="1" t="s">
        <v>4121</v>
      </c>
      <c r="R666" s="1" t="s">
        <v>4121</v>
      </c>
      <c r="S666" s="1" t="s">
        <v>4121</v>
      </c>
      <c r="T666" s="1">
        <v>0</v>
      </c>
      <c r="U666" s="1" t="s">
        <v>4121</v>
      </c>
      <c r="V666" s="1" t="s">
        <v>38</v>
      </c>
      <c r="W666" s="1" t="s">
        <v>4121</v>
      </c>
      <c r="X666" s="1">
        <v>0</v>
      </c>
      <c r="Y666" s="1" t="s">
        <v>37</v>
      </c>
      <c r="Z666" s="1" t="s">
        <v>4121</v>
      </c>
      <c r="AA666" s="1" t="s">
        <v>4121</v>
      </c>
      <c r="AB666" s="1" t="s">
        <v>4121</v>
      </c>
      <c r="AC666" s="1">
        <v>0</v>
      </c>
      <c r="AD666" s="1" t="s">
        <v>4121</v>
      </c>
      <c r="AE666" s="1">
        <v>0</v>
      </c>
      <c r="AF666" s="1">
        <v>0</v>
      </c>
      <c r="AG666" s="1">
        <v>0</v>
      </c>
      <c r="AH666" s="1">
        <v>0</v>
      </c>
      <c r="AI666" s="1">
        <v>0</v>
      </c>
      <c r="AJ666" s="1">
        <v>0</v>
      </c>
      <c r="AK666" s="1">
        <v>0</v>
      </c>
      <c r="AL666" s="1">
        <v>0</v>
      </c>
      <c r="AM666" s="1">
        <v>0</v>
      </c>
      <c r="AN666" s="1" t="s">
        <v>4121</v>
      </c>
      <c r="AO666" s="1" t="s">
        <v>4121</v>
      </c>
      <c r="AP666" s="1" t="s">
        <v>69</v>
      </c>
      <c r="AQ666" s="1" t="s">
        <v>40</v>
      </c>
      <c r="AR666" s="1" t="s">
        <v>41</v>
      </c>
      <c r="AS666" s="1" t="s">
        <v>38</v>
      </c>
      <c r="AT666" s="1" t="s">
        <v>4121</v>
      </c>
      <c r="AU666" s="1" t="s">
        <v>4121</v>
      </c>
      <c r="AV666" s="1" t="s">
        <v>42</v>
      </c>
      <c r="AW666" s="1">
        <v>0</v>
      </c>
      <c r="AX666" s="1">
        <v>0</v>
      </c>
      <c r="AY666" s="1">
        <v>0</v>
      </c>
      <c r="AZ666" s="1">
        <v>0</v>
      </c>
      <c r="BA666" s="1">
        <v>0</v>
      </c>
      <c r="BB666" s="1">
        <v>0</v>
      </c>
      <c r="BC666" s="1">
        <v>0</v>
      </c>
      <c r="BD666" s="1">
        <v>0</v>
      </c>
      <c r="BE666" s="1">
        <v>0</v>
      </c>
      <c r="BF666" s="1">
        <v>0</v>
      </c>
      <c r="BG666" s="1">
        <v>0</v>
      </c>
      <c r="BH666" s="1">
        <v>0</v>
      </c>
      <c r="BI666" s="1">
        <v>0</v>
      </c>
      <c r="BJ666" s="1">
        <v>0</v>
      </c>
      <c r="BK666" s="1">
        <v>0</v>
      </c>
      <c r="BL666" s="1">
        <v>0</v>
      </c>
      <c r="BM666" s="1">
        <v>0</v>
      </c>
      <c r="BN666" s="1">
        <v>0</v>
      </c>
      <c r="BO666" s="1" t="s">
        <v>37</v>
      </c>
      <c r="BP666" s="1" t="s">
        <v>38</v>
      </c>
      <c r="BQ666" s="5" t="s">
        <v>2683</v>
      </c>
      <c r="BR666" s="1" t="s">
        <v>2684</v>
      </c>
      <c r="BS666" s="1" t="s">
        <v>2685</v>
      </c>
      <c r="BT666" s="1" t="s">
        <v>110</v>
      </c>
      <c r="BU666" s="1" t="s">
        <v>4121</v>
      </c>
      <c r="BV666" s="8"/>
    </row>
    <row r="667" spans="1:74" ht="210" x14ac:dyDescent="0.25">
      <c r="A667" s="1" t="s">
        <v>26</v>
      </c>
      <c r="B667" s="1" t="s">
        <v>27</v>
      </c>
      <c r="C667" s="1" t="s">
        <v>28</v>
      </c>
      <c r="D667" s="1" t="s">
        <v>29</v>
      </c>
      <c r="E667" s="1">
        <v>203116</v>
      </c>
      <c r="F667" s="1" t="s">
        <v>2686</v>
      </c>
      <c r="G667" s="1" t="s">
        <v>2687</v>
      </c>
      <c r="H667" s="1" t="s">
        <v>32</v>
      </c>
      <c r="I667" s="1" t="s">
        <v>145</v>
      </c>
      <c r="J667" s="2">
        <v>44202</v>
      </c>
      <c r="K667" s="2" t="s">
        <v>4121</v>
      </c>
      <c r="L667" s="1">
        <v>0</v>
      </c>
      <c r="M667" s="1">
        <v>29</v>
      </c>
      <c r="N667" s="1">
        <v>0</v>
      </c>
      <c r="O667" s="1" t="s">
        <v>34</v>
      </c>
      <c r="P667" s="1" t="s">
        <v>35</v>
      </c>
      <c r="Q667" s="1" t="s">
        <v>36</v>
      </c>
      <c r="R667" s="1" t="s">
        <v>36</v>
      </c>
      <c r="S667" s="1" t="s">
        <v>4121</v>
      </c>
      <c r="T667" s="1">
        <v>50</v>
      </c>
      <c r="U667" s="1" t="s">
        <v>37</v>
      </c>
      <c r="V667" s="1" t="s">
        <v>38</v>
      </c>
      <c r="W667" s="1" t="s">
        <v>4121</v>
      </c>
      <c r="X667" s="1">
        <v>30</v>
      </c>
      <c r="Y667" s="1" t="s">
        <v>37</v>
      </c>
      <c r="Z667" s="1" t="s">
        <v>4121</v>
      </c>
      <c r="AA667" s="1" t="s">
        <v>4121</v>
      </c>
      <c r="AB667" s="1" t="s">
        <v>4121</v>
      </c>
      <c r="AC667" s="1">
        <v>0</v>
      </c>
      <c r="AD667" s="1" t="s">
        <v>4121</v>
      </c>
      <c r="AE667" s="1">
        <v>0</v>
      </c>
      <c r="AF667" s="1">
        <v>0</v>
      </c>
      <c r="AG667" s="1">
        <v>0</v>
      </c>
      <c r="AH667" s="1">
        <v>0</v>
      </c>
      <c r="AI667" s="1">
        <v>0</v>
      </c>
      <c r="AJ667" s="1">
        <v>0</v>
      </c>
      <c r="AK667" s="1">
        <v>0</v>
      </c>
      <c r="AL667" s="1">
        <v>0</v>
      </c>
      <c r="AM667" s="1">
        <v>0</v>
      </c>
      <c r="AN667" s="1" t="s">
        <v>245</v>
      </c>
      <c r="AO667" s="1" t="s">
        <v>245</v>
      </c>
      <c r="AP667" s="1" t="s">
        <v>39</v>
      </c>
      <c r="AQ667" s="1" t="s">
        <v>40</v>
      </c>
      <c r="AR667" s="1" t="s">
        <v>41</v>
      </c>
      <c r="AS667" s="1" t="s">
        <v>38</v>
      </c>
      <c r="AT667" s="1" t="s">
        <v>4121</v>
      </c>
      <c r="AU667" s="1" t="s">
        <v>4121</v>
      </c>
      <c r="AV667" s="1" t="s">
        <v>42</v>
      </c>
      <c r="AW667" s="1">
        <v>0</v>
      </c>
      <c r="AX667" s="1">
        <v>0</v>
      </c>
      <c r="AY667" s="1">
        <v>0</v>
      </c>
      <c r="AZ667" s="1">
        <v>0</v>
      </c>
      <c r="BA667" s="1">
        <v>0</v>
      </c>
      <c r="BB667" s="1">
        <v>0</v>
      </c>
      <c r="BC667" s="1">
        <v>0</v>
      </c>
      <c r="BD667" s="1">
        <v>0</v>
      </c>
      <c r="BE667" s="1">
        <v>0</v>
      </c>
      <c r="BF667" s="1">
        <v>0</v>
      </c>
      <c r="BG667" s="1">
        <v>0</v>
      </c>
      <c r="BH667" s="1">
        <v>0</v>
      </c>
      <c r="BI667" s="1">
        <v>0</v>
      </c>
      <c r="BJ667" s="1">
        <v>0</v>
      </c>
      <c r="BK667" s="1">
        <v>0</v>
      </c>
      <c r="BL667" s="1">
        <v>0</v>
      </c>
      <c r="BM667" s="1">
        <v>0</v>
      </c>
      <c r="BN667" s="1">
        <v>0</v>
      </c>
      <c r="BO667" s="1" t="s">
        <v>37</v>
      </c>
      <c r="BP667" s="1" t="s">
        <v>38</v>
      </c>
      <c r="BQ667" s="5" t="s">
        <v>2688</v>
      </c>
      <c r="BR667" s="1" t="s">
        <v>2689</v>
      </c>
      <c r="BS667" s="1" t="s">
        <v>2690</v>
      </c>
      <c r="BT667" s="1" t="s">
        <v>2691</v>
      </c>
      <c r="BU667" s="1" t="s">
        <v>4121</v>
      </c>
      <c r="BV667" s="8"/>
    </row>
    <row r="668" spans="1:74" ht="120" x14ac:dyDescent="0.25">
      <c r="A668" s="1" t="s">
        <v>26</v>
      </c>
      <c r="B668" s="1" t="s">
        <v>27</v>
      </c>
      <c r="C668" s="1" t="s">
        <v>28</v>
      </c>
      <c r="D668" s="1" t="s">
        <v>29</v>
      </c>
      <c r="E668" s="1">
        <v>203815</v>
      </c>
      <c r="F668" s="1" t="s">
        <v>2692</v>
      </c>
      <c r="G668" s="1" t="s">
        <v>2693</v>
      </c>
      <c r="H668" s="1" t="s">
        <v>32</v>
      </c>
      <c r="I668" s="1" t="s">
        <v>33</v>
      </c>
      <c r="J668" s="2">
        <v>44190</v>
      </c>
      <c r="K668" s="2" t="s">
        <v>4121</v>
      </c>
      <c r="L668" s="1">
        <v>0</v>
      </c>
      <c r="M668" s="1">
        <v>20</v>
      </c>
      <c r="N668" s="1">
        <v>0</v>
      </c>
      <c r="O668" s="1" t="s">
        <v>83</v>
      </c>
      <c r="P668" s="1" t="s">
        <v>37</v>
      </c>
      <c r="Q668" s="1" t="s">
        <v>4121</v>
      </c>
      <c r="R668" s="1" t="s">
        <v>4121</v>
      </c>
      <c r="S668" s="1" t="s">
        <v>4121</v>
      </c>
      <c r="T668" s="1">
        <v>0</v>
      </c>
      <c r="U668" s="1" t="s">
        <v>4121</v>
      </c>
      <c r="V668" s="1" t="s">
        <v>38</v>
      </c>
      <c r="W668" s="1" t="s">
        <v>4121</v>
      </c>
      <c r="X668" s="1">
        <v>0</v>
      </c>
      <c r="Y668" s="1" t="s">
        <v>37</v>
      </c>
      <c r="Z668" s="1" t="s">
        <v>4121</v>
      </c>
      <c r="AA668" s="1" t="s">
        <v>4121</v>
      </c>
      <c r="AB668" s="1" t="s">
        <v>4121</v>
      </c>
      <c r="AC668" s="1">
        <v>0</v>
      </c>
      <c r="AD668" s="1" t="s">
        <v>4121</v>
      </c>
      <c r="AE668" s="1">
        <v>0</v>
      </c>
      <c r="AF668" s="1">
        <v>0</v>
      </c>
      <c r="AG668" s="1">
        <v>0</v>
      </c>
      <c r="AH668" s="1">
        <v>0</v>
      </c>
      <c r="AI668" s="1">
        <v>0</v>
      </c>
      <c r="AJ668" s="1">
        <v>0</v>
      </c>
      <c r="AK668" s="1">
        <v>0</v>
      </c>
      <c r="AL668" s="1">
        <v>0</v>
      </c>
      <c r="AM668" s="1">
        <v>0</v>
      </c>
      <c r="AN668" s="1" t="s">
        <v>4121</v>
      </c>
      <c r="AO668" s="1" t="s">
        <v>4121</v>
      </c>
      <c r="AP668" s="1" t="s">
        <v>69</v>
      </c>
      <c r="AQ668" s="1" t="s">
        <v>40</v>
      </c>
      <c r="AR668" s="1" t="s">
        <v>4121</v>
      </c>
      <c r="AS668" s="1" t="s">
        <v>38</v>
      </c>
      <c r="AT668" s="1" t="s">
        <v>4121</v>
      </c>
      <c r="AU668" s="1" t="s">
        <v>4121</v>
      </c>
      <c r="AV668" s="1" t="s">
        <v>42</v>
      </c>
      <c r="AW668" s="1">
        <v>0</v>
      </c>
      <c r="AX668" s="1">
        <v>0</v>
      </c>
      <c r="AY668" s="1">
        <v>0</v>
      </c>
      <c r="AZ668" s="1">
        <v>0</v>
      </c>
      <c r="BA668" s="1">
        <v>0</v>
      </c>
      <c r="BB668" s="1">
        <v>0</v>
      </c>
      <c r="BC668" s="1">
        <v>0</v>
      </c>
      <c r="BD668" s="1">
        <v>0</v>
      </c>
      <c r="BE668" s="1">
        <v>0</v>
      </c>
      <c r="BF668" s="1">
        <v>0</v>
      </c>
      <c r="BG668" s="1">
        <v>0</v>
      </c>
      <c r="BH668" s="1">
        <v>0</v>
      </c>
      <c r="BI668" s="1">
        <v>0</v>
      </c>
      <c r="BJ668" s="1">
        <v>0</v>
      </c>
      <c r="BK668" s="1">
        <v>0</v>
      </c>
      <c r="BL668" s="1">
        <v>0</v>
      </c>
      <c r="BM668" s="1">
        <v>0</v>
      </c>
      <c r="BN668" s="1">
        <v>0</v>
      </c>
      <c r="BO668" s="1" t="s">
        <v>37</v>
      </c>
      <c r="BP668" s="1" t="s">
        <v>38</v>
      </c>
      <c r="BQ668" s="5" t="s">
        <v>2694</v>
      </c>
      <c r="BR668" s="1" t="s">
        <v>2695</v>
      </c>
      <c r="BS668" s="1" t="s">
        <v>2696</v>
      </c>
      <c r="BT668" s="1" t="s">
        <v>2697</v>
      </c>
      <c r="BU668" s="1" t="s">
        <v>4121</v>
      </c>
      <c r="BV668" s="8" t="s">
        <v>2698</v>
      </c>
    </row>
    <row r="669" spans="1:74" ht="120" x14ac:dyDescent="0.25">
      <c r="A669" s="1" t="s">
        <v>26</v>
      </c>
      <c r="B669" s="1" t="s">
        <v>27</v>
      </c>
      <c r="C669" s="1" t="s">
        <v>28</v>
      </c>
      <c r="D669" s="1" t="s">
        <v>65</v>
      </c>
      <c r="E669" s="1">
        <v>203717</v>
      </c>
      <c r="F669" s="1" t="s">
        <v>2699</v>
      </c>
      <c r="G669" s="1" t="s">
        <v>2700</v>
      </c>
      <c r="H669" s="1" t="s">
        <v>32</v>
      </c>
      <c r="I669" s="1" t="s">
        <v>33</v>
      </c>
      <c r="J669" s="2">
        <v>44190</v>
      </c>
      <c r="K669" s="2" t="s">
        <v>4121</v>
      </c>
      <c r="L669" s="1">
        <v>0</v>
      </c>
      <c r="M669" s="1">
        <v>20</v>
      </c>
      <c r="N669" s="1">
        <v>7</v>
      </c>
      <c r="O669" s="1" t="s">
        <v>83</v>
      </c>
      <c r="P669" s="1" t="s">
        <v>37</v>
      </c>
      <c r="Q669" s="1" t="s">
        <v>4121</v>
      </c>
      <c r="R669" s="1" t="s">
        <v>4121</v>
      </c>
      <c r="S669" s="1" t="s">
        <v>4121</v>
      </c>
      <c r="T669" s="1">
        <v>0</v>
      </c>
      <c r="U669" s="1" t="s">
        <v>4121</v>
      </c>
      <c r="V669" s="1" t="s">
        <v>38</v>
      </c>
      <c r="W669" s="1" t="s">
        <v>4121</v>
      </c>
      <c r="X669" s="1">
        <v>0</v>
      </c>
      <c r="Y669" s="1" t="s">
        <v>37</v>
      </c>
      <c r="Z669" s="1" t="s">
        <v>4121</v>
      </c>
      <c r="AA669" s="1" t="s">
        <v>4121</v>
      </c>
      <c r="AB669" s="1" t="s">
        <v>4121</v>
      </c>
      <c r="AC669" s="1">
        <v>0</v>
      </c>
      <c r="AD669" s="1" t="s">
        <v>4121</v>
      </c>
      <c r="AE669" s="1">
        <v>0</v>
      </c>
      <c r="AF669" s="1">
        <v>0</v>
      </c>
      <c r="AG669" s="1">
        <v>0</v>
      </c>
      <c r="AH669" s="1">
        <v>0</v>
      </c>
      <c r="AI669" s="1">
        <v>0</v>
      </c>
      <c r="AJ669" s="1">
        <v>0</v>
      </c>
      <c r="AK669" s="1">
        <v>0</v>
      </c>
      <c r="AL669" s="1">
        <v>0</v>
      </c>
      <c r="AM669" s="1">
        <v>0</v>
      </c>
      <c r="AN669" s="1" t="s">
        <v>4121</v>
      </c>
      <c r="AO669" s="1" t="s">
        <v>4121</v>
      </c>
      <c r="AP669" s="1" t="s">
        <v>69</v>
      </c>
      <c r="AQ669" s="1" t="s">
        <v>40</v>
      </c>
      <c r="AR669" s="1" t="s">
        <v>4121</v>
      </c>
      <c r="AS669" s="1" t="s">
        <v>38</v>
      </c>
      <c r="AT669" s="1" t="s">
        <v>4121</v>
      </c>
      <c r="AU669" s="1" t="s">
        <v>4121</v>
      </c>
      <c r="AV669" s="1" t="s">
        <v>42</v>
      </c>
      <c r="AW669" s="1">
        <v>0</v>
      </c>
      <c r="AX669" s="1">
        <v>0</v>
      </c>
      <c r="AY669" s="1">
        <v>0</v>
      </c>
      <c r="AZ669" s="1">
        <v>0</v>
      </c>
      <c r="BA669" s="1">
        <v>0</v>
      </c>
      <c r="BB669" s="1">
        <v>0</v>
      </c>
      <c r="BC669" s="1">
        <v>0</v>
      </c>
      <c r="BD669" s="1">
        <v>0</v>
      </c>
      <c r="BE669" s="1">
        <v>0</v>
      </c>
      <c r="BF669" s="1">
        <v>0</v>
      </c>
      <c r="BG669" s="1">
        <v>0</v>
      </c>
      <c r="BH669" s="1">
        <v>0</v>
      </c>
      <c r="BI669" s="1">
        <v>0</v>
      </c>
      <c r="BJ669" s="1">
        <v>0</v>
      </c>
      <c r="BK669" s="1">
        <v>0</v>
      </c>
      <c r="BL669" s="1">
        <v>0</v>
      </c>
      <c r="BM669" s="1">
        <v>0</v>
      </c>
      <c r="BN669" s="1">
        <v>0</v>
      </c>
      <c r="BO669" s="1" t="s">
        <v>37</v>
      </c>
      <c r="BP669" s="1" t="s">
        <v>38</v>
      </c>
      <c r="BQ669" s="5" t="s">
        <v>2701</v>
      </c>
      <c r="BR669" s="1" t="s">
        <v>2702</v>
      </c>
      <c r="BS669" s="1" t="s">
        <v>2703</v>
      </c>
      <c r="BT669" s="1" t="s">
        <v>2704</v>
      </c>
      <c r="BU669" s="1" t="s">
        <v>4121</v>
      </c>
      <c r="BV669" s="8" t="s">
        <v>2705</v>
      </c>
    </row>
    <row r="670" spans="1:74" ht="90" x14ac:dyDescent="0.25">
      <c r="A670" s="1" t="s">
        <v>26</v>
      </c>
      <c r="B670" s="1" t="s">
        <v>416</v>
      </c>
      <c r="C670" s="1" t="s">
        <v>28</v>
      </c>
      <c r="D670" s="1" t="s">
        <v>29</v>
      </c>
      <c r="E670" s="1">
        <v>2048113</v>
      </c>
      <c r="F670" s="1" t="s">
        <v>2706</v>
      </c>
      <c r="G670" s="1" t="s">
        <v>2707</v>
      </c>
      <c r="H670" s="1" t="s">
        <v>32</v>
      </c>
      <c r="I670" s="1" t="s">
        <v>33</v>
      </c>
      <c r="J670" s="2">
        <v>44040</v>
      </c>
      <c r="K670" s="2" t="s">
        <v>4121</v>
      </c>
      <c r="L670" s="1">
        <v>0</v>
      </c>
      <c r="M670" s="1">
        <v>39.99</v>
      </c>
      <c r="N670" s="1">
        <v>0</v>
      </c>
      <c r="O670" s="1" t="s">
        <v>83</v>
      </c>
      <c r="P670" s="1" t="s">
        <v>37</v>
      </c>
      <c r="Q670" s="1" t="s">
        <v>4121</v>
      </c>
      <c r="R670" s="1" t="s">
        <v>4121</v>
      </c>
      <c r="S670" s="1" t="s">
        <v>4121</v>
      </c>
      <c r="T670" s="1">
        <v>0</v>
      </c>
      <c r="U670" s="1" t="s">
        <v>4121</v>
      </c>
      <c r="V670" s="1" t="s">
        <v>38</v>
      </c>
      <c r="W670" s="1" t="s">
        <v>4121</v>
      </c>
      <c r="X670" s="1">
        <v>0</v>
      </c>
      <c r="Y670" s="1" t="s">
        <v>37</v>
      </c>
      <c r="Z670" s="1" t="s">
        <v>4121</v>
      </c>
      <c r="AA670" s="1" t="s">
        <v>4121</v>
      </c>
      <c r="AB670" s="1" t="s">
        <v>4121</v>
      </c>
      <c r="AC670" s="1">
        <v>0</v>
      </c>
      <c r="AD670" s="1" t="s">
        <v>4121</v>
      </c>
      <c r="AE670" s="1">
        <v>0</v>
      </c>
      <c r="AF670" s="1">
        <v>0</v>
      </c>
      <c r="AG670" s="1">
        <v>0</v>
      </c>
      <c r="AH670" s="1">
        <v>0</v>
      </c>
      <c r="AI670" s="1">
        <v>0</v>
      </c>
      <c r="AJ670" s="1">
        <v>0</v>
      </c>
      <c r="AK670" s="1">
        <v>0</v>
      </c>
      <c r="AL670" s="1">
        <v>0</v>
      </c>
      <c r="AM670" s="1">
        <v>0</v>
      </c>
      <c r="AN670" s="1" t="s">
        <v>4121</v>
      </c>
      <c r="AO670" s="1" t="s">
        <v>4121</v>
      </c>
      <c r="AP670" s="1" t="s">
        <v>39</v>
      </c>
      <c r="AQ670" s="1" t="s">
        <v>40</v>
      </c>
      <c r="AR670" s="1" t="s">
        <v>41</v>
      </c>
      <c r="AS670" s="1" t="s">
        <v>38</v>
      </c>
      <c r="AT670" s="1" t="s">
        <v>4121</v>
      </c>
      <c r="AU670" s="1" t="s">
        <v>4121</v>
      </c>
      <c r="AV670" s="1" t="s">
        <v>42</v>
      </c>
      <c r="AW670" s="1">
        <v>0</v>
      </c>
      <c r="AX670" s="1">
        <v>0</v>
      </c>
      <c r="AY670" s="1">
        <v>0</v>
      </c>
      <c r="AZ670" s="1">
        <v>0</v>
      </c>
      <c r="BA670" s="1">
        <v>0</v>
      </c>
      <c r="BB670" s="1">
        <v>0</v>
      </c>
      <c r="BC670" s="1">
        <v>0</v>
      </c>
      <c r="BD670" s="1">
        <v>0</v>
      </c>
      <c r="BE670" s="1">
        <v>0</v>
      </c>
      <c r="BF670" s="1">
        <v>0</v>
      </c>
      <c r="BG670" s="1">
        <v>0</v>
      </c>
      <c r="BH670" s="1">
        <v>0</v>
      </c>
      <c r="BI670" s="1">
        <v>0</v>
      </c>
      <c r="BJ670" s="1">
        <v>0</v>
      </c>
      <c r="BK670" s="1">
        <v>0</v>
      </c>
      <c r="BL670" s="1">
        <v>0</v>
      </c>
      <c r="BM670" s="1">
        <v>0</v>
      </c>
      <c r="BN670" s="1">
        <v>0</v>
      </c>
      <c r="BO670" s="1" t="s">
        <v>37</v>
      </c>
      <c r="BP670" s="1" t="s">
        <v>38</v>
      </c>
      <c r="BQ670" s="5" t="s">
        <v>2708</v>
      </c>
      <c r="BR670" s="1" t="s">
        <v>2709</v>
      </c>
      <c r="BS670" s="1" t="s">
        <v>2361</v>
      </c>
      <c r="BT670" s="1" t="s">
        <v>37</v>
      </c>
      <c r="BU670" s="1" t="s">
        <v>4121</v>
      </c>
      <c r="BV670" s="1" t="s">
        <v>4121</v>
      </c>
    </row>
    <row r="671" spans="1:74" ht="90" x14ac:dyDescent="0.25">
      <c r="A671" s="1" t="s">
        <v>26</v>
      </c>
      <c r="B671" s="1" t="s">
        <v>416</v>
      </c>
      <c r="C671" s="1" t="s">
        <v>28</v>
      </c>
      <c r="D671" s="1" t="s">
        <v>65</v>
      </c>
      <c r="E671" s="1">
        <v>2047113</v>
      </c>
      <c r="F671" s="1" t="s">
        <v>2710</v>
      </c>
      <c r="G671" s="1" t="s">
        <v>2711</v>
      </c>
      <c r="H671" s="1" t="s">
        <v>32</v>
      </c>
      <c r="I671" s="1" t="s">
        <v>33</v>
      </c>
      <c r="J671" s="2">
        <v>44040</v>
      </c>
      <c r="K671" s="2" t="s">
        <v>4121</v>
      </c>
      <c r="L671" s="1">
        <v>0</v>
      </c>
      <c r="M671" s="1">
        <v>39.99</v>
      </c>
      <c r="N671" s="1">
        <v>30</v>
      </c>
      <c r="O671" s="1" t="s">
        <v>83</v>
      </c>
      <c r="P671" s="1" t="s">
        <v>37</v>
      </c>
      <c r="Q671" s="1" t="s">
        <v>4121</v>
      </c>
      <c r="R671" s="1" t="s">
        <v>4121</v>
      </c>
      <c r="S671" s="1" t="s">
        <v>4121</v>
      </c>
      <c r="T671" s="1">
        <v>0</v>
      </c>
      <c r="U671" s="1" t="s">
        <v>4121</v>
      </c>
      <c r="V671" s="1" t="s">
        <v>38</v>
      </c>
      <c r="W671" s="1" t="s">
        <v>4121</v>
      </c>
      <c r="X671" s="1">
        <v>0</v>
      </c>
      <c r="Y671" s="1" t="s">
        <v>37</v>
      </c>
      <c r="Z671" s="1" t="s">
        <v>4121</v>
      </c>
      <c r="AA671" s="1" t="s">
        <v>4121</v>
      </c>
      <c r="AB671" s="1" t="s">
        <v>4121</v>
      </c>
      <c r="AC671" s="1">
        <v>0</v>
      </c>
      <c r="AD671" s="1" t="s">
        <v>4121</v>
      </c>
      <c r="AE671" s="1">
        <v>0</v>
      </c>
      <c r="AF671" s="1">
        <v>0</v>
      </c>
      <c r="AG671" s="1">
        <v>0</v>
      </c>
      <c r="AH671" s="1">
        <v>0</v>
      </c>
      <c r="AI671" s="1">
        <v>0</v>
      </c>
      <c r="AJ671" s="1">
        <v>0</v>
      </c>
      <c r="AK671" s="1">
        <v>0</v>
      </c>
      <c r="AL671" s="1">
        <v>0</v>
      </c>
      <c r="AM671" s="1">
        <v>0</v>
      </c>
      <c r="AN671" s="1" t="s">
        <v>4121</v>
      </c>
      <c r="AO671" s="1" t="s">
        <v>4121</v>
      </c>
      <c r="AP671" s="1" t="s">
        <v>39</v>
      </c>
      <c r="AQ671" s="1" t="s">
        <v>40</v>
      </c>
      <c r="AR671" s="1" t="s">
        <v>41</v>
      </c>
      <c r="AS671" s="1" t="s">
        <v>38</v>
      </c>
      <c r="AT671" s="1" t="s">
        <v>4121</v>
      </c>
      <c r="AU671" s="1" t="s">
        <v>4121</v>
      </c>
      <c r="AV671" s="1" t="s">
        <v>42</v>
      </c>
      <c r="AW671" s="1">
        <v>0</v>
      </c>
      <c r="AX671" s="1">
        <v>0</v>
      </c>
      <c r="AY671" s="1">
        <v>0</v>
      </c>
      <c r="AZ671" s="1">
        <v>0</v>
      </c>
      <c r="BA671" s="1">
        <v>0</v>
      </c>
      <c r="BB671" s="1">
        <v>0</v>
      </c>
      <c r="BC671" s="1">
        <v>0</v>
      </c>
      <c r="BD671" s="1">
        <v>0</v>
      </c>
      <c r="BE671" s="1">
        <v>0</v>
      </c>
      <c r="BF671" s="1">
        <v>0</v>
      </c>
      <c r="BG671" s="1">
        <v>0</v>
      </c>
      <c r="BH671" s="1">
        <v>0</v>
      </c>
      <c r="BI671" s="1">
        <v>0</v>
      </c>
      <c r="BJ671" s="1">
        <v>0</v>
      </c>
      <c r="BK671" s="1">
        <v>0</v>
      </c>
      <c r="BL671" s="1">
        <v>0</v>
      </c>
      <c r="BM671" s="1">
        <v>0</v>
      </c>
      <c r="BN671" s="1">
        <v>0</v>
      </c>
      <c r="BO671" s="1" t="s">
        <v>37</v>
      </c>
      <c r="BP671" s="1" t="s">
        <v>38</v>
      </c>
      <c r="BQ671" s="5" t="s">
        <v>2708</v>
      </c>
      <c r="BR671" s="1" t="s">
        <v>2709</v>
      </c>
      <c r="BS671" s="1" t="s">
        <v>2361</v>
      </c>
      <c r="BT671" s="1" t="s">
        <v>37</v>
      </c>
      <c r="BU671" s="1" t="s">
        <v>4121</v>
      </c>
      <c r="BV671" s="1" t="s">
        <v>4121</v>
      </c>
    </row>
    <row r="672" spans="1:74" ht="90" x14ac:dyDescent="0.25">
      <c r="A672" s="1" t="s">
        <v>26</v>
      </c>
      <c r="B672" s="1" t="s">
        <v>429</v>
      </c>
      <c r="C672" s="1" t="s">
        <v>342</v>
      </c>
      <c r="D672" s="1" t="s">
        <v>65</v>
      </c>
      <c r="E672" s="1">
        <v>205712</v>
      </c>
      <c r="F672" s="1" t="s">
        <v>2712</v>
      </c>
      <c r="G672" s="1" t="s">
        <v>2713</v>
      </c>
      <c r="H672" s="1" t="s">
        <v>144</v>
      </c>
      <c r="I672" s="1" t="s">
        <v>33</v>
      </c>
      <c r="J672" s="2">
        <v>44054</v>
      </c>
      <c r="K672" s="2" t="s">
        <v>4121</v>
      </c>
      <c r="L672" s="1">
        <v>35000</v>
      </c>
      <c r="M672" s="1">
        <v>31000</v>
      </c>
      <c r="N672" s="1">
        <v>1</v>
      </c>
      <c r="O672" s="1" t="s">
        <v>83</v>
      </c>
      <c r="P672" s="1" t="s">
        <v>37</v>
      </c>
      <c r="Q672" s="1" t="s">
        <v>4121</v>
      </c>
      <c r="R672" s="1" t="s">
        <v>4121</v>
      </c>
      <c r="S672" s="1" t="s">
        <v>4121</v>
      </c>
      <c r="T672" s="1">
        <v>0</v>
      </c>
      <c r="U672" s="1" t="s">
        <v>4121</v>
      </c>
      <c r="V672" s="1" t="s">
        <v>38</v>
      </c>
      <c r="W672" s="1" t="s">
        <v>4121</v>
      </c>
      <c r="X672" s="1">
        <v>0</v>
      </c>
      <c r="Y672" s="1" t="s">
        <v>37</v>
      </c>
      <c r="Z672" s="1" t="s">
        <v>4121</v>
      </c>
      <c r="AA672" s="1" t="s">
        <v>4121</v>
      </c>
      <c r="AB672" s="1" t="s">
        <v>4121</v>
      </c>
      <c r="AC672" s="1">
        <v>0</v>
      </c>
      <c r="AD672" s="1" t="s">
        <v>4121</v>
      </c>
      <c r="AE672" s="1">
        <v>0</v>
      </c>
      <c r="AF672" s="1">
        <v>0</v>
      </c>
      <c r="AG672" s="1">
        <v>0</v>
      </c>
      <c r="AH672" s="1">
        <v>0</v>
      </c>
      <c r="AI672" s="1">
        <v>0</v>
      </c>
      <c r="AJ672" s="1">
        <v>0</v>
      </c>
      <c r="AK672" s="1">
        <v>0</v>
      </c>
      <c r="AL672" s="1">
        <v>0</v>
      </c>
      <c r="AM672" s="1">
        <v>0</v>
      </c>
      <c r="AN672" s="1" t="s">
        <v>4121</v>
      </c>
      <c r="AO672" s="1" t="s">
        <v>4121</v>
      </c>
      <c r="AP672" s="1" t="s">
        <v>69</v>
      </c>
      <c r="AQ672" s="1" t="s">
        <v>40</v>
      </c>
      <c r="AR672" s="1" t="s">
        <v>440</v>
      </c>
      <c r="AS672" s="1" t="s">
        <v>38</v>
      </c>
      <c r="AT672" s="1" t="s">
        <v>4121</v>
      </c>
      <c r="AU672" s="1" t="s">
        <v>4121</v>
      </c>
      <c r="AV672" s="1" t="s">
        <v>42</v>
      </c>
      <c r="AW672" s="1">
        <v>0</v>
      </c>
      <c r="AX672" s="1">
        <v>0</v>
      </c>
      <c r="AY672" s="1">
        <v>0</v>
      </c>
      <c r="AZ672" s="1">
        <v>0</v>
      </c>
      <c r="BA672" s="1">
        <v>0</v>
      </c>
      <c r="BB672" s="1">
        <v>0</v>
      </c>
      <c r="BC672" s="1">
        <v>0</v>
      </c>
      <c r="BD672" s="1">
        <v>0</v>
      </c>
      <c r="BE672" s="1">
        <v>0</v>
      </c>
      <c r="BF672" s="1">
        <v>0</v>
      </c>
      <c r="BG672" s="1">
        <v>0</v>
      </c>
      <c r="BH672" s="1">
        <v>0</v>
      </c>
      <c r="BI672" s="1">
        <v>0</v>
      </c>
      <c r="BJ672" s="1">
        <v>0</v>
      </c>
      <c r="BK672" s="1">
        <v>0</v>
      </c>
      <c r="BL672" s="1">
        <v>0</v>
      </c>
      <c r="BM672" s="1">
        <v>0</v>
      </c>
      <c r="BN672" s="1">
        <v>0</v>
      </c>
      <c r="BO672" s="1" t="s">
        <v>35</v>
      </c>
      <c r="BP672" s="1" t="s">
        <v>38</v>
      </c>
      <c r="BQ672" s="5" t="s">
        <v>2714</v>
      </c>
      <c r="BR672" s="1" t="e">
        <f>-BBI service provides high and reliable broadband Internet with high browsing speed.   -BBI for business has low contention ratio.  -BBI service has affordable prices.</f>
        <v>#NAME?</v>
      </c>
      <c r="BS672" s="1" t="s">
        <v>2715</v>
      </c>
      <c r="BT672" s="1" t="s">
        <v>4121</v>
      </c>
      <c r="BU672" s="1" t="s">
        <v>2716</v>
      </c>
      <c r="BV672" s="1" t="s">
        <v>4121</v>
      </c>
    </row>
    <row r="673" spans="1:74" ht="165" x14ac:dyDescent="0.25">
      <c r="A673" s="1" t="s">
        <v>26</v>
      </c>
      <c r="B673" s="1" t="s">
        <v>179</v>
      </c>
      <c r="C673" s="1" t="s">
        <v>342</v>
      </c>
      <c r="D673" s="1" t="s">
        <v>65</v>
      </c>
      <c r="E673" s="1">
        <v>2027116</v>
      </c>
      <c r="F673" s="1" t="s">
        <v>373</v>
      </c>
      <c r="G673" s="1" t="s">
        <v>2717</v>
      </c>
      <c r="H673" s="1" t="s">
        <v>32</v>
      </c>
      <c r="I673" s="1" t="s">
        <v>145</v>
      </c>
      <c r="J673" s="2">
        <v>44287</v>
      </c>
      <c r="K673" s="2" t="s">
        <v>4121</v>
      </c>
      <c r="L673" s="1">
        <v>620</v>
      </c>
      <c r="M673" s="1">
        <v>800</v>
      </c>
      <c r="N673" s="1">
        <v>1</v>
      </c>
      <c r="O673" s="1" t="s">
        <v>83</v>
      </c>
      <c r="P673" s="1" t="s">
        <v>37</v>
      </c>
      <c r="Q673" s="1" t="s">
        <v>4121</v>
      </c>
      <c r="R673" s="1" t="s">
        <v>4121</v>
      </c>
      <c r="S673" s="1" t="s">
        <v>4121</v>
      </c>
      <c r="T673" s="1">
        <v>0</v>
      </c>
      <c r="U673" s="1" t="s">
        <v>4121</v>
      </c>
      <c r="V673" s="1" t="s">
        <v>38</v>
      </c>
      <c r="W673" s="1" t="s">
        <v>4121</v>
      </c>
      <c r="X673" s="1">
        <v>0</v>
      </c>
      <c r="Y673" s="1" t="s">
        <v>37</v>
      </c>
      <c r="Z673" s="1" t="s">
        <v>4121</v>
      </c>
      <c r="AA673" s="1" t="s">
        <v>4121</v>
      </c>
      <c r="AB673" s="1" t="s">
        <v>4121</v>
      </c>
      <c r="AC673" s="1">
        <v>0</v>
      </c>
      <c r="AD673" s="1" t="s">
        <v>4121</v>
      </c>
      <c r="AE673" s="1">
        <v>0</v>
      </c>
      <c r="AF673" s="1">
        <v>0</v>
      </c>
      <c r="AG673" s="1">
        <v>0</v>
      </c>
      <c r="AH673" s="1">
        <v>0</v>
      </c>
      <c r="AI673" s="1">
        <v>0</v>
      </c>
      <c r="AJ673" s="1">
        <v>0</v>
      </c>
      <c r="AK673" s="1">
        <v>0</v>
      </c>
      <c r="AL673" s="1">
        <v>0</v>
      </c>
      <c r="AM673" s="1">
        <v>0</v>
      </c>
      <c r="AN673" s="1" t="s">
        <v>4121</v>
      </c>
      <c r="AO673" s="1" t="s">
        <v>4121</v>
      </c>
      <c r="AP673" s="1" t="s">
        <v>69</v>
      </c>
      <c r="AQ673" s="1" t="s">
        <v>40</v>
      </c>
      <c r="AR673" s="1" t="s">
        <v>41</v>
      </c>
      <c r="AS673" s="1" t="s">
        <v>38</v>
      </c>
      <c r="AT673" s="1" t="s">
        <v>4121</v>
      </c>
      <c r="AU673" s="1" t="s">
        <v>4121</v>
      </c>
      <c r="AV673" s="1" t="s">
        <v>42</v>
      </c>
      <c r="AW673" s="1">
        <v>0</v>
      </c>
      <c r="AX673" s="1">
        <v>0</v>
      </c>
      <c r="AY673" s="1">
        <v>0</v>
      </c>
      <c r="AZ673" s="1">
        <v>0</v>
      </c>
      <c r="BA673" s="1">
        <v>0</v>
      </c>
      <c r="BB673" s="1">
        <v>0</v>
      </c>
      <c r="BC673" s="1">
        <v>0</v>
      </c>
      <c r="BD673" s="1">
        <v>0</v>
      </c>
      <c r="BE673" s="1">
        <v>0</v>
      </c>
      <c r="BF673" s="1">
        <v>0</v>
      </c>
      <c r="BG673" s="1">
        <v>0</v>
      </c>
      <c r="BH673" s="1">
        <v>0</v>
      </c>
      <c r="BI673" s="1">
        <v>0</v>
      </c>
      <c r="BJ673" s="1">
        <v>0</v>
      </c>
      <c r="BK673" s="1">
        <v>0</v>
      </c>
      <c r="BL673" s="1">
        <v>0</v>
      </c>
      <c r="BM673" s="1">
        <v>0</v>
      </c>
      <c r="BN673" s="1">
        <v>0</v>
      </c>
      <c r="BO673" s="1" t="s">
        <v>35</v>
      </c>
      <c r="BP673" s="1" t="s">
        <v>68</v>
      </c>
      <c r="BQ673" s="5" t="s">
        <v>2718</v>
      </c>
      <c r="BR673" s="1" t="s">
        <v>2719</v>
      </c>
      <c r="BS673" s="1" t="s">
        <v>2720</v>
      </c>
      <c r="BT673" s="1" t="s">
        <v>4121</v>
      </c>
      <c r="BU673" s="1" t="s">
        <v>1276</v>
      </c>
      <c r="BV673" s="1" t="s">
        <v>4121</v>
      </c>
    </row>
    <row r="674" spans="1:74" ht="165" x14ac:dyDescent="0.25">
      <c r="A674" s="1" t="s">
        <v>26</v>
      </c>
      <c r="B674" s="1" t="s">
        <v>179</v>
      </c>
      <c r="C674" s="1" t="s">
        <v>342</v>
      </c>
      <c r="D674" s="1" t="s">
        <v>65</v>
      </c>
      <c r="E674" s="1">
        <v>2027117</v>
      </c>
      <c r="F674" s="1" t="s">
        <v>2721</v>
      </c>
      <c r="G674" s="1" t="s">
        <v>2722</v>
      </c>
      <c r="H674" s="1" t="s">
        <v>32</v>
      </c>
      <c r="I674" s="1" t="s">
        <v>145</v>
      </c>
      <c r="J674" s="2">
        <v>44287</v>
      </c>
      <c r="K674" s="2" t="s">
        <v>4121</v>
      </c>
      <c r="L674" s="1">
        <v>620</v>
      </c>
      <c r="M674" s="1">
        <v>350</v>
      </c>
      <c r="N674" s="1">
        <v>1</v>
      </c>
      <c r="O674" s="1" t="s">
        <v>83</v>
      </c>
      <c r="P674" s="1" t="s">
        <v>37</v>
      </c>
      <c r="Q674" s="1" t="s">
        <v>4121</v>
      </c>
      <c r="R674" s="1" t="s">
        <v>4121</v>
      </c>
      <c r="S674" s="1" t="s">
        <v>4121</v>
      </c>
      <c r="T674" s="1">
        <v>0</v>
      </c>
      <c r="U674" s="1" t="s">
        <v>4121</v>
      </c>
      <c r="V674" s="1" t="s">
        <v>38</v>
      </c>
      <c r="W674" s="1" t="s">
        <v>4121</v>
      </c>
      <c r="X674" s="1">
        <v>0</v>
      </c>
      <c r="Y674" s="1" t="s">
        <v>37</v>
      </c>
      <c r="Z674" s="1" t="s">
        <v>4121</v>
      </c>
      <c r="AA674" s="1" t="s">
        <v>4121</v>
      </c>
      <c r="AB674" s="1" t="s">
        <v>4121</v>
      </c>
      <c r="AC674" s="1">
        <v>0</v>
      </c>
      <c r="AD674" s="1" t="s">
        <v>4121</v>
      </c>
      <c r="AE674" s="1">
        <v>0</v>
      </c>
      <c r="AF674" s="1">
        <v>0</v>
      </c>
      <c r="AG674" s="1">
        <v>0</v>
      </c>
      <c r="AH674" s="1">
        <v>0</v>
      </c>
      <c r="AI674" s="1">
        <v>0</v>
      </c>
      <c r="AJ674" s="1">
        <v>0</v>
      </c>
      <c r="AK674" s="1">
        <v>0</v>
      </c>
      <c r="AL674" s="1">
        <v>0</v>
      </c>
      <c r="AM674" s="1">
        <v>0</v>
      </c>
      <c r="AN674" s="1" t="s">
        <v>4121</v>
      </c>
      <c r="AO674" s="1" t="s">
        <v>4121</v>
      </c>
      <c r="AP674" s="1" t="s">
        <v>69</v>
      </c>
      <c r="AQ674" s="1" t="s">
        <v>40</v>
      </c>
      <c r="AR674" s="1" t="s">
        <v>41</v>
      </c>
      <c r="AS674" s="1" t="s">
        <v>38</v>
      </c>
      <c r="AT674" s="1" t="s">
        <v>4121</v>
      </c>
      <c r="AU674" s="1" t="s">
        <v>4121</v>
      </c>
      <c r="AV674" s="1" t="s">
        <v>42</v>
      </c>
      <c r="AW674" s="1">
        <v>0</v>
      </c>
      <c r="AX674" s="1">
        <v>0</v>
      </c>
      <c r="AY674" s="1">
        <v>0</v>
      </c>
      <c r="AZ674" s="1">
        <v>0</v>
      </c>
      <c r="BA674" s="1">
        <v>0</v>
      </c>
      <c r="BB674" s="1">
        <v>0</v>
      </c>
      <c r="BC674" s="1">
        <v>0</v>
      </c>
      <c r="BD674" s="1">
        <v>0</v>
      </c>
      <c r="BE674" s="1">
        <v>0</v>
      </c>
      <c r="BF674" s="1">
        <v>0</v>
      </c>
      <c r="BG674" s="1">
        <v>0</v>
      </c>
      <c r="BH674" s="1">
        <v>0</v>
      </c>
      <c r="BI674" s="1">
        <v>0</v>
      </c>
      <c r="BJ674" s="1">
        <v>0</v>
      </c>
      <c r="BK674" s="1">
        <v>0</v>
      </c>
      <c r="BL674" s="1">
        <v>0</v>
      </c>
      <c r="BM674" s="1">
        <v>0</v>
      </c>
      <c r="BN674" s="1">
        <v>0</v>
      </c>
      <c r="BO674" s="1" t="s">
        <v>35</v>
      </c>
      <c r="BP674" s="1" t="s">
        <v>68</v>
      </c>
      <c r="BQ674" s="5" t="s">
        <v>2723</v>
      </c>
      <c r="BR674" s="1" t="s">
        <v>2724</v>
      </c>
      <c r="BS674" s="1" t="s">
        <v>2720</v>
      </c>
      <c r="BT674" s="1" t="s">
        <v>4121</v>
      </c>
      <c r="BU674" s="1" t="s">
        <v>1276</v>
      </c>
      <c r="BV674" s="1" t="s">
        <v>4121</v>
      </c>
    </row>
    <row r="675" spans="1:74" ht="60" x14ac:dyDescent="0.25">
      <c r="A675" s="1" t="s">
        <v>26</v>
      </c>
      <c r="B675" s="1" t="s">
        <v>27</v>
      </c>
      <c r="C675" s="1" t="s">
        <v>342</v>
      </c>
      <c r="D675" s="1" t="s">
        <v>65</v>
      </c>
      <c r="E675" s="1">
        <v>203719</v>
      </c>
      <c r="F675" s="1" t="s">
        <v>2725</v>
      </c>
      <c r="G675" s="1" t="s">
        <v>2726</v>
      </c>
      <c r="H675" s="1" t="s">
        <v>32</v>
      </c>
      <c r="I675" s="1" t="s">
        <v>33</v>
      </c>
      <c r="J675" s="2">
        <v>44063</v>
      </c>
      <c r="K675" s="2" t="s">
        <v>4121</v>
      </c>
      <c r="L675" s="1">
        <v>0</v>
      </c>
      <c r="M675" s="1">
        <v>349</v>
      </c>
      <c r="N675" s="1">
        <v>1</v>
      </c>
      <c r="O675" s="1" t="s">
        <v>83</v>
      </c>
      <c r="P675" s="1" t="s">
        <v>37</v>
      </c>
      <c r="Q675" s="1" t="s">
        <v>4121</v>
      </c>
      <c r="R675" s="1" t="s">
        <v>4121</v>
      </c>
      <c r="S675" s="1" t="s">
        <v>4121</v>
      </c>
      <c r="T675" s="1">
        <v>0</v>
      </c>
      <c r="U675" s="1" t="s">
        <v>4121</v>
      </c>
      <c r="V675" s="1" t="s">
        <v>38</v>
      </c>
      <c r="W675" s="1" t="s">
        <v>4121</v>
      </c>
      <c r="X675" s="1">
        <v>0</v>
      </c>
      <c r="Y675" s="1" t="s">
        <v>37</v>
      </c>
      <c r="Z675" s="1" t="s">
        <v>4121</v>
      </c>
      <c r="AA675" s="1" t="s">
        <v>4121</v>
      </c>
      <c r="AB675" s="1" t="s">
        <v>4121</v>
      </c>
      <c r="AC675" s="1">
        <v>0</v>
      </c>
      <c r="AD675" s="1" t="s">
        <v>4121</v>
      </c>
      <c r="AE675" s="1">
        <v>0</v>
      </c>
      <c r="AF675" s="1">
        <v>0</v>
      </c>
      <c r="AG675" s="1">
        <v>0</v>
      </c>
      <c r="AH675" s="1">
        <v>0</v>
      </c>
      <c r="AI675" s="1">
        <v>0</v>
      </c>
      <c r="AJ675" s="1">
        <v>0</v>
      </c>
      <c r="AK675" s="1">
        <v>0</v>
      </c>
      <c r="AL675" s="1">
        <v>0</v>
      </c>
      <c r="AM675" s="1">
        <v>0</v>
      </c>
      <c r="AN675" s="1" t="s">
        <v>4121</v>
      </c>
      <c r="AO675" s="1" t="s">
        <v>4121</v>
      </c>
      <c r="AP675" s="1" t="s">
        <v>69</v>
      </c>
      <c r="AQ675" s="1" t="s">
        <v>40</v>
      </c>
      <c r="AR675" s="1" t="s">
        <v>41</v>
      </c>
      <c r="AS675" s="1" t="s">
        <v>38</v>
      </c>
      <c r="AT675" s="1" t="s">
        <v>4121</v>
      </c>
      <c r="AU675" s="1" t="s">
        <v>4121</v>
      </c>
      <c r="AV675" s="1" t="s">
        <v>42</v>
      </c>
      <c r="AW675" s="1">
        <v>0</v>
      </c>
      <c r="AX675" s="1">
        <v>0</v>
      </c>
      <c r="AY675" s="1">
        <v>0</v>
      </c>
      <c r="AZ675" s="1">
        <v>0</v>
      </c>
      <c r="BA675" s="1">
        <v>0</v>
      </c>
      <c r="BB675" s="1">
        <v>0</v>
      </c>
      <c r="BC675" s="1">
        <v>0</v>
      </c>
      <c r="BD675" s="1">
        <v>0</v>
      </c>
      <c r="BE675" s="1">
        <v>0</v>
      </c>
      <c r="BF675" s="1">
        <v>0</v>
      </c>
      <c r="BG675" s="1">
        <v>0</v>
      </c>
      <c r="BH675" s="1">
        <v>0</v>
      </c>
      <c r="BI675" s="1">
        <v>0</v>
      </c>
      <c r="BJ675" s="1">
        <v>0</v>
      </c>
      <c r="BK675" s="1">
        <v>0</v>
      </c>
      <c r="BL675" s="1">
        <v>0</v>
      </c>
      <c r="BM675" s="1">
        <v>0</v>
      </c>
      <c r="BN675" s="1">
        <v>0</v>
      </c>
      <c r="BO675" s="1" t="s">
        <v>35</v>
      </c>
      <c r="BP675" s="1" t="s">
        <v>68</v>
      </c>
      <c r="BQ675" s="5" t="s">
        <v>2727</v>
      </c>
      <c r="BR675" s="1" t="s">
        <v>2728</v>
      </c>
      <c r="BS675" s="1" t="s">
        <v>352</v>
      </c>
      <c r="BT675" s="1" t="s">
        <v>4121</v>
      </c>
      <c r="BU675" s="1" t="s">
        <v>2729</v>
      </c>
      <c r="BV675" s="8" t="s">
        <v>2730</v>
      </c>
    </row>
    <row r="676" spans="1:74" ht="195" x14ac:dyDescent="0.25">
      <c r="A676" s="1" t="s">
        <v>26</v>
      </c>
      <c r="B676" s="1" t="s">
        <v>416</v>
      </c>
      <c r="C676" s="1" t="s">
        <v>28</v>
      </c>
      <c r="D676" s="1" t="s">
        <v>29</v>
      </c>
      <c r="E676" s="1">
        <v>2041110</v>
      </c>
      <c r="F676" s="1" t="s">
        <v>2731</v>
      </c>
      <c r="G676" s="1" t="s">
        <v>2732</v>
      </c>
      <c r="H676" s="1" t="s">
        <v>32</v>
      </c>
      <c r="I676" s="1" t="s">
        <v>33</v>
      </c>
      <c r="J676" s="2">
        <v>44248</v>
      </c>
      <c r="K676" s="2" t="s">
        <v>4121</v>
      </c>
      <c r="L676" s="1">
        <v>0</v>
      </c>
      <c r="M676" s="1">
        <v>215</v>
      </c>
      <c r="N676" s="1">
        <v>0</v>
      </c>
      <c r="O676" s="1" t="s">
        <v>34</v>
      </c>
      <c r="P676" s="1" t="s">
        <v>35</v>
      </c>
      <c r="Q676" s="1" t="s">
        <v>36</v>
      </c>
      <c r="R676" s="1" t="s">
        <v>36</v>
      </c>
      <c r="S676" s="1" t="s">
        <v>36</v>
      </c>
      <c r="T676" s="1">
        <v>5000</v>
      </c>
      <c r="U676" s="1" t="s">
        <v>37</v>
      </c>
      <c r="V676" s="1" t="s">
        <v>38</v>
      </c>
      <c r="W676" s="1" t="s">
        <v>4121</v>
      </c>
      <c r="X676" s="1">
        <v>1</v>
      </c>
      <c r="Y676" s="1" t="s">
        <v>37</v>
      </c>
      <c r="Z676" s="1" t="s">
        <v>4121</v>
      </c>
      <c r="AA676" s="1" t="s">
        <v>4121</v>
      </c>
      <c r="AB676" s="1" t="s">
        <v>4121</v>
      </c>
      <c r="AC676" s="1">
        <v>0</v>
      </c>
      <c r="AD676" s="1" t="s">
        <v>4121</v>
      </c>
      <c r="AE676" s="1">
        <v>0.45</v>
      </c>
      <c r="AF676" s="1">
        <v>0.45</v>
      </c>
      <c r="AG676" s="1">
        <v>0.45</v>
      </c>
      <c r="AH676" s="1">
        <v>0.45</v>
      </c>
      <c r="AI676" s="1">
        <v>0</v>
      </c>
      <c r="AJ676" s="1">
        <v>0.25</v>
      </c>
      <c r="AK676" s="1">
        <v>0.25</v>
      </c>
      <c r="AL676" s="1">
        <v>0.25</v>
      </c>
      <c r="AM676" s="1">
        <v>0</v>
      </c>
      <c r="AN676" s="1" t="s">
        <v>110</v>
      </c>
      <c r="AO676" s="1" t="s">
        <v>110</v>
      </c>
      <c r="AP676" s="1" t="s">
        <v>39</v>
      </c>
      <c r="AQ676" s="1" t="s">
        <v>40</v>
      </c>
      <c r="AR676" s="1" t="s">
        <v>41</v>
      </c>
      <c r="AS676" s="1" t="s">
        <v>38</v>
      </c>
      <c r="AT676" s="1" t="s">
        <v>4121</v>
      </c>
      <c r="AU676" s="1" t="s">
        <v>4121</v>
      </c>
      <c r="AV676" s="1" t="s">
        <v>42</v>
      </c>
      <c r="AW676" s="1">
        <v>0</v>
      </c>
      <c r="AX676" s="1">
        <v>0</v>
      </c>
      <c r="AY676" s="1">
        <v>0</v>
      </c>
      <c r="AZ676" s="1">
        <v>0</v>
      </c>
      <c r="BA676" s="1">
        <v>0</v>
      </c>
      <c r="BB676" s="1">
        <v>0</v>
      </c>
      <c r="BC676" s="1">
        <v>0</v>
      </c>
      <c r="BD676" s="1">
        <v>0</v>
      </c>
      <c r="BE676" s="1">
        <v>0</v>
      </c>
      <c r="BF676" s="1">
        <v>0</v>
      </c>
      <c r="BG676" s="1">
        <v>0</v>
      </c>
      <c r="BH676" s="1">
        <v>0</v>
      </c>
      <c r="BI676" s="1">
        <v>0</v>
      </c>
      <c r="BJ676" s="1">
        <v>0</v>
      </c>
      <c r="BK676" s="1">
        <v>0</v>
      </c>
      <c r="BL676" s="1">
        <v>0</v>
      </c>
      <c r="BM676" s="1">
        <v>0</v>
      </c>
      <c r="BN676" s="1">
        <v>0</v>
      </c>
      <c r="BO676" s="1" t="s">
        <v>37</v>
      </c>
      <c r="BP676" s="1" t="s">
        <v>38</v>
      </c>
      <c r="BQ676" s="5" t="s">
        <v>2733</v>
      </c>
      <c r="BR676" s="1" t="s">
        <v>2734</v>
      </c>
      <c r="BS676" s="1" t="s">
        <v>2735</v>
      </c>
      <c r="BT676" s="1" t="s">
        <v>2736</v>
      </c>
      <c r="BU676" s="1" t="s">
        <v>4121</v>
      </c>
      <c r="BV676" s="8"/>
    </row>
    <row r="677" spans="1:74" ht="135" x14ac:dyDescent="0.25">
      <c r="A677" s="1" t="s">
        <v>26</v>
      </c>
      <c r="B677" s="1" t="s">
        <v>416</v>
      </c>
      <c r="C677" s="1" t="s">
        <v>28</v>
      </c>
      <c r="D677" s="1" t="s">
        <v>65</v>
      </c>
      <c r="E677" s="1">
        <v>204319</v>
      </c>
      <c r="F677" s="1" t="s">
        <v>2737</v>
      </c>
      <c r="G677" s="1" t="s">
        <v>2738</v>
      </c>
      <c r="H677" s="1" t="s">
        <v>32</v>
      </c>
      <c r="I677" s="1" t="s">
        <v>33</v>
      </c>
      <c r="J677" s="2">
        <v>44316</v>
      </c>
      <c r="K677" s="2" t="s">
        <v>4121</v>
      </c>
      <c r="L677" s="1">
        <v>0</v>
      </c>
      <c r="M677" s="1">
        <v>150</v>
      </c>
      <c r="N677" s="1">
        <v>30</v>
      </c>
      <c r="O677" s="1" t="s">
        <v>34</v>
      </c>
      <c r="P677" s="1" t="s">
        <v>35</v>
      </c>
      <c r="Q677" s="1" t="s">
        <v>36</v>
      </c>
      <c r="R677" s="1" t="s">
        <v>36</v>
      </c>
      <c r="S677" s="1" t="s">
        <v>36</v>
      </c>
      <c r="T677" s="1">
        <v>1000</v>
      </c>
      <c r="U677" s="1" t="s">
        <v>37</v>
      </c>
      <c r="V677" s="1" t="s">
        <v>38</v>
      </c>
      <c r="W677" s="1" t="s">
        <v>4121</v>
      </c>
      <c r="X677" s="1">
        <v>30</v>
      </c>
      <c r="Y677" s="1" t="s">
        <v>37</v>
      </c>
      <c r="Z677" s="1" t="s">
        <v>4121</v>
      </c>
      <c r="AA677" s="1" t="s">
        <v>4121</v>
      </c>
      <c r="AB677" s="1" t="s">
        <v>4121</v>
      </c>
      <c r="AC677" s="1">
        <v>0</v>
      </c>
      <c r="AD677" s="1" t="s">
        <v>4121</v>
      </c>
      <c r="AE677" s="1">
        <v>0.45</v>
      </c>
      <c r="AF677" s="1">
        <v>0.45</v>
      </c>
      <c r="AG677" s="1">
        <v>0.45</v>
      </c>
      <c r="AH677" s="1">
        <v>0.45</v>
      </c>
      <c r="AI677" s="1">
        <v>0</v>
      </c>
      <c r="AJ677" s="1">
        <v>0.25</v>
      </c>
      <c r="AK677" s="1">
        <v>0.25</v>
      </c>
      <c r="AL677" s="1">
        <v>0.25</v>
      </c>
      <c r="AM677" s="1">
        <v>0</v>
      </c>
      <c r="AN677" s="1" t="s">
        <v>110</v>
      </c>
      <c r="AO677" s="1" t="s">
        <v>110</v>
      </c>
      <c r="AP677" s="1" t="s">
        <v>39</v>
      </c>
      <c r="AQ677" s="1" t="s">
        <v>40</v>
      </c>
      <c r="AR677" s="1" t="s">
        <v>41</v>
      </c>
      <c r="AS677" s="1" t="s">
        <v>38</v>
      </c>
      <c r="AT677" s="1" t="s">
        <v>4121</v>
      </c>
      <c r="AU677" s="1" t="s">
        <v>4121</v>
      </c>
      <c r="AV677" s="1" t="s">
        <v>42</v>
      </c>
      <c r="AW677" s="1">
        <v>0</v>
      </c>
      <c r="AX677" s="1">
        <v>0</v>
      </c>
      <c r="AY677" s="1">
        <v>0</v>
      </c>
      <c r="AZ677" s="1">
        <v>0</v>
      </c>
      <c r="BA677" s="1">
        <v>0</v>
      </c>
      <c r="BB677" s="1">
        <v>0</v>
      </c>
      <c r="BC677" s="1">
        <v>0</v>
      </c>
      <c r="BD677" s="1">
        <v>0</v>
      </c>
      <c r="BE677" s="1">
        <v>0</v>
      </c>
      <c r="BF677" s="1">
        <v>0</v>
      </c>
      <c r="BG677" s="1">
        <v>0</v>
      </c>
      <c r="BH677" s="1">
        <v>0</v>
      </c>
      <c r="BI677" s="1">
        <v>0</v>
      </c>
      <c r="BJ677" s="1">
        <v>0</v>
      </c>
      <c r="BK677" s="1">
        <v>0</v>
      </c>
      <c r="BL677" s="1">
        <v>0</v>
      </c>
      <c r="BM677" s="1">
        <v>0</v>
      </c>
      <c r="BN677" s="1">
        <v>0</v>
      </c>
      <c r="BO677" s="1" t="s">
        <v>37</v>
      </c>
      <c r="BP677" s="1" t="s">
        <v>38</v>
      </c>
      <c r="BQ677" s="5" t="s">
        <v>2739</v>
      </c>
      <c r="BR677" s="1" t="s">
        <v>2740</v>
      </c>
      <c r="BS677" s="1" t="s">
        <v>2741</v>
      </c>
      <c r="BT677" s="1" t="s">
        <v>2736</v>
      </c>
      <c r="BU677" s="1" t="s">
        <v>4121</v>
      </c>
      <c r="BV677" s="1" t="s">
        <v>2742</v>
      </c>
    </row>
    <row r="678" spans="1:74" ht="195" x14ac:dyDescent="0.25">
      <c r="A678" s="1" t="s">
        <v>26</v>
      </c>
      <c r="B678" s="1" t="s">
        <v>416</v>
      </c>
      <c r="C678" s="1" t="s">
        <v>28</v>
      </c>
      <c r="D678" s="1" t="s">
        <v>65</v>
      </c>
      <c r="E678" s="1">
        <v>2043110</v>
      </c>
      <c r="F678" s="1" t="s">
        <v>2743</v>
      </c>
      <c r="G678" s="1" t="s">
        <v>2744</v>
      </c>
      <c r="H678" s="1" t="s">
        <v>32</v>
      </c>
      <c r="I678" s="1" t="s">
        <v>33</v>
      </c>
      <c r="J678" s="2">
        <v>44248</v>
      </c>
      <c r="K678" s="2" t="s">
        <v>4121</v>
      </c>
      <c r="L678" s="1">
        <v>0</v>
      </c>
      <c r="M678" s="1">
        <v>215</v>
      </c>
      <c r="N678" s="1">
        <v>30</v>
      </c>
      <c r="O678" s="1" t="s">
        <v>34</v>
      </c>
      <c r="P678" s="1" t="s">
        <v>35</v>
      </c>
      <c r="Q678" s="1" t="s">
        <v>36</v>
      </c>
      <c r="R678" s="1" t="s">
        <v>36</v>
      </c>
      <c r="S678" s="1" t="s">
        <v>36</v>
      </c>
      <c r="T678" s="1">
        <v>5000</v>
      </c>
      <c r="U678" s="1" t="s">
        <v>37</v>
      </c>
      <c r="V678" s="1" t="s">
        <v>38</v>
      </c>
      <c r="W678" s="1" t="s">
        <v>4121</v>
      </c>
      <c r="X678" s="1">
        <v>1</v>
      </c>
      <c r="Y678" s="1" t="s">
        <v>37</v>
      </c>
      <c r="Z678" s="1" t="s">
        <v>4121</v>
      </c>
      <c r="AA678" s="1" t="s">
        <v>4121</v>
      </c>
      <c r="AB678" s="1" t="s">
        <v>4121</v>
      </c>
      <c r="AC678" s="1">
        <v>0</v>
      </c>
      <c r="AD678" s="1" t="s">
        <v>4121</v>
      </c>
      <c r="AE678" s="1">
        <v>0.45</v>
      </c>
      <c r="AF678" s="1">
        <v>0.45</v>
      </c>
      <c r="AG678" s="1">
        <v>0.45</v>
      </c>
      <c r="AH678" s="1">
        <v>0.45</v>
      </c>
      <c r="AI678" s="1">
        <v>0</v>
      </c>
      <c r="AJ678" s="1">
        <v>0.25</v>
      </c>
      <c r="AK678" s="1">
        <v>0.25</v>
      </c>
      <c r="AL678" s="1">
        <v>0.25</v>
      </c>
      <c r="AM678" s="1">
        <v>0</v>
      </c>
      <c r="AN678" s="1" t="s">
        <v>110</v>
      </c>
      <c r="AO678" s="1" t="s">
        <v>110</v>
      </c>
      <c r="AP678" s="1" t="s">
        <v>39</v>
      </c>
      <c r="AQ678" s="1" t="s">
        <v>40</v>
      </c>
      <c r="AR678" s="1" t="s">
        <v>41</v>
      </c>
      <c r="AS678" s="1" t="s">
        <v>38</v>
      </c>
      <c r="AT678" s="1" t="s">
        <v>4121</v>
      </c>
      <c r="AU678" s="1" t="s">
        <v>4121</v>
      </c>
      <c r="AV678" s="1" t="s">
        <v>42</v>
      </c>
      <c r="AW678" s="1">
        <v>0</v>
      </c>
      <c r="AX678" s="1">
        <v>0</v>
      </c>
      <c r="AY678" s="1">
        <v>0</v>
      </c>
      <c r="AZ678" s="1">
        <v>0</v>
      </c>
      <c r="BA678" s="1">
        <v>0</v>
      </c>
      <c r="BB678" s="1">
        <v>0</v>
      </c>
      <c r="BC678" s="1">
        <v>0</v>
      </c>
      <c r="BD678" s="1">
        <v>0</v>
      </c>
      <c r="BE678" s="1">
        <v>0</v>
      </c>
      <c r="BF678" s="1">
        <v>0</v>
      </c>
      <c r="BG678" s="1">
        <v>0</v>
      </c>
      <c r="BH678" s="1">
        <v>0</v>
      </c>
      <c r="BI678" s="1">
        <v>0</v>
      </c>
      <c r="BJ678" s="1">
        <v>0</v>
      </c>
      <c r="BK678" s="1">
        <v>0</v>
      </c>
      <c r="BL678" s="1">
        <v>0</v>
      </c>
      <c r="BM678" s="1">
        <v>0</v>
      </c>
      <c r="BN678" s="1">
        <v>0</v>
      </c>
      <c r="BO678" s="1" t="s">
        <v>37</v>
      </c>
      <c r="BP678" s="1" t="s">
        <v>38</v>
      </c>
      <c r="BQ678" s="5" t="s">
        <v>2733</v>
      </c>
      <c r="BR678" s="1" t="s">
        <v>2734</v>
      </c>
      <c r="BS678" s="1" t="s">
        <v>2735</v>
      </c>
      <c r="BT678" s="1" t="s">
        <v>2736</v>
      </c>
      <c r="BU678" s="1" t="s">
        <v>4121</v>
      </c>
      <c r="BV678" s="8"/>
    </row>
    <row r="679" spans="1:74" ht="135" x14ac:dyDescent="0.25">
      <c r="A679" s="1" t="s">
        <v>26</v>
      </c>
      <c r="B679" s="1" t="s">
        <v>416</v>
      </c>
      <c r="C679" s="1" t="s">
        <v>28</v>
      </c>
      <c r="D679" s="1" t="s">
        <v>29</v>
      </c>
      <c r="E679" s="1">
        <v>2041111</v>
      </c>
      <c r="F679" s="1" t="s">
        <v>2745</v>
      </c>
      <c r="G679" s="1" t="s">
        <v>2746</v>
      </c>
      <c r="H679" s="1" t="s">
        <v>32</v>
      </c>
      <c r="I679" s="1" t="s">
        <v>33</v>
      </c>
      <c r="J679" s="2">
        <v>44316</v>
      </c>
      <c r="K679" s="2" t="s">
        <v>4121</v>
      </c>
      <c r="L679" s="1">
        <v>0</v>
      </c>
      <c r="M679" s="1">
        <v>150</v>
      </c>
      <c r="N679" s="1">
        <v>0</v>
      </c>
      <c r="O679" s="1" t="s">
        <v>34</v>
      </c>
      <c r="P679" s="1" t="s">
        <v>35</v>
      </c>
      <c r="Q679" s="1" t="s">
        <v>36</v>
      </c>
      <c r="R679" s="1" t="s">
        <v>36</v>
      </c>
      <c r="S679" s="1" t="s">
        <v>36</v>
      </c>
      <c r="T679" s="1">
        <v>1000</v>
      </c>
      <c r="U679" s="1" t="s">
        <v>37</v>
      </c>
      <c r="V679" s="1" t="s">
        <v>38</v>
      </c>
      <c r="W679" s="1" t="s">
        <v>4121</v>
      </c>
      <c r="X679" s="1">
        <v>30</v>
      </c>
      <c r="Y679" s="1" t="s">
        <v>37</v>
      </c>
      <c r="Z679" s="1" t="s">
        <v>4121</v>
      </c>
      <c r="AA679" s="1" t="s">
        <v>4121</v>
      </c>
      <c r="AB679" s="1" t="s">
        <v>4121</v>
      </c>
      <c r="AC679" s="1">
        <v>0</v>
      </c>
      <c r="AD679" s="1" t="s">
        <v>4121</v>
      </c>
      <c r="AE679" s="1">
        <v>0.45</v>
      </c>
      <c r="AF679" s="1">
        <v>0.45</v>
      </c>
      <c r="AG679" s="1">
        <v>0.45</v>
      </c>
      <c r="AH679" s="1">
        <v>0.45</v>
      </c>
      <c r="AI679" s="1">
        <v>0</v>
      </c>
      <c r="AJ679" s="1">
        <v>0.25</v>
      </c>
      <c r="AK679" s="1">
        <v>0.25</v>
      </c>
      <c r="AL679" s="1">
        <v>0.25</v>
      </c>
      <c r="AM679" s="1">
        <v>0</v>
      </c>
      <c r="AN679" s="1" t="s">
        <v>110</v>
      </c>
      <c r="AO679" s="1" t="s">
        <v>110</v>
      </c>
      <c r="AP679" s="1" t="s">
        <v>39</v>
      </c>
      <c r="AQ679" s="1" t="s">
        <v>40</v>
      </c>
      <c r="AR679" s="1" t="s">
        <v>41</v>
      </c>
      <c r="AS679" s="1" t="s">
        <v>38</v>
      </c>
      <c r="AT679" s="1" t="s">
        <v>4121</v>
      </c>
      <c r="AU679" s="1" t="s">
        <v>4121</v>
      </c>
      <c r="AV679" s="1" t="s">
        <v>42</v>
      </c>
      <c r="AW679" s="1">
        <v>0</v>
      </c>
      <c r="AX679" s="1">
        <v>0</v>
      </c>
      <c r="AY679" s="1">
        <v>0</v>
      </c>
      <c r="AZ679" s="1">
        <v>0</v>
      </c>
      <c r="BA679" s="1">
        <v>0</v>
      </c>
      <c r="BB679" s="1">
        <v>0</v>
      </c>
      <c r="BC679" s="1">
        <v>0</v>
      </c>
      <c r="BD679" s="1">
        <v>0</v>
      </c>
      <c r="BE679" s="1">
        <v>0</v>
      </c>
      <c r="BF679" s="1">
        <v>0</v>
      </c>
      <c r="BG679" s="1">
        <v>0</v>
      </c>
      <c r="BH679" s="1">
        <v>0</v>
      </c>
      <c r="BI679" s="1">
        <v>0</v>
      </c>
      <c r="BJ679" s="1">
        <v>0</v>
      </c>
      <c r="BK679" s="1">
        <v>0</v>
      </c>
      <c r="BL679" s="1">
        <v>0</v>
      </c>
      <c r="BM679" s="1">
        <v>0</v>
      </c>
      <c r="BN679" s="1">
        <v>0</v>
      </c>
      <c r="BO679" s="1" t="s">
        <v>37</v>
      </c>
      <c r="BP679" s="1" t="s">
        <v>38</v>
      </c>
      <c r="BQ679" s="5" t="s">
        <v>2739</v>
      </c>
      <c r="BR679" s="1" t="s">
        <v>2740</v>
      </c>
      <c r="BS679" s="1" t="s">
        <v>2741</v>
      </c>
      <c r="BT679" s="1" t="s">
        <v>2736</v>
      </c>
      <c r="BU679" s="1" t="s">
        <v>4121</v>
      </c>
      <c r="BV679" s="8"/>
    </row>
    <row r="680" spans="1:74" ht="90" x14ac:dyDescent="0.25">
      <c r="A680" s="13" t="s">
        <v>26</v>
      </c>
      <c r="B680" s="13" t="s">
        <v>429</v>
      </c>
      <c r="C680" s="13" t="s">
        <v>342</v>
      </c>
      <c r="D680" s="13" t="s">
        <v>65</v>
      </c>
      <c r="E680" s="13">
        <v>205713</v>
      </c>
      <c r="F680" s="13" t="s">
        <v>2747</v>
      </c>
      <c r="G680" s="13" t="s">
        <v>2748</v>
      </c>
      <c r="H680" s="13" t="s">
        <v>144</v>
      </c>
      <c r="I680" s="13" t="s">
        <v>33</v>
      </c>
      <c r="J680" s="14">
        <v>44069</v>
      </c>
      <c r="K680" s="14" t="s">
        <v>4121</v>
      </c>
      <c r="L680" s="13">
        <v>10000</v>
      </c>
      <c r="M680" s="13">
        <v>17000</v>
      </c>
      <c r="N680" s="13">
        <v>1</v>
      </c>
      <c r="O680" s="13" t="s">
        <v>83</v>
      </c>
      <c r="P680" s="13" t="s">
        <v>37</v>
      </c>
      <c r="Q680" s="13" t="s">
        <v>4121</v>
      </c>
      <c r="R680" s="13" t="s">
        <v>4121</v>
      </c>
      <c r="S680" s="13" t="s">
        <v>4121</v>
      </c>
      <c r="T680" s="13">
        <v>0</v>
      </c>
      <c r="U680" s="13" t="s">
        <v>4121</v>
      </c>
      <c r="V680" s="13" t="s">
        <v>38</v>
      </c>
      <c r="W680" s="13" t="s">
        <v>4121</v>
      </c>
      <c r="X680" s="13">
        <v>0</v>
      </c>
      <c r="Y680" s="13" t="s">
        <v>37</v>
      </c>
      <c r="Z680" s="13" t="s">
        <v>4121</v>
      </c>
      <c r="AA680" s="13" t="s">
        <v>4121</v>
      </c>
      <c r="AB680" s="13" t="s">
        <v>4121</v>
      </c>
      <c r="AC680" s="13">
        <v>0</v>
      </c>
      <c r="AD680" s="13" t="s">
        <v>4121</v>
      </c>
      <c r="AE680" s="13">
        <v>0</v>
      </c>
      <c r="AF680" s="13">
        <v>0</v>
      </c>
      <c r="AG680" s="13">
        <v>0</v>
      </c>
      <c r="AH680" s="13">
        <v>0</v>
      </c>
      <c r="AI680" s="13">
        <v>0</v>
      </c>
      <c r="AJ680" s="13">
        <v>0</v>
      </c>
      <c r="AK680" s="13">
        <v>0</v>
      </c>
      <c r="AL680" s="13">
        <v>0</v>
      </c>
      <c r="AM680" s="13">
        <v>0</v>
      </c>
      <c r="AN680" s="13" t="s">
        <v>4121</v>
      </c>
      <c r="AO680" s="13" t="s">
        <v>4121</v>
      </c>
      <c r="AP680" s="13" t="s">
        <v>69</v>
      </c>
      <c r="AQ680" s="13" t="s">
        <v>40</v>
      </c>
      <c r="AR680" s="13" t="s">
        <v>440</v>
      </c>
      <c r="AS680" s="13" t="s">
        <v>38</v>
      </c>
      <c r="AT680" s="13" t="s">
        <v>4121</v>
      </c>
      <c r="AU680" s="13" t="s">
        <v>4121</v>
      </c>
      <c r="AV680" s="13" t="s">
        <v>42</v>
      </c>
      <c r="AW680" s="13">
        <v>0</v>
      </c>
      <c r="AX680" s="13">
        <v>0</v>
      </c>
      <c r="AY680" s="13">
        <v>0</v>
      </c>
      <c r="AZ680" s="13">
        <v>0</v>
      </c>
      <c r="BA680" s="13">
        <v>0</v>
      </c>
      <c r="BB680" s="13">
        <v>0</v>
      </c>
      <c r="BC680" s="13">
        <v>0</v>
      </c>
      <c r="BD680" s="13">
        <v>0</v>
      </c>
      <c r="BE680" s="13">
        <v>0</v>
      </c>
      <c r="BF680" s="13">
        <v>0</v>
      </c>
      <c r="BG680" s="13">
        <v>0</v>
      </c>
      <c r="BH680" s="13">
        <v>0</v>
      </c>
      <c r="BI680" s="13">
        <v>0</v>
      </c>
      <c r="BJ680" s="13">
        <v>0</v>
      </c>
      <c r="BK680" s="13">
        <v>0</v>
      </c>
      <c r="BL680" s="13">
        <v>0</v>
      </c>
      <c r="BM680" s="13">
        <v>0</v>
      </c>
      <c r="BN680" s="13">
        <v>0</v>
      </c>
      <c r="BO680" s="13" t="s">
        <v>35</v>
      </c>
      <c r="BP680" s="13" t="s">
        <v>38</v>
      </c>
      <c r="BQ680" s="15" t="s">
        <v>2749</v>
      </c>
      <c r="BR680" s="13" t="e">
        <f>-BBI service provides high and reliable broadband Internet with high browsing speed.   -BBI for business has low contention ratio.  -BBI service has affordable prices.  - service is connected through fiber optics &amp; Microwave</f>
        <v>#NAME?</v>
      </c>
      <c r="BS680" s="13" t="s">
        <v>2715</v>
      </c>
      <c r="BT680" s="13" t="s">
        <v>4121</v>
      </c>
      <c r="BU680" s="13" t="s">
        <v>2716</v>
      </c>
      <c r="BV680" s="13" t="s">
        <v>4121</v>
      </c>
    </row>
    <row r="681" spans="1:74" ht="90" x14ac:dyDescent="0.25">
      <c r="A681" s="9" t="s">
        <v>26</v>
      </c>
      <c r="B681" s="9" t="s">
        <v>429</v>
      </c>
      <c r="C681" s="9" t="s">
        <v>342</v>
      </c>
      <c r="D681" s="9" t="s">
        <v>65</v>
      </c>
      <c r="E681" s="9">
        <v>205714</v>
      </c>
      <c r="F681" s="9" t="s">
        <v>2750</v>
      </c>
      <c r="G681" s="9" t="s">
        <v>2751</v>
      </c>
      <c r="H681" s="9" t="s">
        <v>144</v>
      </c>
      <c r="I681" s="9" t="s">
        <v>33</v>
      </c>
      <c r="J681" s="10">
        <v>44069</v>
      </c>
      <c r="K681" s="10" t="s">
        <v>4121</v>
      </c>
      <c r="L681" s="9">
        <v>3725</v>
      </c>
      <c r="M681" s="9">
        <v>400</v>
      </c>
      <c r="N681" s="9">
        <v>1</v>
      </c>
      <c r="O681" s="9" t="s">
        <v>83</v>
      </c>
      <c r="P681" s="9" t="s">
        <v>37</v>
      </c>
      <c r="Q681" s="9" t="s">
        <v>4121</v>
      </c>
      <c r="R681" s="9" t="s">
        <v>4121</v>
      </c>
      <c r="S681" s="9" t="s">
        <v>4121</v>
      </c>
      <c r="T681" s="9">
        <v>0</v>
      </c>
      <c r="U681" s="9" t="s">
        <v>4121</v>
      </c>
      <c r="V681" s="9" t="s">
        <v>38</v>
      </c>
      <c r="W681" s="9" t="s">
        <v>4121</v>
      </c>
      <c r="X681" s="9">
        <v>0</v>
      </c>
      <c r="Y681" s="9" t="s">
        <v>37</v>
      </c>
      <c r="Z681" s="9" t="s">
        <v>4121</v>
      </c>
      <c r="AA681" s="9" t="s">
        <v>4121</v>
      </c>
      <c r="AB681" s="9" t="s">
        <v>4121</v>
      </c>
      <c r="AC681" s="9">
        <v>0</v>
      </c>
      <c r="AD681" s="9" t="s">
        <v>4121</v>
      </c>
      <c r="AE681" s="9">
        <v>0</v>
      </c>
      <c r="AF681" s="9">
        <v>0</v>
      </c>
      <c r="AG681" s="9">
        <v>0</v>
      </c>
      <c r="AH681" s="9">
        <v>0</v>
      </c>
      <c r="AI681" s="9">
        <v>0</v>
      </c>
      <c r="AJ681" s="9">
        <v>0</v>
      </c>
      <c r="AK681" s="9">
        <v>0</v>
      </c>
      <c r="AL681" s="9">
        <v>0</v>
      </c>
      <c r="AM681" s="9">
        <v>0</v>
      </c>
      <c r="AN681" s="9" t="s">
        <v>4121</v>
      </c>
      <c r="AO681" s="9" t="s">
        <v>4121</v>
      </c>
      <c r="AP681" s="9" t="s">
        <v>69</v>
      </c>
      <c r="AQ681" s="9" t="s">
        <v>40</v>
      </c>
      <c r="AR681" s="9" t="s">
        <v>440</v>
      </c>
      <c r="AS681" s="9" t="s">
        <v>38</v>
      </c>
      <c r="AT681" s="9" t="s">
        <v>4121</v>
      </c>
      <c r="AU681" s="9" t="s">
        <v>4121</v>
      </c>
      <c r="AV681" s="9" t="s">
        <v>42</v>
      </c>
      <c r="AW681" s="9">
        <v>0</v>
      </c>
      <c r="AX681" s="9">
        <v>0</v>
      </c>
      <c r="AY681" s="9">
        <v>0</v>
      </c>
      <c r="AZ681" s="9">
        <v>0</v>
      </c>
      <c r="BA681" s="9">
        <v>0</v>
      </c>
      <c r="BB681" s="9">
        <v>0</v>
      </c>
      <c r="BC681" s="9">
        <v>0</v>
      </c>
      <c r="BD681" s="9">
        <v>0</v>
      </c>
      <c r="BE681" s="9">
        <v>0</v>
      </c>
      <c r="BF681" s="9">
        <v>0</v>
      </c>
      <c r="BG681" s="9">
        <v>0</v>
      </c>
      <c r="BH681" s="9">
        <v>0</v>
      </c>
      <c r="BI681" s="9">
        <v>0</v>
      </c>
      <c r="BJ681" s="9">
        <v>0</v>
      </c>
      <c r="BK681" s="9">
        <v>0</v>
      </c>
      <c r="BL681" s="9">
        <v>0</v>
      </c>
      <c r="BM681" s="9">
        <v>0</v>
      </c>
      <c r="BN681" s="9">
        <v>0</v>
      </c>
      <c r="BO681" s="9" t="s">
        <v>35</v>
      </c>
      <c r="BP681" s="9" t="s">
        <v>38</v>
      </c>
      <c r="BQ681" s="11" t="s">
        <v>2752</v>
      </c>
      <c r="BR681" s="9" t="e">
        <f>-BBI service provides high and reliable broadband Internet with high browsing speed.   -BBI for business has low contention ratio.  -BBI service has affordable prices.  - service in connected through fiber optics &amp; Microwave</f>
        <v>#NAME?</v>
      </c>
      <c r="BS681" s="9" t="s">
        <v>2715</v>
      </c>
      <c r="BT681" s="9" t="s">
        <v>4121</v>
      </c>
      <c r="BU681" s="9" t="s">
        <v>2716</v>
      </c>
      <c r="BV681" s="9" t="s">
        <v>4121</v>
      </c>
    </row>
    <row r="682" spans="1:74" ht="375" x14ac:dyDescent="0.25">
      <c r="A682" s="1" t="s">
        <v>26</v>
      </c>
      <c r="B682" s="1" t="s">
        <v>27</v>
      </c>
      <c r="C682" s="1" t="s">
        <v>28</v>
      </c>
      <c r="D682" s="1" t="s">
        <v>65</v>
      </c>
      <c r="E682" s="1">
        <v>2037110</v>
      </c>
      <c r="F682" s="1" t="s">
        <v>2753</v>
      </c>
      <c r="G682" s="1" t="s">
        <v>2754</v>
      </c>
      <c r="H682" s="1" t="s">
        <v>32</v>
      </c>
      <c r="I682" s="1" t="s">
        <v>33</v>
      </c>
      <c r="J682" s="2">
        <v>44209</v>
      </c>
      <c r="K682" s="2" t="s">
        <v>4121</v>
      </c>
      <c r="L682" s="1">
        <v>0</v>
      </c>
      <c r="M682" s="1">
        <v>99</v>
      </c>
      <c r="N682" s="1">
        <v>30</v>
      </c>
      <c r="O682" s="1" t="s">
        <v>83</v>
      </c>
      <c r="P682" s="1" t="s">
        <v>37</v>
      </c>
      <c r="Q682" s="1" t="s">
        <v>4121</v>
      </c>
      <c r="R682" s="1" t="s">
        <v>4121</v>
      </c>
      <c r="S682" s="1" t="s">
        <v>4121</v>
      </c>
      <c r="T682" s="1">
        <v>0</v>
      </c>
      <c r="U682" s="1" t="s">
        <v>4121</v>
      </c>
      <c r="V682" s="1" t="s">
        <v>38</v>
      </c>
      <c r="W682" s="1" t="s">
        <v>4121</v>
      </c>
      <c r="X682" s="1">
        <v>0</v>
      </c>
      <c r="Y682" s="1" t="s">
        <v>37</v>
      </c>
      <c r="Z682" s="1" t="s">
        <v>4121</v>
      </c>
      <c r="AA682" s="1" t="s">
        <v>4121</v>
      </c>
      <c r="AB682" s="1" t="s">
        <v>4121</v>
      </c>
      <c r="AC682" s="1">
        <v>0</v>
      </c>
      <c r="AD682" s="1" t="s">
        <v>4121</v>
      </c>
      <c r="AE682" s="1">
        <v>0</v>
      </c>
      <c r="AF682" s="1">
        <v>0</v>
      </c>
      <c r="AG682" s="1">
        <v>0</v>
      </c>
      <c r="AH682" s="1">
        <v>0</v>
      </c>
      <c r="AI682" s="1">
        <v>0</v>
      </c>
      <c r="AJ682" s="1">
        <v>0</v>
      </c>
      <c r="AK682" s="1">
        <v>0</v>
      </c>
      <c r="AL682" s="1">
        <v>0</v>
      </c>
      <c r="AM682" s="1">
        <v>0</v>
      </c>
      <c r="AN682" s="1" t="s">
        <v>4121</v>
      </c>
      <c r="AO682" s="1" t="s">
        <v>4121</v>
      </c>
      <c r="AP682" s="1" t="s">
        <v>69</v>
      </c>
      <c r="AQ682" s="1" t="s">
        <v>40</v>
      </c>
      <c r="AR682" s="1" t="s">
        <v>4121</v>
      </c>
      <c r="AS682" s="1" t="s">
        <v>38</v>
      </c>
      <c r="AT682" s="1" t="s">
        <v>4121</v>
      </c>
      <c r="AU682" s="1" t="s">
        <v>4121</v>
      </c>
      <c r="AV682" s="1" t="s">
        <v>42</v>
      </c>
      <c r="AW682" s="1">
        <v>0</v>
      </c>
      <c r="AX682" s="1">
        <v>0</v>
      </c>
      <c r="AY682" s="1">
        <v>0</v>
      </c>
      <c r="AZ682" s="1">
        <v>0</v>
      </c>
      <c r="BA682" s="1">
        <v>0</v>
      </c>
      <c r="BB682" s="1">
        <v>0</v>
      </c>
      <c r="BC682" s="1">
        <v>0</v>
      </c>
      <c r="BD682" s="1">
        <v>0</v>
      </c>
      <c r="BE682" s="1">
        <v>0</v>
      </c>
      <c r="BF682" s="1">
        <v>0</v>
      </c>
      <c r="BG682" s="1">
        <v>0</v>
      </c>
      <c r="BH682" s="1">
        <v>0</v>
      </c>
      <c r="BI682" s="1">
        <v>0</v>
      </c>
      <c r="BJ682" s="1">
        <v>0</v>
      </c>
      <c r="BK682" s="1">
        <v>0</v>
      </c>
      <c r="BL682" s="1">
        <v>0</v>
      </c>
      <c r="BM682" s="1">
        <v>0</v>
      </c>
      <c r="BN682" s="1">
        <v>0</v>
      </c>
      <c r="BO682" s="1" t="s">
        <v>37</v>
      </c>
      <c r="BP682" s="1" t="s">
        <v>38</v>
      </c>
      <c r="BQ682" s="5" t="s">
        <v>2755</v>
      </c>
      <c r="BR682" s="1" t="s">
        <v>2756</v>
      </c>
      <c r="BS682" s="1" t="s">
        <v>2757</v>
      </c>
      <c r="BT682" s="1" t="s">
        <v>2758</v>
      </c>
      <c r="BU682" s="1" t="s">
        <v>4121</v>
      </c>
      <c r="BV682" s="1" t="s">
        <v>4121</v>
      </c>
    </row>
    <row r="683" spans="1:74" ht="60" x14ac:dyDescent="0.25">
      <c r="A683" s="1" t="s">
        <v>26</v>
      </c>
      <c r="B683" s="1" t="s">
        <v>179</v>
      </c>
      <c r="C683" s="1" t="s">
        <v>28</v>
      </c>
      <c r="D683" s="1" t="s">
        <v>29</v>
      </c>
      <c r="E683" s="1">
        <v>202115</v>
      </c>
      <c r="F683" s="1" t="s">
        <v>2759</v>
      </c>
      <c r="G683" s="1" t="s">
        <v>92</v>
      </c>
      <c r="H683" s="1" t="s">
        <v>32</v>
      </c>
      <c r="I683" s="1" t="s">
        <v>33</v>
      </c>
      <c r="J683" s="2">
        <v>44074</v>
      </c>
      <c r="K683" s="2" t="s">
        <v>4121</v>
      </c>
      <c r="L683" s="1">
        <v>0</v>
      </c>
      <c r="M683" s="1">
        <v>150</v>
      </c>
      <c r="N683" s="1">
        <v>0</v>
      </c>
      <c r="O683" s="1" t="s">
        <v>34</v>
      </c>
      <c r="P683" s="1" t="s">
        <v>35</v>
      </c>
      <c r="Q683" s="1" t="s">
        <v>36</v>
      </c>
      <c r="R683" s="1" t="s">
        <v>36</v>
      </c>
      <c r="S683" s="1" t="s">
        <v>37</v>
      </c>
      <c r="T683" s="1">
        <v>2250</v>
      </c>
      <c r="U683" s="1" t="s">
        <v>37</v>
      </c>
      <c r="V683" s="1" t="s">
        <v>38</v>
      </c>
      <c r="W683" s="1" t="s">
        <v>4121</v>
      </c>
      <c r="X683" s="1">
        <v>30</v>
      </c>
      <c r="Y683" s="1" t="s">
        <v>37</v>
      </c>
      <c r="Z683" s="1" t="s">
        <v>4121</v>
      </c>
      <c r="AA683" s="1" t="s">
        <v>4121</v>
      </c>
      <c r="AB683" s="1" t="s">
        <v>4121</v>
      </c>
      <c r="AC683" s="1">
        <v>0</v>
      </c>
      <c r="AD683" s="1" t="s">
        <v>4121</v>
      </c>
      <c r="AE683" s="1">
        <v>0</v>
      </c>
      <c r="AF683" s="1">
        <v>0</v>
      </c>
      <c r="AG683" s="1">
        <v>0</v>
      </c>
      <c r="AH683" s="1">
        <v>0</v>
      </c>
      <c r="AI683" s="1">
        <v>0</v>
      </c>
      <c r="AJ683" s="1">
        <v>0</v>
      </c>
      <c r="AK683" s="1">
        <v>0</v>
      </c>
      <c r="AL683" s="1">
        <v>0</v>
      </c>
      <c r="AM683" s="1">
        <v>0</v>
      </c>
      <c r="AN683" s="1" t="s">
        <v>110</v>
      </c>
      <c r="AO683" s="1" t="s">
        <v>110</v>
      </c>
      <c r="AP683" s="1" t="s">
        <v>39</v>
      </c>
      <c r="AQ683" s="1" t="s">
        <v>40</v>
      </c>
      <c r="AR683" s="1" t="s">
        <v>41</v>
      </c>
      <c r="AS683" s="1" t="s">
        <v>38</v>
      </c>
      <c r="AT683" s="1" t="s">
        <v>4121</v>
      </c>
      <c r="AU683" s="1" t="s">
        <v>4121</v>
      </c>
      <c r="AV683" s="1" t="s">
        <v>42</v>
      </c>
      <c r="AW683" s="1">
        <v>0</v>
      </c>
      <c r="AX683" s="1">
        <v>0</v>
      </c>
      <c r="AY683" s="1">
        <v>0</v>
      </c>
      <c r="AZ683" s="1">
        <v>0</v>
      </c>
      <c r="BA683" s="1">
        <v>0</v>
      </c>
      <c r="BB683" s="1">
        <v>0</v>
      </c>
      <c r="BC683" s="1">
        <v>0</v>
      </c>
      <c r="BD683" s="1">
        <v>0</v>
      </c>
      <c r="BE683" s="1">
        <v>0</v>
      </c>
      <c r="BF683" s="1">
        <v>0</v>
      </c>
      <c r="BG683" s="1">
        <v>0</v>
      </c>
      <c r="BH683" s="1">
        <v>0</v>
      </c>
      <c r="BI683" s="1">
        <v>0</v>
      </c>
      <c r="BJ683" s="1">
        <v>0</v>
      </c>
      <c r="BK683" s="1">
        <v>0</v>
      </c>
      <c r="BL683" s="1">
        <v>0</v>
      </c>
      <c r="BM683" s="1">
        <v>0</v>
      </c>
      <c r="BN683" s="1">
        <v>0</v>
      </c>
      <c r="BO683" s="1" t="s">
        <v>37</v>
      </c>
      <c r="BP683" s="1" t="s">
        <v>38</v>
      </c>
      <c r="BQ683" s="5" t="s">
        <v>365</v>
      </c>
      <c r="BR683" s="1" t="s">
        <v>92</v>
      </c>
      <c r="BS683" s="1" t="e">
        <f>- هذه الباقة عباره عن خدمة مضافه ويشترط ان يكون للعميل باقة اساسية للاشتراك بهذه الخدمة.  - بعد إنتهاء الدقائق والبيانات المجانية سيتم تطبيق تعرفة الباقة الأساسية المشترك بها العميل على الدقائق والبيانات.  - خاصية بث البيانات الخاصة بتطبيقات برامج التواصل الاجتماعي (tethering data) غير متاحة.  - تعريفة الباقة غير شاملة القيمة المضافة.</f>
        <v>#NAME?</v>
      </c>
      <c r="BT683" s="1" t="s">
        <v>2760</v>
      </c>
      <c r="BU683" s="1" t="s">
        <v>4121</v>
      </c>
      <c r="BV683" s="1" t="s">
        <v>4121</v>
      </c>
    </row>
    <row r="684" spans="1:74" ht="375" x14ac:dyDescent="0.25">
      <c r="A684" s="1" t="s">
        <v>26</v>
      </c>
      <c r="B684" s="1" t="s">
        <v>27</v>
      </c>
      <c r="C684" s="1" t="s">
        <v>28</v>
      </c>
      <c r="D684" s="1" t="s">
        <v>29</v>
      </c>
      <c r="E684" s="1">
        <v>203816</v>
      </c>
      <c r="F684" s="1" t="s">
        <v>2761</v>
      </c>
      <c r="G684" s="1" t="s">
        <v>2762</v>
      </c>
      <c r="H684" s="1" t="s">
        <v>32</v>
      </c>
      <c r="I684" s="1" t="s">
        <v>33</v>
      </c>
      <c r="J684" s="2">
        <v>44209</v>
      </c>
      <c r="K684" s="2" t="s">
        <v>4121</v>
      </c>
      <c r="L684" s="1">
        <v>0</v>
      </c>
      <c r="M684" s="1">
        <v>99</v>
      </c>
      <c r="N684" s="1">
        <v>0</v>
      </c>
      <c r="O684" s="1" t="s">
        <v>83</v>
      </c>
      <c r="P684" s="1" t="s">
        <v>37</v>
      </c>
      <c r="Q684" s="1" t="s">
        <v>4121</v>
      </c>
      <c r="R684" s="1" t="s">
        <v>4121</v>
      </c>
      <c r="S684" s="1" t="s">
        <v>4121</v>
      </c>
      <c r="T684" s="1">
        <v>0</v>
      </c>
      <c r="U684" s="1" t="s">
        <v>4121</v>
      </c>
      <c r="V684" s="1" t="s">
        <v>38</v>
      </c>
      <c r="W684" s="1" t="s">
        <v>4121</v>
      </c>
      <c r="X684" s="1">
        <v>0</v>
      </c>
      <c r="Y684" s="1" t="s">
        <v>37</v>
      </c>
      <c r="Z684" s="1" t="s">
        <v>4121</v>
      </c>
      <c r="AA684" s="1" t="s">
        <v>4121</v>
      </c>
      <c r="AB684" s="1" t="s">
        <v>4121</v>
      </c>
      <c r="AC684" s="1">
        <v>0</v>
      </c>
      <c r="AD684" s="1" t="s">
        <v>4121</v>
      </c>
      <c r="AE684" s="1">
        <v>0</v>
      </c>
      <c r="AF684" s="1">
        <v>0</v>
      </c>
      <c r="AG684" s="1">
        <v>0</v>
      </c>
      <c r="AH684" s="1">
        <v>0</v>
      </c>
      <c r="AI684" s="1">
        <v>0</v>
      </c>
      <c r="AJ684" s="1">
        <v>0</v>
      </c>
      <c r="AK684" s="1">
        <v>0</v>
      </c>
      <c r="AL684" s="1">
        <v>0</v>
      </c>
      <c r="AM684" s="1">
        <v>0</v>
      </c>
      <c r="AN684" s="1" t="s">
        <v>4121</v>
      </c>
      <c r="AO684" s="1" t="s">
        <v>4121</v>
      </c>
      <c r="AP684" s="1" t="s">
        <v>69</v>
      </c>
      <c r="AQ684" s="1" t="s">
        <v>40</v>
      </c>
      <c r="AR684" s="1" t="s">
        <v>4121</v>
      </c>
      <c r="AS684" s="1" t="s">
        <v>38</v>
      </c>
      <c r="AT684" s="1" t="s">
        <v>4121</v>
      </c>
      <c r="AU684" s="1" t="s">
        <v>4121</v>
      </c>
      <c r="AV684" s="1" t="s">
        <v>42</v>
      </c>
      <c r="AW684" s="1">
        <v>0</v>
      </c>
      <c r="AX684" s="1">
        <v>0</v>
      </c>
      <c r="AY684" s="1">
        <v>0</v>
      </c>
      <c r="AZ684" s="1">
        <v>0</v>
      </c>
      <c r="BA684" s="1">
        <v>0</v>
      </c>
      <c r="BB684" s="1">
        <v>0</v>
      </c>
      <c r="BC684" s="1">
        <v>0</v>
      </c>
      <c r="BD684" s="1">
        <v>0</v>
      </c>
      <c r="BE684" s="1">
        <v>0</v>
      </c>
      <c r="BF684" s="1">
        <v>0</v>
      </c>
      <c r="BG684" s="1">
        <v>0</v>
      </c>
      <c r="BH684" s="1">
        <v>0</v>
      </c>
      <c r="BI684" s="1">
        <v>0</v>
      </c>
      <c r="BJ684" s="1">
        <v>0</v>
      </c>
      <c r="BK684" s="1">
        <v>0</v>
      </c>
      <c r="BL684" s="1">
        <v>0</v>
      </c>
      <c r="BM684" s="1">
        <v>0</v>
      </c>
      <c r="BN684" s="1">
        <v>0</v>
      </c>
      <c r="BO684" s="1" t="s">
        <v>37</v>
      </c>
      <c r="BP684" s="1" t="s">
        <v>38</v>
      </c>
      <c r="BQ684" s="5" t="s">
        <v>2763</v>
      </c>
      <c r="BR684" s="1" t="s">
        <v>2764</v>
      </c>
      <c r="BS684" s="1" t="s">
        <v>2765</v>
      </c>
      <c r="BT684" s="1" t="s">
        <v>2766</v>
      </c>
      <c r="BU684" s="1" t="s">
        <v>4121</v>
      </c>
      <c r="BV684" s="1" t="s">
        <v>4121</v>
      </c>
    </row>
    <row r="685" spans="1:74" ht="75" x14ac:dyDescent="0.25">
      <c r="A685" s="13" t="s">
        <v>26</v>
      </c>
      <c r="B685" s="13" t="s">
        <v>429</v>
      </c>
      <c r="C685" s="13" t="s">
        <v>342</v>
      </c>
      <c r="D685" s="13" t="s">
        <v>65</v>
      </c>
      <c r="E685" s="13">
        <v>205718</v>
      </c>
      <c r="F685" s="13" t="s">
        <v>2767</v>
      </c>
      <c r="G685" s="13" t="s">
        <v>2768</v>
      </c>
      <c r="H685" s="13" t="s">
        <v>144</v>
      </c>
      <c r="I685" s="13" t="s">
        <v>33</v>
      </c>
      <c r="J685" s="14">
        <v>44069</v>
      </c>
      <c r="K685" s="14" t="s">
        <v>4121</v>
      </c>
      <c r="L685" s="13">
        <v>10000</v>
      </c>
      <c r="M685" s="13">
        <v>3850</v>
      </c>
      <c r="N685" s="13">
        <v>1</v>
      </c>
      <c r="O685" s="13" t="s">
        <v>83</v>
      </c>
      <c r="P685" s="13" t="s">
        <v>37</v>
      </c>
      <c r="Q685" s="13" t="s">
        <v>4121</v>
      </c>
      <c r="R685" s="13" t="s">
        <v>4121</v>
      </c>
      <c r="S685" s="13" t="s">
        <v>4121</v>
      </c>
      <c r="T685" s="13">
        <v>0</v>
      </c>
      <c r="U685" s="13" t="s">
        <v>4121</v>
      </c>
      <c r="V685" s="13" t="s">
        <v>38</v>
      </c>
      <c r="W685" s="13" t="s">
        <v>4121</v>
      </c>
      <c r="X685" s="13">
        <v>0</v>
      </c>
      <c r="Y685" s="13" t="s">
        <v>37</v>
      </c>
      <c r="Z685" s="13" t="s">
        <v>4121</v>
      </c>
      <c r="AA685" s="13" t="s">
        <v>4121</v>
      </c>
      <c r="AB685" s="13" t="s">
        <v>4121</v>
      </c>
      <c r="AC685" s="13">
        <v>0</v>
      </c>
      <c r="AD685" s="13" t="s">
        <v>4121</v>
      </c>
      <c r="AE685" s="13">
        <v>0</v>
      </c>
      <c r="AF685" s="13">
        <v>0</v>
      </c>
      <c r="AG685" s="13">
        <v>0</v>
      </c>
      <c r="AH685" s="13">
        <v>0</v>
      </c>
      <c r="AI685" s="13">
        <v>0</v>
      </c>
      <c r="AJ685" s="13">
        <v>0</v>
      </c>
      <c r="AK685" s="13">
        <v>0</v>
      </c>
      <c r="AL685" s="13">
        <v>0</v>
      </c>
      <c r="AM685" s="13">
        <v>0</v>
      </c>
      <c r="AN685" s="13" t="s">
        <v>4121</v>
      </c>
      <c r="AO685" s="13" t="s">
        <v>4121</v>
      </c>
      <c r="AP685" s="13" t="s">
        <v>69</v>
      </c>
      <c r="AQ685" s="13" t="s">
        <v>40</v>
      </c>
      <c r="AR685" s="13" t="s">
        <v>440</v>
      </c>
      <c r="AS685" s="13" t="s">
        <v>38</v>
      </c>
      <c r="AT685" s="13" t="s">
        <v>4121</v>
      </c>
      <c r="AU685" s="13" t="s">
        <v>4121</v>
      </c>
      <c r="AV685" s="13" t="s">
        <v>42</v>
      </c>
      <c r="AW685" s="13">
        <v>0</v>
      </c>
      <c r="AX685" s="13">
        <v>0</v>
      </c>
      <c r="AY685" s="13">
        <v>0</v>
      </c>
      <c r="AZ685" s="13">
        <v>0</v>
      </c>
      <c r="BA685" s="13">
        <v>0</v>
      </c>
      <c r="BB685" s="13">
        <v>0</v>
      </c>
      <c r="BC685" s="13">
        <v>0</v>
      </c>
      <c r="BD685" s="13">
        <v>0</v>
      </c>
      <c r="BE685" s="13">
        <v>0</v>
      </c>
      <c r="BF685" s="13">
        <v>0</v>
      </c>
      <c r="BG685" s="13">
        <v>0</v>
      </c>
      <c r="BH685" s="13">
        <v>0</v>
      </c>
      <c r="BI685" s="13">
        <v>0</v>
      </c>
      <c r="BJ685" s="13">
        <v>0</v>
      </c>
      <c r="BK685" s="13">
        <v>0</v>
      </c>
      <c r="BL685" s="13">
        <v>0</v>
      </c>
      <c r="BM685" s="13">
        <v>0</v>
      </c>
      <c r="BN685" s="13">
        <v>0</v>
      </c>
      <c r="BO685" s="13" t="s">
        <v>35</v>
      </c>
      <c r="BP685" s="13" t="s">
        <v>38</v>
      </c>
      <c r="BQ685" s="15" t="s">
        <v>2769</v>
      </c>
      <c r="BR685" s="13" t="e">
        <f>-BBI service provides high and reliable broadband Internet with high browsing speed.   -BBI for business has low contention ratio.  -BBI service has affordable prices.</f>
        <v>#NAME?</v>
      </c>
      <c r="BS685" s="13" t="s">
        <v>2770</v>
      </c>
      <c r="BT685" s="13" t="s">
        <v>4121</v>
      </c>
      <c r="BU685" s="13" t="s">
        <v>2716</v>
      </c>
      <c r="BV685" s="13" t="s">
        <v>4121</v>
      </c>
    </row>
    <row r="686" spans="1:74" ht="45" x14ac:dyDescent="0.25">
      <c r="A686" s="1" t="s">
        <v>26</v>
      </c>
      <c r="B686" s="1" t="s">
        <v>242</v>
      </c>
      <c r="C686" s="1" t="s">
        <v>28</v>
      </c>
      <c r="D686" s="1" t="s">
        <v>65</v>
      </c>
      <c r="E686" s="1">
        <v>2017114</v>
      </c>
      <c r="F686" s="1" t="s">
        <v>2771</v>
      </c>
      <c r="G686" s="1" t="s">
        <v>255</v>
      </c>
      <c r="H686" s="1" t="s">
        <v>32</v>
      </c>
      <c r="I686" s="1" t="s">
        <v>33</v>
      </c>
      <c r="J686" s="2">
        <v>44223</v>
      </c>
      <c r="K686" s="2" t="s">
        <v>4121</v>
      </c>
      <c r="L686" s="1">
        <v>50</v>
      </c>
      <c r="M686" s="1">
        <v>80</v>
      </c>
      <c r="N686" s="1">
        <v>1</v>
      </c>
      <c r="O686" s="1" t="s">
        <v>83</v>
      </c>
      <c r="P686" s="1" t="s">
        <v>37</v>
      </c>
      <c r="Q686" s="1" t="s">
        <v>4121</v>
      </c>
      <c r="R686" s="1" t="s">
        <v>4121</v>
      </c>
      <c r="S686" s="1" t="s">
        <v>4121</v>
      </c>
      <c r="T686" s="1">
        <v>0</v>
      </c>
      <c r="U686" s="1" t="s">
        <v>4121</v>
      </c>
      <c r="V686" s="1" t="s">
        <v>38</v>
      </c>
      <c r="W686" s="1" t="s">
        <v>4121</v>
      </c>
      <c r="X686" s="1">
        <v>0</v>
      </c>
      <c r="Y686" s="1" t="s">
        <v>37</v>
      </c>
      <c r="Z686" s="1" t="s">
        <v>4121</v>
      </c>
      <c r="AA686" s="1" t="s">
        <v>4121</v>
      </c>
      <c r="AB686" s="1" t="s">
        <v>4121</v>
      </c>
      <c r="AC686" s="1">
        <v>0</v>
      </c>
      <c r="AD686" s="1" t="s">
        <v>4121</v>
      </c>
      <c r="AE686" s="1">
        <v>0</v>
      </c>
      <c r="AF686" s="1">
        <v>0</v>
      </c>
      <c r="AG686" s="1">
        <v>0</v>
      </c>
      <c r="AH686" s="1">
        <v>0</v>
      </c>
      <c r="AI686" s="1">
        <v>0</v>
      </c>
      <c r="AJ686" s="1">
        <v>0</v>
      </c>
      <c r="AK686" s="1">
        <v>0</v>
      </c>
      <c r="AL686" s="1">
        <v>0</v>
      </c>
      <c r="AM686" s="1">
        <v>0</v>
      </c>
      <c r="AN686" s="1" t="s">
        <v>4121</v>
      </c>
      <c r="AO686" s="1" t="s">
        <v>4121</v>
      </c>
      <c r="AP686" s="1" t="s">
        <v>39</v>
      </c>
      <c r="AQ686" s="1" t="s">
        <v>40</v>
      </c>
      <c r="AR686" s="1" t="s">
        <v>41</v>
      </c>
      <c r="AS686" s="1" t="s">
        <v>38</v>
      </c>
      <c r="AT686" s="1" t="s">
        <v>4121</v>
      </c>
      <c r="AU686" s="1" t="s">
        <v>4121</v>
      </c>
      <c r="AV686" s="1" t="s">
        <v>42</v>
      </c>
      <c r="AW686" s="1">
        <v>0</v>
      </c>
      <c r="AX686" s="1">
        <v>0</v>
      </c>
      <c r="AY686" s="1">
        <v>0</v>
      </c>
      <c r="AZ686" s="1">
        <v>0</v>
      </c>
      <c r="BA686" s="1">
        <v>0</v>
      </c>
      <c r="BB686" s="1">
        <v>0</v>
      </c>
      <c r="BC686" s="1">
        <v>0</v>
      </c>
      <c r="BD686" s="1">
        <v>0</v>
      </c>
      <c r="BE686" s="1">
        <v>0</v>
      </c>
      <c r="BF686" s="1">
        <v>0</v>
      </c>
      <c r="BG686" s="1">
        <v>0</v>
      </c>
      <c r="BH686" s="1">
        <v>0</v>
      </c>
      <c r="BI686" s="1">
        <v>0</v>
      </c>
      <c r="BJ686" s="1">
        <v>0</v>
      </c>
      <c r="BK686" s="1">
        <v>0</v>
      </c>
      <c r="BL686" s="1">
        <v>0</v>
      </c>
      <c r="BM686" s="1">
        <v>0</v>
      </c>
      <c r="BN686" s="1">
        <v>0</v>
      </c>
      <c r="BO686" s="1" t="s">
        <v>37</v>
      </c>
      <c r="BP686" s="1" t="s">
        <v>38</v>
      </c>
      <c r="BQ686" s="5" t="s">
        <v>2772</v>
      </c>
      <c r="BR686" s="1" t="s">
        <v>255</v>
      </c>
      <c r="BS686" s="1" t="s">
        <v>2773</v>
      </c>
      <c r="BT686" s="1" t="s">
        <v>110</v>
      </c>
      <c r="BU686" s="1" t="s">
        <v>4121</v>
      </c>
      <c r="BV686" s="1" t="s">
        <v>4121</v>
      </c>
    </row>
    <row r="687" spans="1:74" ht="90" x14ac:dyDescent="0.25">
      <c r="A687" s="1" t="s">
        <v>26</v>
      </c>
      <c r="B687" s="1" t="s">
        <v>429</v>
      </c>
      <c r="C687" s="1" t="s">
        <v>342</v>
      </c>
      <c r="D687" s="1" t="s">
        <v>65</v>
      </c>
      <c r="E687" s="1">
        <v>205719</v>
      </c>
      <c r="F687" s="1" t="s">
        <v>2774</v>
      </c>
      <c r="G687" s="1" t="s">
        <v>2775</v>
      </c>
      <c r="H687" s="1" t="s">
        <v>144</v>
      </c>
      <c r="I687" s="1" t="s">
        <v>25</v>
      </c>
      <c r="J687" s="2">
        <v>44073</v>
      </c>
      <c r="K687" s="2" t="s">
        <v>4121</v>
      </c>
      <c r="L687" s="1">
        <v>35000</v>
      </c>
      <c r="M687" s="1">
        <v>50278</v>
      </c>
      <c r="N687" s="1">
        <v>1</v>
      </c>
      <c r="O687" s="1" t="s">
        <v>83</v>
      </c>
      <c r="P687" s="1" t="s">
        <v>37</v>
      </c>
      <c r="Q687" s="1" t="s">
        <v>4121</v>
      </c>
      <c r="R687" s="1" t="s">
        <v>4121</v>
      </c>
      <c r="S687" s="1" t="s">
        <v>4121</v>
      </c>
      <c r="T687" s="1">
        <v>0</v>
      </c>
      <c r="U687" s="1" t="s">
        <v>4121</v>
      </c>
      <c r="V687" s="1" t="s">
        <v>38</v>
      </c>
      <c r="W687" s="1" t="s">
        <v>4121</v>
      </c>
      <c r="X687" s="1">
        <v>0</v>
      </c>
      <c r="Y687" s="1" t="s">
        <v>37</v>
      </c>
      <c r="Z687" s="1" t="s">
        <v>4121</v>
      </c>
      <c r="AA687" s="1" t="s">
        <v>4121</v>
      </c>
      <c r="AB687" s="1" t="s">
        <v>4121</v>
      </c>
      <c r="AC687" s="1">
        <v>0</v>
      </c>
      <c r="AD687" s="1" t="s">
        <v>4121</v>
      </c>
      <c r="AE687" s="1">
        <v>0</v>
      </c>
      <c r="AF687" s="1">
        <v>0</v>
      </c>
      <c r="AG687" s="1">
        <v>0</v>
      </c>
      <c r="AH687" s="1">
        <v>0</v>
      </c>
      <c r="AI687" s="1">
        <v>0</v>
      </c>
      <c r="AJ687" s="1">
        <v>0</v>
      </c>
      <c r="AK687" s="1">
        <v>0</v>
      </c>
      <c r="AL687" s="1">
        <v>0</v>
      </c>
      <c r="AM687" s="1">
        <v>0</v>
      </c>
      <c r="AN687" s="1" t="s">
        <v>4121</v>
      </c>
      <c r="AO687" s="1" t="s">
        <v>4121</v>
      </c>
      <c r="AP687" s="1" t="s">
        <v>69</v>
      </c>
      <c r="AQ687" s="1" t="s">
        <v>40</v>
      </c>
      <c r="AR687" s="1" t="s">
        <v>440</v>
      </c>
      <c r="AS687" s="1" t="s">
        <v>38</v>
      </c>
      <c r="AT687" s="1" t="s">
        <v>4121</v>
      </c>
      <c r="AU687" s="1" t="s">
        <v>4121</v>
      </c>
      <c r="AV687" s="1" t="s">
        <v>42</v>
      </c>
      <c r="AW687" s="1">
        <v>0</v>
      </c>
      <c r="AX687" s="1">
        <v>0</v>
      </c>
      <c r="AY687" s="1">
        <v>0</v>
      </c>
      <c r="AZ687" s="1">
        <v>0</v>
      </c>
      <c r="BA687" s="1">
        <v>0</v>
      </c>
      <c r="BB687" s="1">
        <v>0</v>
      </c>
      <c r="BC687" s="1">
        <v>0</v>
      </c>
      <c r="BD687" s="1">
        <v>0</v>
      </c>
      <c r="BE687" s="1">
        <v>0</v>
      </c>
      <c r="BF687" s="1">
        <v>0</v>
      </c>
      <c r="BG687" s="1">
        <v>0</v>
      </c>
      <c r="BH687" s="1">
        <v>0</v>
      </c>
      <c r="BI687" s="1">
        <v>0</v>
      </c>
      <c r="BJ687" s="1">
        <v>0</v>
      </c>
      <c r="BK687" s="1">
        <v>0</v>
      </c>
      <c r="BL687" s="1">
        <v>0</v>
      </c>
      <c r="BM687" s="1">
        <v>0</v>
      </c>
      <c r="BN687" s="1">
        <v>0</v>
      </c>
      <c r="BO687" s="1" t="s">
        <v>35</v>
      </c>
      <c r="BP687" s="1" t="s">
        <v>38</v>
      </c>
      <c r="BQ687" s="5" t="s">
        <v>2776</v>
      </c>
      <c r="BR687" s="1" t="e">
        <f>- BDI service is one of the highest speed Internet services with reliable performance.  - BDI is Internet dedicated &amp; unlimited service which aim to serve business sector &amp; government entities.  - Symmetrical uploads and downloads.</f>
        <v>#NAME?</v>
      </c>
      <c r="BS687" s="1" t="s">
        <v>2715</v>
      </c>
      <c r="BT687" s="1" t="s">
        <v>4121</v>
      </c>
      <c r="BU687" s="1" t="s">
        <v>2716</v>
      </c>
      <c r="BV687" s="1" t="s">
        <v>4121</v>
      </c>
    </row>
    <row r="688" spans="1:74" ht="150" x14ac:dyDescent="0.25">
      <c r="A688" s="1" t="s">
        <v>26</v>
      </c>
      <c r="B688" s="1" t="s">
        <v>429</v>
      </c>
      <c r="C688" s="1" t="s">
        <v>99</v>
      </c>
      <c r="D688" s="1" t="s">
        <v>65</v>
      </c>
      <c r="E688" s="1">
        <v>2057110</v>
      </c>
      <c r="F688" s="1" t="s">
        <v>2777</v>
      </c>
      <c r="G688" s="1" t="s">
        <v>2778</v>
      </c>
      <c r="H688" s="1" t="s">
        <v>144</v>
      </c>
      <c r="I688" s="1" t="s">
        <v>25</v>
      </c>
      <c r="J688" s="2">
        <v>44073</v>
      </c>
      <c r="K688" s="2" t="s">
        <v>4121</v>
      </c>
      <c r="L688" s="1">
        <v>35000</v>
      </c>
      <c r="M688" s="1">
        <v>36190</v>
      </c>
      <c r="N688" s="1">
        <v>1</v>
      </c>
      <c r="O688" s="1" t="s">
        <v>4121</v>
      </c>
      <c r="P688" s="1" t="s">
        <v>37</v>
      </c>
      <c r="Q688" s="1" t="s">
        <v>4121</v>
      </c>
      <c r="R688" s="1" t="s">
        <v>4121</v>
      </c>
      <c r="S688" s="1" t="s">
        <v>4121</v>
      </c>
      <c r="T688" s="1">
        <v>0</v>
      </c>
      <c r="U688" s="1" t="s">
        <v>4121</v>
      </c>
      <c r="V688" s="1" t="s">
        <v>38</v>
      </c>
      <c r="W688" s="1" t="s">
        <v>4121</v>
      </c>
      <c r="X688" s="1">
        <v>0</v>
      </c>
      <c r="Y688" s="1" t="s">
        <v>37</v>
      </c>
      <c r="Z688" s="1" t="s">
        <v>4121</v>
      </c>
      <c r="AA688" s="1" t="s">
        <v>4121</v>
      </c>
      <c r="AB688" s="1" t="s">
        <v>4121</v>
      </c>
      <c r="AC688" s="1">
        <v>0</v>
      </c>
      <c r="AD688" s="1" t="s">
        <v>4121</v>
      </c>
      <c r="AE688" s="1">
        <v>0</v>
      </c>
      <c r="AF688" s="1">
        <v>0</v>
      </c>
      <c r="AG688" s="1">
        <v>0</v>
      </c>
      <c r="AH688" s="1">
        <v>0</v>
      </c>
      <c r="AI688" s="1">
        <v>0</v>
      </c>
      <c r="AJ688" s="1">
        <v>0</v>
      </c>
      <c r="AK688" s="1">
        <v>0</v>
      </c>
      <c r="AL688" s="1">
        <v>0</v>
      </c>
      <c r="AM688" s="1">
        <v>0</v>
      </c>
      <c r="AN688" s="1" t="s">
        <v>4121</v>
      </c>
      <c r="AO688" s="1" t="s">
        <v>4121</v>
      </c>
      <c r="AP688" s="1" t="s">
        <v>69</v>
      </c>
      <c r="AQ688" s="1" t="s">
        <v>40</v>
      </c>
      <c r="AR688" s="1" t="s">
        <v>440</v>
      </c>
      <c r="AS688" s="1" t="s">
        <v>38</v>
      </c>
      <c r="AT688" s="1" t="s">
        <v>4121</v>
      </c>
      <c r="AU688" s="1" t="s">
        <v>4121</v>
      </c>
      <c r="AV688" s="1" t="s">
        <v>42</v>
      </c>
      <c r="AW688" s="1">
        <v>0</v>
      </c>
      <c r="AX688" s="1">
        <v>0</v>
      </c>
      <c r="AY688" s="1">
        <v>0</v>
      </c>
      <c r="AZ688" s="1">
        <v>0</v>
      </c>
      <c r="BA688" s="1">
        <v>0</v>
      </c>
      <c r="BB688" s="1">
        <v>0</v>
      </c>
      <c r="BC688" s="1">
        <v>0</v>
      </c>
      <c r="BD688" s="1">
        <v>0</v>
      </c>
      <c r="BE688" s="1">
        <v>0</v>
      </c>
      <c r="BF688" s="1">
        <v>0</v>
      </c>
      <c r="BG688" s="1">
        <v>0</v>
      </c>
      <c r="BH688" s="1">
        <v>0</v>
      </c>
      <c r="BI688" s="1">
        <v>0</v>
      </c>
      <c r="BJ688" s="1">
        <v>0</v>
      </c>
      <c r="BK688" s="1">
        <v>0</v>
      </c>
      <c r="BL688" s="1">
        <v>0</v>
      </c>
      <c r="BM688" s="1">
        <v>0</v>
      </c>
      <c r="BN688" s="1">
        <v>0</v>
      </c>
      <c r="BO688" s="1" t="s">
        <v>35</v>
      </c>
      <c r="BP688" s="1" t="s">
        <v>38</v>
      </c>
      <c r="BQ688" s="5" t="s">
        <v>2779</v>
      </c>
      <c r="BR688" s="1" t="s">
        <v>2780</v>
      </c>
      <c r="BS688" s="1" t="s">
        <v>2781</v>
      </c>
      <c r="BT688" s="1" t="s">
        <v>4121</v>
      </c>
      <c r="BU688" s="1" t="s">
        <v>2716</v>
      </c>
      <c r="BV688" s="1" t="s">
        <v>4121</v>
      </c>
    </row>
    <row r="689" spans="1:74" ht="150" x14ac:dyDescent="0.25">
      <c r="A689" s="1" t="s">
        <v>26</v>
      </c>
      <c r="B689" s="1" t="s">
        <v>429</v>
      </c>
      <c r="C689" s="1" t="s">
        <v>99</v>
      </c>
      <c r="D689" s="1" t="s">
        <v>65</v>
      </c>
      <c r="E689" s="1">
        <v>2057111</v>
      </c>
      <c r="F689" s="1" t="s">
        <v>2782</v>
      </c>
      <c r="G689" s="1" t="s">
        <v>2783</v>
      </c>
      <c r="H689" s="1" t="s">
        <v>144</v>
      </c>
      <c r="I689" s="1" t="s">
        <v>25</v>
      </c>
      <c r="J689" s="2">
        <v>44076</v>
      </c>
      <c r="K689" s="2" t="s">
        <v>4121</v>
      </c>
      <c r="L689" s="1">
        <v>35000</v>
      </c>
      <c r="M689" s="1">
        <v>115520</v>
      </c>
      <c r="N689" s="1">
        <v>1</v>
      </c>
      <c r="O689" s="1" t="s">
        <v>4121</v>
      </c>
      <c r="P689" s="1" t="s">
        <v>37</v>
      </c>
      <c r="Q689" s="1" t="s">
        <v>4121</v>
      </c>
      <c r="R689" s="1" t="s">
        <v>4121</v>
      </c>
      <c r="S689" s="1" t="s">
        <v>4121</v>
      </c>
      <c r="T689" s="1">
        <v>0</v>
      </c>
      <c r="U689" s="1" t="s">
        <v>4121</v>
      </c>
      <c r="V689" s="1" t="s">
        <v>38</v>
      </c>
      <c r="W689" s="1" t="s">
        <v>4121</v>
      </c>
      <c r="X689" s="1">
        <v>0</v>
      </c>
      <c r="Y689" s="1" t="s">
        <v>37</v>
      </c>
      <c r="Z689" s="1" t="s">
        <v>4121</v>
      </c>
      <c r="AA689" s="1" t="s">
        <v>4121</v>
      </c>
      <c r="AB689" s="1" t="s">
        <v>4121</v>
      </c>
      <c r="AC689" s="1">
        <v>0</v>
      </c>
      <c r="AD689" s="1" t="s">
        <v>4121</v>
      </c>
      <c r="AE689" s="1">
        <v>0</v>
      </c>
      <c r="AF689" s="1">
        <v>0</v>
      </c>
      <c r="AG689" s="1">
        <v>0</v>
      </c>
      <c r="AH689" s="1">
        <v>0</v>
      </c>
      <c r="AI689" s="1">
        <v>0</v>
      </c>
      <c r="AJ689" s="1">
        <v>0</v>
      </c>
      <c r="AK689" s="1">
        <v>0</v>
      </c>
      <c r="AL689" s="1">
        <v>0</v>
      </c>
      <c r="AM689" s="1">
        <v>0</v>
      </c>
      <c r="AN689" s="1" t="s">
        <v>4121</v>
      </c>
      <c r="AO689" s="1" t="s">
        <v>4121</v>
      </c>
      <c r="AP689" s="1" t="s">
        <v>69</v>
      </c>
      <c r="AQ689" s="1" t="s">
        <v>40</v>
      </c>
      <c r="AR689" s="1" t="s">
        <v>440</v>
      </c>
      <c r="AS689" s="1" t="s">
        <v>38</v>
      </c>
      <c r="AT689" s="1" t="s">
        <v>4121</v>
      </c>
      <c r="AU689" s="1" t="s">
        <v>4121</v>
      </c>
      <c r="AV689" s="1" t="s">
        <v>42</v>
      </c>
      <c r="AW689" s="1">
        <v>0</v>
      </c>
      <c r="AX689" s="1">
        <v>0</v>
      </c>
      <c r="AY689" s="1">
        <v>0</v>
      </c>
      <c r="AZ689" s="1">
        <v>0</v>
      </c>
      <c r="BA689" s="1">
        <v>0</v>
      </c>
      <c r="BB689" s="1">
        <v>0</v>
      </c>
      <c r="BC689" s="1">
        <v>0</v>
      </c>
      <c r="BD689" s="1">
        <v>0</v>
      </c>
      <c r="BE689" s="1">
        <v>0</v>
      </c>
      <c r="BF689" s="1">
        <v>0</v>
      </c>
      <c r="BG689" s="1">
        <v>0</v>
      </c>
      <c r="BH689" s="1">
        <v>0</v>
      </c>
      <c r="BI689" s="1">
        <v>0</v>
      </c>
      <c r="BJ689" s="1">
        <v>0</v>
      </c>
      <c r="BK689" s="1">
        <v>0</v>
      </c>
      <c r="BL689" s="1">
        <v>0</v>
      </c>
      <c r="BM689" s="1">
        <v>0</v>
      </c>
      <c r="BN689" s="1">
        <v>0</v>
      </c>
      <c r="BO689" s="1" t="s">
        <v>35</v>
      </c>
      <c r="BP689" s="1" t="s">
        <v>38</v>
      </c>
      <c r="BQ689" s="5" t="s">
        <v>2779</v>
      </c>
      <c r="BR689" s="1" t="s">
        <v>2780</v>
      </c>
      <c r="BS689" s="1" t="s">
        <v>2781</v>
      </c>
      <c r="BT689" s="1" t="s">
        <v>4121</v>
      </c>
      <c r="BU689" s="1" t="s">
        <v>2716</v>
      </c>
      <c r="BV689" s="1" t="s">
        <v>4121</v>
      </c>
    </row>
    <row r="690" spans="1:74" ht="45" x14ac:dyDescent="0.25">
      <c r="A690" s="1" t="s">
        <v>26</v>
      </c>
      <c r="B690" s="1" t="s">
        <v>242</v>
      </c>
      <c r="C690" s="1" t="s">
        <v>28</v>
      </c>
      <c r="D690" s="1" t="s">
        <v>65</v>
      </c>
      <c r="E690" s="1">
        <v>2017116</v>
      </c>
      <c r="F690" s="1" t="s">
        <v>2784</v>
      </c>
      <c r="G690" s="1" t="s">
        <v>255</v>
      </c>
      <c r="H690" s="1" t="s">
        <v>32</v>
      </c>
      <c r="I690" s="1" t="s">
        <v>33</v>
      </c>
      <c r="J690" s="2">
        <v>44066</v>
      </c>
      <c r="K690" s="2" t="s">
        <v>4121</v>
      </c>
      <c r="L690" s="1">
        <v>50</v>
      </c>
      <c r="M690" s="1">
        <v>35</v>
      </c>
      <c r="N690" s="1">
        <v>1</v>
      </c>
      <c r="O690" s="1" t="s">
        <v>83</v>
      </c>
      <c r="P690" s="1" t="s">
        <v>37</v>
      </c>
      <c r="Q690" s="1" t="s">
        <v>4121</v>
      </c>
      <c r="R690" s="1" t="s">
        <v>4121</v>
      </c>
      <c r="S690" s="1" t="s">
        <v>4121</v>
      </c>
      <c r="T690" s="1">
        <v>0</v>
      </c>
      <c r="U690" s="1" t="s">
        <v>4121</v>
      </c>
      <c r="V690" s="1" t="s">
        <v>38</v>
      </c>
      <c r="W690" s="1" t="s">
        <v>4121</v>
      </c>
      <c r="X690" s="1">
        <v>0</v>
      </c>
      <c r="Y690" s="1" t="s">
        <v>37</v>
      </c>
      <c r="Z690" s="1" t="s">
        <v>4121</v>
      </c>
      <c r="AA690" s="1" t="s">
        <v>4121</v>
      </c>
      <c r="AB690" s="1" t="s">
        <v>4121</v>
      </c>
      <c r="AC690" s="1">
        <v>0</v>
      </c>
      <c r="AD690" s="1" t="s">
        <v>4121</v>
      </c>
      <c r="AE690" s="1">
        <v>0</v>
      </c>
      <c r="AF690" s="1">
        <v>0</v>
      </c>
      <c r="AG690" s="1">
        <v>0</v>
      </c>
      <c r="AH690" s="1">
        <v>0</v>
      </c>
      <c r="AI690" s="1">
        <v>0</v>
      </c>
      <c r="AJ690" s="1">
        <v>0</v>
      </c>
      <c r="AK690" s="1">
        <v>0</v>
      </c>
      <c r="AL690" s="1">
        <v>0</v>
      </c>
      <c r="AM690" s="1">
        <v>0</v>
      </c>
      <c r="AN690" s="1" t="s">
        <v>4121</v>
      </c>
      <c r="AO690" s="1" t="s">
        <v>4121</v>
      </c>
      <c r="AP690" s="1" t="s">
        <v>39</v>
      </c>
      <c r="AQ690" s="1" t="s">
        <v>40</v>
      </c>
      <c r="AR690" s="1" t="s">
        <v>41</v>
      </c>
      <c r="AS690" s="1" t="s">
        <v>38</v>
      </c>
      <c r="AT690" s="1" t="s">
        <v>4121</v>
      </c>
      <c r="AU690" s="1" t="s">
        <v>4121</v>
      </c>
      <c r="AV690" s="1" t="s">
        <v>42</v>
      </c>
      <c r="AW690" s="1">
        <v>0</v>
      </c>
      <c r="AX690" s="1">
        <v>0</v>
      </c>
      <c r="AY690" s="1">
        <v>0</v>
      </c>
      <c r="AZ690" s="1">
        <v>0</v>
      </c>
      <c r="BA690" s="1">
        <v>0</v>
      </c>
      <c r="BB690" s="1">
        <v>0</v>
      </c>
      <c r="BC690" s="1">
        <v>0</v>
      </c>
      <c r="BD690" s="1">
        <v>0</v>
      </c>
      <c r="BE690" s="1">
        <v>0</v>
      </c>
      <c r="BF690" s="1">
        <v>0</v>
      </c>
      <c r="BG690" s="1">
        <v>0</v>
      </c>
      <c r="BH690" s="1">
        <v>0</v>
      </c>
      <c r="BI690" s="1">
        <v>0</v>
      </c>
      <c r="BJ690" s="1">
        <v>0</v>
      </c>
      <c r="BK690" s="1">
        <v>0</v>
      </c>
      <c r="BL690" s="1">
        <v>0</v>
      </c>
      <c r="BM690" s="1">
        <v>0</v>
      </c>
      <c r="BN690" s="1">
        <v>0</v>
      </c>
      <c r="BO690" s="1" t="s">
        <v>37</v>
      </c>
      <c r="BP690" s="1" t="s">
        <v>38</v>
      </c>
      <c r="BQ690" s="5" t="s">
        <v>2785</v>
      </c>
      <c r="BR690" s="1" t="s">
        <v>255</v>
      </c>
      <c r="BS690" s="1" t="s">
        <v>2786</v>
      </c>
      <c r="BT690" s="1" t="s">
        <v>110</v>
      </c>
      <c r="BU690" s="1" t="s">
        <v>4121</v>
      </c>
      <c r="BV690" s="1" t="s">
        <v>4121</v>
      </c>
    </row>
    <row r="691" spans="1:74" ht="60" x14ac:dyDescent="0.25">
      <c r="A691" s="1" t="s">
        <v>26</v>
      </c>
      <c r="B691" s="1" t="s">
        <v>242</v>
      </c>
      <c r="C691" s="1" t="s">
        <v>28</v>
      </c>
      <c r="D691" s="1" t="s">
        <v>65</v>
      </c>
      <c r="E691" s="1">
        <v>2013114</v>
      </c>
      <c r="F691" s="1" t="s">
        <v>2787</v>
      </c>
      <c r="G691" s="1" t="s">
        <v>255</v>
      </c>
      <c r="H691" s="1" t="s">
        <v>32</v>
      </c>
      <c r="I691" s="1" t="s">
        <v>33</v>
      </c>
      <c r="J691" s="2">
        <v>44067</v>
      </c>
      <c r="K691" s="2" t="s">
        <v>4121</v>
      </c>
      <c r="L691" s="1">
        <v>0</v>
      </c>
      <c r="M691" s="1">
        <v>200</v>
      </c>
      <c r="N691" s="1">
        <v>1</v>
      </c>
      <c r="O691" s="1" t="s">
        <v>34</v>
      </c>
      <c r="P691" s="1" t="s">
        <v>35</v>
      </c>
      <c r="Q691" s="1" t="s">
        <v>49</v>
      </c>
      <c r="R691" s="1" t="s">
        <v>49</v>
      </c>
      <c r="S691" s="1" t="s">
        <v>49</v>
      </c>
      <c r="T691" s="1">
        <v>0</v>
      </c>
      <c r="U691" s="1" t="s">
        <v>37</v>
      </c>
      <c r="V691" s="1" t="s">
        <v>68</v>
      </c>
      <c r="W691" s="1" t="s">
        <v>1686</v>
      </c>
      <c r="X691" s="1">
        <v>1</v>
      </c>
      <c r="Y691" s="1" t="s">
        <v>37</v>
      </c>
      <c r="Z691" s="1" t="s">
        <v>4121</v>
      </c>
      <c r="AA691" s="1" t="s">
        <v>4121</v>
      </c>
      <c r="AB691" s="1" t="s">
        <v>4121</v>
      </c>
      <c r="AC691" s="1">
        <v>0</v>
      </c>
      <c r="AD691" s="1" t="s">
        <v>4121</v>
      </c>
      <c r="AE691" s="1">
        <v>0.55000000000000004</v>
      </c>
      <c r="AF691" s="1">
        <v>0.55000000000000004</v>
      </c>
      <c r="AG691" s="1">
        <v>0.55000000000000004</v>
      </c>
      <c r="AH691" s="1">
        <v>0.3</v>
      </c>
      <c r="AI691" s="1">
        <v>0.8</v>
      </c>
      <c r="AJ691" s="1">
        <v>0.25</v>
      </c>
      <c r="AK691" s="1">
        <v>0.35</v>
      </c>
      <c r="AL691" s="1">
        <v>0.15</v>
      </c>
      <c r="AM691" s="1">
        <v>0.5</v>
      </c>
      <c r="AN691" s="1" t="s">
        <v>110</v>
      </c>
      <c r="AO691" s="1" t="s">
        <v>110</v>
      </c>
      <c r="AP691" s="1" t="s">
        <v>39</v>
      </c>
      <c r="AQ691" s="1" t="s">
        <v>40</v>
      </c>
      <c r="AR691" s="1" t="s">
        <v>41</v>
      </c>
      <c r="AS691" s="1" t="s">
        <v>38</v>
      </c>
      <c r="AT691" s="1" t="s">
        <v>4121</v>
      </c>
      <c r="AU691" s="1" t="s">
        <v>4121</v>
      </c>
      <c r="AV691" s="1" t="s">
        <v>42</v>
      </c>
      <c r="AW691" s="1">
        <v>0</v>
      </c>
      <c r="AX691" s="1">
        <v>0</v>
      </c>
      <c r="AY691" s="1">
        <v>0</v>
      </c>
      <c r="AZ691" s="1">
        <v>0</v>
      </c>
      <c r="BA691" s="1">
        <v>0</v>
      </c>
      <c r="BB691" s="1">
        <v>0</v>
      </c>
      <c r="BC691" s="1">
        <v>0</v>
      </c>
      <c r="BD691" s="1">
        <v>0</v>
      </c>
      <c r="BE691" s="1">
        <v>0</v>
      </c>
      <c r="BF691" s="1">
        <v>0</v>
      </c>
      <c r="BG691" s="1">
        <v>0</v>
      </c>
      <c r="BH691" s="1">
        <v>0</v>
      </c>
      <c r="BI691" s="1">
        <v>0</v>
      </c>
      <c r="BJ691" s="1">
        <v>0</v>
      </c>
      <c r="BK691" s="1">
        <v>0</v>
      </c>
      <c r="BL691" s="1">
        <v>0</v>
      </c>
      <c r="BM691" s="1">
        <v>0</v>
      </c>
      <c r="BN691" s="1">
        <v>0</v>
      </c>
      <c r="BO691" s="1" t="s">
        <v>37</v>
      </c>
      <c r="BP691" s="1" t="s">
        <v>38</v>
      </c>
      <c r="BQ691" s="5" t="s">
        <v>2788</v>
      </c>
      <c r="BR691" s="1" t="s">
        <v>255</v>
      </c>
      <c r="BS691" s="1" t="s">
        <v>2789</v>
      </c>
      <c r="BT691" s="1" t="s">
        <v>2790</v>
      </c>
      <c r="BU691" s="1" t="s">
        <v>4121</v>
      </c>
      <c r="BV691" s="8"/>
    </row>
    <row r="692" spans="1:74" ht="60" x14ac:dyDescent="0.25">
      <c r="A692" s="1" t="s">
        <v>26</v>
      </c>
      <c r="B692" s="1" t="s">
        <v>242</v>
      </c>
      <c r="C692" s="1" t="s">
        <v>28</v>
      </c>
      <c r="D692" s="1" t="s">
        <v>65</v>
      </c>
      <c r="E692" s="1">
        <v>2013115</v>
      </c>
      <c r="F692" s="1" t="s">
        <v>2791</v>
      </c>
      <c r="G692" s="1" t="s">
        <v>255</v>
      </c>
      <c r="H692" s="1" t="s">
        <v>32</v>
      </c>
      <c r="I692" s="1" t="s">
        <v>33</v>
      </c>
      <c r="J692" s="2">
        <v>44067</v>
      </c>
      <c r="K692" s="2" t="s">
        <v>4121</v>
      </c>
      <c r="L692" s="1">
        <v>0</v>
      </c>
      <c r="M692" s="1">
        <v>150</v>
      </c>
      <c r="N692" s="1">
        <v>1</v>
      </c>
      <c r="O692" s="1" t="s">
        <v>34</v>
      </c>
      <c r="P692" s="1" t="s">
        <v>35</v>
      </c>
      <c r="Q692" s="1" t="s">
        <v>36</v>
      </c>
      <c r="R692" s="1" t="s">
        <v>36</v>
      </c>
      <c r="S692" s="1" t="s">
        <v>36</v>
      </c>
      <c r="T692" s="1">
        <v>3000</v>
      </c>
      <c r="U692" s="1" t="s">
        <v>37</v>
      </c>
      <c r="V692" s="1" t="s">
        <v>68</v>
      </c>
      <c r="W692" s="1" t="s">
        <v>1686</v>
      </c>
      <c r="X692" s="1">
        <v>1</v>
      </c>
      <c r="Y692" s="1" t="s">
        <v>37</v>
      </c>
      <c r="Z692" s="1" t="s">
        <v>4121</v>
      </c>
      <c r="AA692" s="1" t="s">
        <v>4121</v>
      </c>
      <c r="AB692" s="1" t="s">
        <v>4121</v>
      </c>
      <c r="AC692" s="1">
        <v>0</v>
      </c>
      <c r="AD692" s="1" t="s">
        <v>4121</v>
      </c>
      <c r="AE692" s="1">
        <v>0.55000000000000004</v>
      </c>
      <c r="AF692" s="1">
        <v>0.55000000000000004</v>
      </c>
      <c r="AG692" s="1">
        <v>0.55000000000000004</v>
      </c>
      <c r="AH692" s="1">
        <v>0.55000000000000004</v>
      </c>
      <c r="AI692" s="1">
        <v>0.8</v>
      </c>
      <c r="AJ692" s="1">
        <v>0.25</v>
      </c>
      <c r="AK692" s="1">
        <v>0.35</v>
      </c>
      <c r="AL692" s="1">
        <v>0.25</v>
      </c>
      <c r="AM692" s="1">
        <v>0.5</v>
      </c>
      <c r="AN692" s="1" t="s">
        <v>110</v>
      </c>
      <c r="AO692" s="1" t="s">
        <v>110</v>
      </c>
      <c r="AP692" s="1" t="s">
        <v>39</v>
      </c>
      <c r="AQ692" s="1" t="s">
        <v>40</v>
      </c>
      <c r="AR692" s="1" t="s">
        <v>41</v>
      </c>
      <c r="AS692" s="1" t="s">
        <v>38</v>
      </c>
      <c r="AT692" s="1" t="s">
        <v>4121</v>
      </c>
      <c r="AU692" s="1" t="s">
        <v>4121</v>
      </c>
      <c r="AV692" s="1" t="s">
        <v>42</v>
      </c>
      <c r="AW692" s="1">
        <v>0</v>
      </c>
      <c r="AX692" s="1">
        <v>0</v>
      </c>
      <c r="AY692" s="1">
        <v>0</v>
      </c>
      <c r="AZ692" s="1">
        <v>0</v>
      </c>
      <c r="BA692" s="1">
        <v>0</v>
      </c>
      <c r="BB692" s="1">
        <v>0</v>
      </c>
      <c r="BC692" s="1">
        <v>0</v>
      </c>
      <c r="BD692" s="1">
        <v>0</v>
      </c>
      <c r="BE692" s="1">
        <v>0</v>
      </c>
      <c r="BF692" s="1">
        <v>0</v>
      </c>
      <c r="BG692" s="1">
        <v>0</v>
      </c>
      <c r="BH692" s="1">
        <v>0</v>
      </c>
      <c r="BI692" s="1">
        <v>0</v>
      </c>
      <c r="BJ692" s="1">
        <v>0</v>
      </c>
      <c r="BK692" s="1">
        <v>0</v>
      </c>
      <c r="BL692" s="1">
        <v>0</v>
      </c>
      <c r="BM692" s="1">
        <v>0</v>
      </c>
      <c r="BN692" s="1">
        <v>0</v>
      </c>
      <c r="BO692" s="1" t="s">
        <v>37</v>
      </c>
      <c r="BP692" s="1" t="s">
        <v>38</v>
      </c>
      <c r="BQ692" s="5" t="s">
        <v>2792</v>
      </c>
      <c r="BR692" s="1" t="s">
        <v>255</v>
      </c>
      <c r="BS692" s="1" t="s">
        <v>2793</v>
      </c>
      <c r="BT692" s="1" t="s">
        <v>2794</v>
      </c>
      <c r="BU692" s="1" t="s">
        <v>4121</v>
      </c>
      <c r="BV692" s="8"/>
    </row>
    <row r="693" spans="1:74" ht="60" x14ac:dyDescent="0.25">
      <c r="A693" s="1" t="s">
        <v>26</v>
      </c>
      <c r="B693" s="1" t="s">
        <v>242</v>
      </c>
      <c r="C693" s="1" t="s">
        <v>28</v>
      </c>
      <c r="D693" s="1" t="s">
        <v>65</v>
      </c>
      <c r="E693" s="1">
        <v>2013116</v>
      </c>
      <c r="F693" s="1" t="s">
        <v>2795</v>
      </c>
      <c r="G693" s="1" t="s">
        <v>255</v>
      </c>
      <c r="H693" s="1" t="s">
        <v>32</v>
      </c>
      <c r="I693" s="1" t="s">
        <v>33</v>
      </c>
      <c r="J693" s="2">
        <v>44067</v>
      </c>
      <c r="K693" s="2" t="s">
        <v>4121</v>
      </c>
      <c r="L693" s="1">
        <v>0</v>
      </c>
      <c r="M693" s="1">
        <v>70</v>
      </c>
      <c r="N693" s="1">
        <v>1</v>
      </c>
      <c r="O693" s="1" t="s">
        <v>34</v>
      </c>
      <c r="P693" s="1" t="s">
        <v>35</v>
      </c>
      <c r="Q693" s="1" t="s">
        <v>36</v>
      </c>
      <c r="R693" s="1" t="s">
        <v>36</v>
      </c>
      <c r="S693" s="1" t="s">
        <v>36</v>
      </c>
      <c r="T693" s="1">
        <v>500</v>
      </c>
      <c r="U693" s="1" t="s">
        <v>37</v>
      </c>
      <c r="V693" s="1" t="s">
        <v>68</v>
      </c>
      <c r="W693" s="1" t="s">
        <v>1686</v>
      </c>
      <c r="X693" s="1">
        <v>1</v>
      </c>
      <c r="Y693" s="1" t="s">
        <v>37</v>
      </c>
      <c r="Z693" s="1" t="s">
        <v>4121</v>
      </c>
      <c r="AA693" s="1" t="s">
        <v>4121</v>
      </c>
      <c r="AB693" s="1" t="s">
        <v>4121</v>
      </c>
      <c r="AC693" s="1">
        <v>0</v>
      </c>
      <c r="AD693" s="1" t="s">
        <v>4121</v>
      </c>
      <c r="AE693" s="1">
        <v>0.55000000000000004</v>
      </c>
      <c r="AF693" s="1">
        <v>0.55000000000000004</v>
      </c>
      <c r="AG693" s="1">
        <v>0.55000000000000004</v>
      </c>
      <c r="AH693" s="1">
        <v>0.2</v>
      </c>
      <c r="AI693" s="1">
        <v>0.8</v>
      </c>
      <c r="AJ693" s="1">
        <v>0.25</v>
      </c>
      <c r="AK693" s="1">
        <v>0.35</v>
      </c>
      <c r="AL693" s="1">
        <v>0</v>
      </c>
      <c r="AM693" s="1">
        <v>0.5</v>
      </c>
      <c r="AN693" s="1" t="s">
        <v>110</v>
      </c>
      <c r="AO693" s="1" t="s">
        <v>110</v>
      </c>
      <c r="AP693" s="1" t="s">
        <v>39</v>
      </c>
      <c r="AQ693" s="1" t="s">
        <v>40</v>
      </c>
      <c r="AR693" s="1" t="s">
        <v>41</v>
      </c>
      <c r="AS693" s="1" t="s">
        <v>38</v>
      </c>
      <c r="AT693" s="1" t="s">
        <v>4121</v>
      </c>
      <c r="AU693" s="1" t="s">
        <v>4121</v>
      </c>
      <c r="AV693" s="1" t="s">
        <v>42</v>
      </c>
      <c r="AW693" s="1">
        <v>0</v>
      </c>
      <c r="AX693" s="1">
        <v>0</v>
      </c>
      <c r="AY693" s="1">
        <v>0</v>
      </c>
      <c r="AZ693" s="1">
        <v>0</v>
      </c>
      <c r="BA693" s="1">
        <v>0</v>
      </c>
      <c r="BB693" s="1">
        <v>0</v>
      </c>
      <c r="BC693" s="1">
        <v>0</v>
      </c>
      <c r="BD693" s="1">
        <v>0</v>
      </c>
      <c r="BE693" s="1">
        <v>0</v>
      </c>
      <c r="BF693" s="1">
        <v>0</v>
      </c>
      <c r="BG693" s="1">
        <v>0</v>
      </c>
      <c r="BH693" s="1">
        <v>0</v>
      </c>
      <c r="BI693" s="1">
        <v>0</v>
      </c>
      <c r="BJ693" s="1">
        <v>0</v>
      </c>
      <c r="BK693" s="1">
        <v>0</v>
      </c>
      <c r="BL693" s="1">
        <v>0</v>
      </c>
      <c r="BM693" s="1">
        <v>0</v>
      </c>
      <c r="BN693" s="1">
        <v>0</v>
      </c>
      <c r="BO693" s="1" t="s">
        <v>37</v>
      </c>
      <c r="BP693" s="1" t="s">
        <v>38</v>
      </c>
      <c r="BQ693" s="5" t="s">
        <v>2796</v>
      </c>
      <c r="BR693" s="1" t="s">
        <v>255</v>
      </c>
      <c r="BS693" s="1" t="s">
        <v>2797</v>
      </c>
      <c r="BT693" s="1">
        <v>0</v>
      </c>
      <c r="BU693" s="1" t="s">
        <v>4121</v>
      </c>
      <c r="BV693" s="8"/>
    </row>
    <row r="694" spans="1:74" ht="60" x14ac:dyDescent="0.25">
      <c r="A694" s="1" t="s">
        <v>26</v>
      </c>
      <c r="B694" s="1" t="s">
        <v>242</v>
      </c>
      <c r="C694" s="1" t="s">
        <v>28</v>
      </c>
      <c r="D694" s="1" t="s">
        <v>65</v>
      </c>
      <c r="E694" s="1">
        <v>2013117</v>
      </c>
      <c r="F694" s="1" t="s">
        <v>2798</v>
      </c>
      <c r="G694" s="1" t="s">
        <v>255</v>
      </c>
      <c r="H694" s="1" t="s">
        <v>32</v>
      </c>
      <c r="I694" s="1" t="s">
        <v>33</v>
      </c>
      <c r="J694" s="2">
        <v>44068</v>
      </c>
      <c r="K694" s="2" t="s">
        <v>4121</v>
      </c>
      <c r="L694" s="1">
        <v>0</v>
      </c>
      <c r="M694" s="1">
        <v>30</v>
      </c>
      <c r="N694" s="1">
        <v>1</v>
      </c>
      <c r="O694" s="1" t="s">
        <v>34</v>
      </c>
      <c r="P694" s="1" t="s">
        <v>35</v>
      </c>
      <c r="Q694" s="1" t="s">
        <v>36</v>
      </c>
      <c r="R694" s="1" t="s">
        <v>36</v>
      </c>
      <c r="S694" s="1" t="s">
        <v>36</v>
      </c>
      <c r="T694" s="1">
        <v>100</v>
      </c>
      <c r="U694" s="1" t="s">
        <v>37</v>
      </c>
      <c r="V694" s="1" t="s">
        <v>68</v>
      </c>
      <c r="W694" s="1" t="s">
        <v>1686</v>
      </c>
      <c r="X694" s="1">
        <v>1</v>
      </c>
      <c r="Y694" s="1" t="s">
        <v>37</v>
      </c>
      <c r="Z694" s="1" t="s">
        <v>4121</v>
      </c>
      <c r="AA694" s="1" t="s">
        <v>4121</v>
      </c>
      <c r="AB694" s="1" t="s">
        <v>4121</v>
      </c>
      <c r="AC694" s="1">
        <v>0</v>
      </c>
      <c r="AD694" s="1" t="s">
        <v>4121</v>
      </c>
      <c r="AE694" s="1">
        <v>0.55000000000000004</v>
      </c>
      <c r="AF694" s="1">
        <v>0.55000000000000004</v>
      </c>
      <c r="AG694" s="1">
        <v>0</v>
      </c>
      <c r="AH694" s="1">
        <v>0.2</v>
      </c>
      <c r="AI694" s="1">
        <v>0.8</v>
      </c>
      <c r="AJ694" s="1">
        <v>0.25</v>
      </c>
      <c r="AK694" s="1">
        <v>0.35</v>
      </c>
      <c r="AL694" s="1">
        <v>0</v>
      </c>
      <c r="AM694" s="1">
        <v>0.5</v>
      </c>
      <c r="AN694" s="1" t="s">
        <v>110</v>
      </c>
      <c r="AO694" s="1" t="s">
        <v>110</v>
      </c>
      <c r="AP694" s="1" t="s">
        <v>39</v>
      </c>
      <c r="AQ694" s="1" t="s">
        <v>40</v>
      </c>
      <c r="AR694" s="1" t="s">
        <v>41</v>
      </c>
      <c r="AS694" s="1" t="s">
        <v>38</v>
      </c>
      <c r="AT694" s="1" t="s">
        <v>4121</v>
      </c>
      <c r="AU694" s="1" t="s">
        <v>4121</v>
      </c>
      <c r="AV694" s="1" t="s">
        <v>42</v>
      </c>
      <c r="AW694" s="1">
        <v>0</v>
      </c>
      <c r="AX694" s="1">
        <v>0</v>
      </c>
      <c r="AY694" s="1">
        <v>0</v>
      </c>
      <c r="AZ694" s="1">
        <v>0</v>
      </c>
      <c r="BA694" s="1">
        <v>0</v>
      </c>
      <c r="BB694" s="1">
        <v>0</v>
      </c>
      <c r="BC694" s="1">
        <v>0</v>
      </c>
      <c r="BD694" s="1">
        <v>0</v>
      </c>
      <c r="BE694" s="1">
        <v>0</v>
      </c>
      <c r="BF694" s="1">
        <v>0</v>
      </c>
      <c r="BG694" s="1">
        <v>0</v>
      </c>
      <c r="BH694" s="1">
        <v>0</v>
      </c>
      <c r="BI694" s="1">
        <v>0</v>
      </c>
      <c r="BJ694" s="1">
        <v>0</v>
      </c>
      <c r="BK694" s="1">
        <v>0</v>
      </c>
      <c r="BL694" s="1">
        <v>0</v>
      </c>
      <c r="BM694" s="1">
        <v>0</v>
      </c>
      <c r="BN694" s="1">
        <v>0</v>
      </c>
      <c r="BO694" s="1" t="s">
        <v>37</v>
      </c>
      <c r="BP694" s="1" t="s">
        <v>38</v>
      </c>
      <c r="BQ694" s="5" t="s">
        <v>2799</v>
      </c>
      <c r="BR694" s="1" t="s">
        <v>255</v>
      </c>
      <c r="BS694" s="1" t="s">
        <v>2800</v>
      </c>
      <c r="BT694" s="1">
        <v>0</v>
      </c>
      <c r="BU694" s="1" t="s">
        <v>4121</v>
      </c>
      <c r="BV694" s="8"/>
    </row>
    <row r="695" spans="1:74" ht="90" x14ac:dyDescent="0.25">
      <c r="A695" s="1" t="s">
        <v>26</v>
      </c>
      <c r="B695" s="1" t="s">
        <v>416</v>
      </c>
      <c r="C695" s="1" t="s">
        <v>28</v>
      </c>
      <c r="D695" s="1" t="s">
        <v>65</v>
      </c>
      <c r="E695" s="1">
        <v>2044114</v>
      </c>
      <c r="F695" s="1" t="s">
        <v>2801</v>
      </c>
      <c r="G695" s="1" t="s">
        <v>2802</v>
      </c>
      <c r="H695" s="1" t="s">
        <v>32</v>
      </c>
      <c r="I695" s="1" t="s">
        <v>33</v>
      </c>
      <c r="J695" s="2">
        <v>44068</v>
      </c>
      <c r="K695" s="2" t="s">
        <v>4121</v>
      </c>
      <c r="L695" s="1">
        <v>0</v>
      </c>
      <c r="M695" s="1">
        <v>6</v>
      </c>
      <c r="N695" s="1">
        <v>1</v>
      </c>
      <c r="O695" s="1" t="s">
        <v>109</v>
      </c>
      <c r="P695" s="1" t="s">
        <v>35</v>
      </c>
      <c r="Q695" s="1" t="s">
        <v>37</v>
      </c>
      <c r="R695" s="1" t="s">
        <v>37</v>
      </c>
      <c r="S695" s="1" t="s">
        <v>37</v>
      </c>
      <c r="T695" s="1">
        <v>0</v>
      </c>
      <c r="U695" s="1" t="s">
        <v>39</v>
      </c>
      <c r="V695" s="1" t="s">
        <v>38</v>
      </c>
      <c r="W695" s="1" t="s">
        <v>4121</v>
      </c>
      <c r="X695" s="1">
        <v>30</v>
      </c>
      <c r="Y695" s="1" t="s">
        <v>37</v>
      </c>
      <c r="Z695" s="1" t="s">
        <v>4121</v>
      </c>
      <c r="AA695" s="1" t="s">
        <v>4121</v>
      </c>
      <c r="AB695" s="1" t="s">
        <v>4121</v>
      </c>
      <c r="AC695" s="1">
        <v>0</v>
      </c>
      <c r="AD695" s="1" t="s">
        <v>4121</v>
      </c>
      <c r="AE695" s="1">
        <v>0.6</v>
      </c>
      <c r="AF695" s="1">
        <v>0.6</v>
      </c>
      <c r="AG695" s="1">
        <v>0.6</v>
      </c>
      <c r="AH695" s="1">
        <v>0.6</v>
      </c>
      <c r="AI695" s="1">
        <v>0</v>
      </c>
      <c r="AJ695" s="1">
        <v>0.25</v>
      </c>
      <c r="AK695" s="1">
        <v>0.25</v>
      </c>
      <c r="AL695" s="1">
        <v>0.25</v>
      </c>
      <c r="AM695" s="1">
        <v>0</v>
      </c>
      <c r="AN695" s="1" t="s">
        <v>35</v>
      </c>
      <c r="AO695" s="1" t="s">
        <v>35</v>
      </c>
      <c r="AP695" s="1" t="s">
        <v>69</v>
      </c>
      <c r="AQ695" s="1" t="s">
        <v>40</v>
      </c>
      <c r="AR695" s="1" t="s">
        <v>4121</v>
      </c>
      <c r="AS695" s="1" t="s">
        <v>38</v>
      </c>
      <c r="AT695" s="1" t="s">
        <v>4121</v>
      </c>
      <c r="AU695" s="1" t="s">
        <v>4121</v>
      </c>
      <c r="AV695" s="1" t="s">
        <v>42</v>
      </c>
      <c r="AW695" s="1">
        <v>0</v>
      </c>
      <c r="AX695" s="1">
        <v>0</v>
      </c>
      <c r="AY695" s="1">
        <v>0</v>
      </c>
      <c r="AZ695" s="1">
        <v>0</v>
      </c>
      <c r="BA695" s="1">
        <v>0</v>
      </c>
      <c r="BB695" s="1">
        <v>0</v>
      </c>
      <c r="BC695" s="1">
        <v>0</v>
      </c>
      <c r="BD695" s="1">
        <v>0</v>
      </c>
      <c r="BE695" s="1">
        <v>0</v>
      </c>
      <c r="BF695" s="1">
        <v>0</v>
      </c>
      <c r="BG695" s="1">
        <v>0</v>
      </c>
      <c r="BH695" s="1">
        <v>0</v>
      </c>
      <c r="BI695" s="1">
        <v>0</v>
      </c>
      <c r="BJ695" s="1">
        <v>0</v>
      </c>
      <c r="BK695" s="1">
        <v>0</v>
      </c>
      <c r="BL695" s="1">
        <v>0</v>
      </c>
      <c r="BM695" s="1">
        <v>0</v>
      </c>
      <c r="BN695" s="1">
        <v>0</v>
      </c>
      <c r="BO695" s="1" t="s">
        <v>37</v>
      </c>
      <c r="BP695" s="1" t="s">
        <v>38</v>
      </c>
      <c r="BQ695" s="5" t="s">
        <v>2803</v>
      </c>
      <c r="BR695" s="1" t="s">
        <v>2804</v>
      </c>
      <c r="BS695" s="1" t="s">
        <v>2805</v>
      </c>
      <c r="BT695" s="1" t="s">
        <v>4121</v>
      </c>
      <c r="BU695" s="1" t="s">
        <v>4121</v>
      </c>
      <c r="BV695" s="8"/>
    </row>
    <row r="696" spans="1:74" ht="120" x14ac:dyDescent="0.25">
      <c r="A696" s="1" t="s">
        <v>26</v>
      </c>
      <c r="B696" s="1" t="s">
        <v>416</v>
      </c>
      <c r="C696" s="1" t="s">
        <v>28</v>
      </c>
      <c r="D696" s="1" t="s">
        <v>29</v>
      </c>
      <c r="E696" s="1">
        <v>2041112</v>
      </c>
      <c r="F696" s="1" t="s">
        <v>2806</v>
      </c>
      <c r="G696" s="1" t="s">
        <v>2807</v>
      </c>
      <c r="H696" s="1" t="s">
        <v>32</v>
      </c>
      <c r="I696" s="1" t="s">
        <v>33</v>
      </c>
      <c r="J696" s="2">
        <v>44062</v>
      </c>
      <c r="K696" s="2" t="s">
        <v>4121</v>
      </c>
      <c r="L696" s="1">
        <v>0</v>
      </c>
      <c r="M696" s="1">
        <v>50</v>
      </c>
      <c r="N696" s="1">
        <v>0</v>
      </c>
      <c r="O696" s="1" t="s">
        <v>34</v>
      </c>
      <c r="P696" s="1" t="s">
        <v>35</v>
      </c>
      <c r="Q696" s="1" t="s">
        <v>4121</v>
      </c>
      <c r="R696" s="1" t="s">
        <v>4121</v>
      </c>
      <c r="S696" s="1" t="s">
        <v>4121</v>
      </c>
      <c r="T696" s="1">
        <v>0</v>
      </c>
      <c r="U696" s="1" t="s">
        <v>4121</v>
      </c>
      <c r="V696" s="1" t="s">
        <v>38</v>
      </c>
      <c r="W696" s="1" t="s">
        <v>4121</v>
      </c>
      <c r="X696" s="1">
        <v>1</v>
      </c>
      <c r="Y696" s="1" t="s">
        <v>37</v>
      </c>
      <c r="Z696" s="1" t="s">
        <v>4121</v>
      </c>
      <c r="AA696" s="1" t="s">
        <v>4121</v>
      </c>
      <c r="AB696" s="1" t="s">
        <v>4121</v>
      </c>
      <c r="AC696" s="1">
        <v>0</v>
      </c>
      <c r="AD696" s="1" t="s">
        <v>4121</v>
      </c>
      <c r="AE696" s="1">
        <v>0.6</v>
      </c>
      <c r="AF696" s="1">
        <v>0.6</v>
      </c>
      <c r="AG696" s="1">
        <v>0.6</v>
      </c>
      <c r="AH696" s="1">
        <v>0.6</v>
      </c>
      <c r="AI696" s="1">
        <v>0</v>
      </c>
      <c r="AJ696" s="1">
        <v>0.25</v>
      </c>
      <c r="AK696" s="1">
        <v>0.25</v>
      </c>
      <c r="AL696" s="1">
        <v>0.25</v>
      </c>
      <c r="AM696" s="1">
        <v>0</v>
      </c>
      <c r="AN696" s="1" t="s">
        <v>35</v>
      </c>
      <c r="AO696" s="1" t="s">
        <v>35</v>
      </c>
      <c r="AP696" s="1" t="s">
        <v>69</v>
      </c>
      <c r="AQ696" s="1" t="s">
        <v>40</v>
      </c>
      <c r="AR696" s="1" t="s">
        <v>41</v>
      </c>
      <c r="AS696" s="1" t="s">
        <v>38</v>
      </c>
      <c r="AT696" s="1" t="s">
        <v>4121</v>
      </c>
      <c r="AU696" s="1" t="s">
        <v>4121</v>
      </c>
      <c r="AV696" s="1" t="s">
        <v>42</v>
      </c>
      <c r="AW696" s="1">
        <v>0</v>
      </c>
      <c r="AX696" s="1">
        <v>0</v>
      </c>
      <c r="AY696" s="1">
        <v>0</v>
      </c>
      <c r="AZ696" s="1">
        <v>0</v>
      </c>
      <c r="BA696" s="1">
        <v>0</v>
      </c>
      <c r="BB696" s="1">
        <v>0</v>
      </c>
      <c r="BC696" s="1">
        <v>0</v>
      </c>
      <c r="BD696" s="1">
        <v>0</v>
      </c>
      <c r="BE696" s="1">
        <v>0</v>
      </c>
      <c r="BF696" s="1">
        <v>0</v>
      </c>
      <c r="BG696" s="1">
        <v>0</v>
      </c>
      <c r="BH696" s="1">
        <v>0</v>
      </c>
      <c r="BI696" s="1">
        <v>0</v>
      </c>
      <c r="BJ696" s="1">
        <v>0</v>
      </c>
      <c r="BK696" s="1">
        <v>0</v>
      </c>
      <c r="BL696" s="1">
        <v>0</v>
      </c>
      <c r="BM696" s="1">
        <v>0</v>
      </c>
      <c r="BN696" s="1">
        <v>0</v>
      </c>
      <c r="BO696" s="1" t="s">
        <v>37</v>
      </c>
      <c r="BP696" s="1" t="s">
        <v>38</v>
      </c>
      <c r="BQ696" s="5" t="s">
        <v>2808</v>
      </c>
      <c r="BR696" s="1" t="s">
        <v>2809</v>
      </c>
      <c r="BS696" s="1" t="s">
        <v>2810</v>
      </c>
      <c r="BT696" s="1" t="s">
        <v>37</v>
      </c>
      <c r="BU696" s="1" t="s">
        <v>4121</v>
      </c>
      <c r="BV696" s="8"/>
    </row>
    <row r="697" spans="1:74" ht="135" x14ac:dyDescent="0.25">
      <c r="A697" s="13" t="s">
        <v>26</v>
      </c>
      <c r="B697" s="13" t="s">
        <v>416</v>
      </c>
      <c r="C697" s="13" t="s">
        <v>28</v>
      </c>
      <c r="D697" s="13" t="s">
        <v>65</v>
      </c>
      <c r="E697" s="13">
        <v>2043111</v>
      </c>
      <c r="F697" s="13" t="s">
        <v>2811</v>
      </c>
      <c r="G697" s="13" t="s">
        <v>2812</v>
      </c>
      <c r="H697" s="13" t="s">
        <v>32</v>
      </c>
      <c r="I697" s="13" t="s">
        <v>33</v>
      </c>
      <c r="J697" s="14">
        <v>44061</v>
      </c>
      <c r="K697" s="14" t="s">
        <v>4121</v>
      </c>
      <c r="L697" s="13">
        <v>0</v>
      </c>
      <c r="M697" s="13">
        <v>50</v>
      </c>
      <c r="N697" s="13">
        <v>1</v>
      </c>
      <c r="O697" s="13" t="s">
        <v>34</v>
      </c>
      <c r="P697" s="13" t="s">
        <v>35</v>
      </c>
      <c r="Q697" s="13" t="s">
        <v>4121</v>
      </c>
      <c r="R697" s="13" t="s">
        <v>4121</v>
      </c>
      <c r="S697" s="13" t="s">
        <v>4121</v>
      </c>
      <c r="T697" s="13">
        <v>0</v>
      </c>
      <c r="U697" s="13" t="s">
        <v>4121</v>
      </c>
      <c r="V697" s="13" t="s">
        <v>38</v>
      </c>
      <c r="W697" s="13" t="s">
        <v>4121</v>
      </c>
      <c r="X697" s="13">
        <v>1</v>
      </c>
      <c r="Y697" s="13" t="s">
        <v>37</v>
      </c>
      <c r="Z697" s="13" t="s">
        <v>4121</v>
      </c>
      <c r="AA697" s="13" t="s">
        <v>4121</v>
      </c>
      <c r="AB697" s="13" t="s">
        <v>4121</v>
      </c>
      <c r="AC697" s="13">
        <v>0</v>
      </c>
      <c r="AD697" s="13" t="s">
        <v>4121</v>
      </c>
      <c r="AE697" s="13">
        <v>0.6</v>
      </c>
      <c r="AF697" s="13">
        <v>0.6</v>
      </c>
      <c r="AG697" s="13">
        <v>0.6</v>
      </c>
      <c r="AH697" s="13">
        <v>0.6</v>
      </c>
      <c r="AI697" s="13">
        <v>0</v>
      </c>
      <c r="AJ697" s="13">
        <v>0.25</v>
      </c>
      <c r="AK697" s="13">
        <v>0.25</v>
      </c>
      <c r="AL697" s="13">
        <v>0.25</v>
      </c>
      <c r="AM697" s="13">
        <v>0</v>
      </c>
      <c r="AN697" s="13" t="s">
        <v>35</v>
      </c>
      <c r="AO697" s="13" t="s">
        <v>35</v>
      </c>
      <c r="AP697" s="13" t="s">
        <v>69</v>
      </c>
      <c r="AQ697" s="13" t="s">
        <v>40</v>
      </c>
      <c r="AR697" s="13" t="s">
        <v>41</v>
      </c>
      <c r="AS697" s="13" t="s">
        <v>38</v>
      </c>
      <c r="AT697" s="13" t="s">
        <v>4121</v>
      </c>
      <c r="AU697" s="13" t="s">
        <v>4121</v>
      </c>
      <c r="AV697" s="13" t="s">
        <v>42</v>
      </c>
      <c r="AW697" s="13">
        <v>0</v>
      </c>
      <c r="AX697" s="13">
        <v>0</v>
      </c>
      <c r="AY697" s="13">
        <v>0</v>
      </c>
      <c r="AZ697" s="13">
        <v>0</v>
      </c>
      <c r="BA697" s="13">
        <v>0</v>
      </c>
      <c r="BB697" s="13">
        <v>0</v>
      </c>
      <c r="BC697" s="13">
        <v>0</v>
      </c>
      <c r="BD697" s="13">
        <v>0</v>
      </c>
      <c r="BE697" s="13">
        <v>0</v>
      </c>
      <c r="BF697" s="13">
        <v>0</v>
      </c>
      <c r="BG697" s="13">
        <v>0</v>
      </c>
      <c r="BH697" s="13">
        <v>0</v>
      </c>
      <c r="BI697" s="13">
        <v>0</v>
      </c>
      <c r="BJ697" s="13">
        <v>0</v>
      </c>
      <c r="BK697" s="13">
        <v>0</v>
      </c>
      <c r="BL697" s="13">
        <v>0</v>
      </c>
      <c r="BM697" s="13">
        <v>0</v>
      </c>
      <c r="BN697" s="13">
        <v>0</v>
      </c>
      <c r="BO697" s="13" t="s">
        <v>37</v>
      </c>
      <c r="BP697" s="13" t="s">
        <v>38</v>
      </c>
      <c r="BQ697" s="15" t="s">
        <v>2808</v>
      </c>
      <c r="BR697" s="13" t="s">
        <v>2809</v>
      </c>
      <c r="BS697" s="13" t="s">
        <v>2813</v>
      </c>
      <c r="BT697" s="13" t="s">
        <v>37</v>
      </c>
      <c r="BU697" s="13" t="s">
        <v>4121</v>
      </c>
      <c r="BV697" s="16"/>
    </row>
    <row r="698" spans="1:74" ht="75" x14ac:dyDescent="0.25">
      <c r="A698" s="1" t="s">
        <v>26</v>
      </c>
      <c r="B698" s="1" t="s">
        <v>416</v>
      </c>
      <c r="C698" s="1" t="s">
        <v>28</v>
      </c>
      <c r="D698" s="1" t="s">
        <v>29</v>
      </c>
      <c r="E698" s="1">
        <v>2046116</v>
      </c>
      <c r="F698" s="1" t="s">
        <v>2814</v>
      </c>
      <c r="G698" s="1" t="s">
        <v>2815</v>
      </c>
      <c r="H698" s="1" t="s">
        <v>32</v>
      </c>
      <c r="I698" s="1" t="s">
        <v>33</v>
      </c>
      <c r="J698" s="2">
        <v>44068</v>
      </c>
      <c r="K698" s="2" t="s">
        <v>4121</v>
      </c>
      <c r="L698" s="1">
        <v>0</v>
      </c>
      <c r="M698" s="1">
        <v>60</v>
      </c>
      <c r="N698" s="1">
        <v>0</v>
      </c>
      <c r="O698" s="1" t="s">
        <v>109</v>
      </c>
      <c r="P698" s="1" t="s">
        <v>35</v>
      </c>
      <c r="Q698" s="1" t="s">
        <v>37</v>
      </c>
      <c r="R698" s="1" t="s">
        <v>37</v>
      </c>
      <c r="S698" s="1" t="s">
        <v>37</v>
      </c>
      <c r="T698" s="1">
        <v>0</v>
      </c>
      <c r="U698" s="1" t="s">
        <v>39</v>
      </c>
      <c r="V698" s="1" t="s">
        <v>38</v>
      </c>
      <c r="W698" s="1" t="s">
        <v>4121</v>
      </c>
      <c r="X698" s="1">
        <v>30</v>
      </c>
      <c r="Y698" s="1" t="s">
        <v>37</v>
      </c>
      <c r="Z698" s="1" t="s">
        <v>4121</v>
      </c>
      <c r="AA698" s="1" t="s">
        <v>4121</v>
      </c>
      <c r="AB698" s="1" t="s">
        <v>4121</v>
      </c>
      <c r="AC698" s="1">
        <v>0</v>
      </c>
      <c r="AD698" s="1" t="s">
        <v>4121</v>
      </c>
      <c r="AE698" s="1">
        <v>0.6</v>
      </c>
      <c r="AF698" s="1">
        <v>0.6</v>
      </c>
      <c r="AG698" s="1">
        <v>0.6</v>
      </c>
      <c r="AH698" s="1">
        <v>0.6</v>
      </c>
      <c r="AI698" s="1">
        <v>0</v>
      </c>
      <c r="AJ698" s="1">
        <v>0.25</v>
      </c>
      <c r="AK698" s="1">
        <v>0.25</v>
      </c>
      <c r="AL698" s="1">
        <v>0.25</v>
      </c>
      <c r="AM698" s="1">
        <v>0</v>
      </c>
      <c r="AN698" s="1" t="s">
        <v>35</v>
      </c>
      <c r="AO698" s="1" t="s">
        <v>35</v>
      </c>
      <c r="AP698" s="1" t="s">
        <v>69</v>
      </c>
      <c r="AQ698" s="1" t="s">
        <v>40</v>
      </c>
      <c r="AR698" s="1" t="s">
        <v>4121</v>
      </c>
      <c r="AS698" s="1" t="s">
        <v>38</v>
      </c>
      <c r="AT698" s="1" t="s">
        <v>4121</v>
      </c>
      <c r="AU698" s="1" t="s">
        <v>4121</v>
      </c>
      <c r="AV698" s="1" t="s">
        <v>42</v>
      </c>
      <c r="AW698" s="1">
        <v>0</v>
      </c>
      <c r="AX698" s="1">
        <v>0</v>
      </c>
      <c r="AY698" s="1">
        <v>0</v>
      </c>
      <c r="AZ698" s="1">
        <v>0</v>
      </c>
      <c r="BA698" s="1">
        <v>0</v>
      </c>
      <c r="BB698" s="1">
        <v>0</v>
      </c>
      <c r="BC698" s="1">
        <v>0</v>
      </c>
      <c r="BD698" s="1">
        <v>0</v>
      </c>
      <c r="BE698" s="1">
        <v>0</v>
      </c>
      <c r="BF698" s="1">
        <v>0</v>
      </c>
      <c r="BG698" s="1">
        <v>0</v>
      </c>
      <c r="BH698" s="1">
        <v>0</v>
      </c>
      <c r="BI698" s="1">
        <v>0</v>
      </c>
      <c r="BJ698" s="1">
        <v>0</v>
      </c>
      <c r="BK698" s="1">
        <v>0</v>
      </c>
      <c r="BL698" s="1">
        <v>0</v>
      </c>
      <c r="BM698" s="1">
        <v>0</v>
      </c>
      <c r="BN698" s="1">
        <v>0</v>
      </c>
      <c r="BO698" s="1" t="s">
        <v>37</v>
      </c>
      <c r="BP698" s="1" t="s">
        <v>38</v>
      </c>
      <c r="BQ698" s="5" t="s">
        <v>2816</v>
      </c>
      <c r="BR698" s="1" t="s">
        <v>2804</v>
      </c>
      <c r="BS698" s="1" t="s">
        <v>2805</v>
      </c>
      <c r="BT698" s="1" t="s">
        <v>4121</v>
      </c>
      <c r="BU698" s="1" t="s">
        <v>4121</v>
      </c>
      <c r="BV698" s="8"/>
    </row>
    <row r="699" spans="1:74" ht="75" x14ac:dyDescent="0.25">
      <c r="A699" s="1" t="s">
        <v>26</v>
      </c>
      <c r="B699" s="1" t="s">
        <v>416</v>
      </c>
      <c r="C699" s="1" t="s">
        <v>28</v>
      </c>
      <c r="D699" s="1" t="s">
        <v>29</v>
      </c>
      <c r="E699" s="1">
        <v>2046117</v>
      </c>
      <c r="F699" s="1" t="s">
        <v>2817</v>
      </c>
      <c r="G699" s="1" t="s">
        <v>2818</v>
      </c>
      <c r="H699" s="1" t="s">
        <v>32</v>
      </c>
      <c r="I699" s="1" t="s">
        <v>33</v>
      </c>
      <c r="J699" s="2">
        <v>44068</v>
      </c>
      <c r="K699" s="2" t="s">
        <v>4121</v>
      </c>
      <c r="L699" s="1">
        <v>0</v>
      </c>
      <c r="M699" s="1">
        <v>30</v>
      </c>
      <c r="N699" s="1">
        <v>0</v>
      </c>
      <c r="O699" s="1" t="s">
        <v>109</v>
      </c>
      <c r="P699" s="1" t="s">
        <v>35</v>
      </c>
      <c r="Q699" s="1" t="s">
        <v>37</v>
      </c>
      <c r="R699" s="1" t="s">
        <v>37</v>
      </c>
      <c r="S699" s="1" t="s">
        <v>37</v>
      </c>
      <c r="T699" s="1">
        <v>0</v>
      </c>
      <c r="U699" s="1" t="s">
        <v>39</v>
      </c>
      <c r="V699" s="1" t="s">
        <v>38</v>
      </c>
      <c r="W699" s="1" t="s">
        <v>4121</v>
      </c>
      <c r="X699" s="1">
        <v>30</v>
      </c>
      <c r="Y699" s="1" t="s">
        <v>37</v>
      </c>
      <c r="Z699" s="1" t="s">
        <v>4121</v>
      </c>
      <c r="AA699" s="1" t="s">
        <v>4121</v>
      </c>
      <c r="AB699" s="1" t="s">
        <v>4121</v>
      </c>
      <c r="AC699" s="1">
        <v>0</v>
      </c>
      <c r="AD699" s="1" t="s">
        <v>4121</v>
      </c>
      <c r="AE699" s="1">
        <v>0.6</v>
      </c>
      <c r="AF699" s="1">
        <v>0.6</v>
      </c>
      <c r="AG699" s="1">
        <v>0.6</v>
      </c>
      <c r="AH699" s="1">
        <v>0.6</v>
      </c>
      <c r="AI699" s="1">
        <v>0</v>
      </c>
      <c r="AJ699" s="1">
        <v>0.25</v>
      </c>
      <c r="AK699" s="1">
        <v>0.25</v>
      </c>
      <c r="AL699" s="1">
        <v>0.25</v>
      </c>
      <c r="AM699" s="1">
        <v>0</v>
      </c>
      <c r="AN699" s="1" t="s">
        <v>35</v>
      </c>
      <c r="AO699" s="1" t="s">
        <v>35</v>
      </c>
      <c r="AP699" s="1" t="s">
        <v>69</v>
      </c>
      <c r="AQ699" s="1" t="s">
        <v>40</v>
      </c>
      <c r="AR699" s="1" t="s">
        <v>4121</v>
      </c>
      <c r="AS699" s="1" t="s">
        <v>38</v>
      </c>
      <c r="AT699" s="1" t="s">
        <v>4121</v>
      </c>
      <c r="AU699" s="1" t="s">
        <v>4121</v>
      </c>
      <c r="AV699" s="1" t="s">
        <v>42</v>
      </c>
      <c r="AW699" s="1">
        <v>0</v>
      </c>
      <c r="AX699" s="1">
        <v>0</v>
      </c>
      <c r="AY699" s="1">
        <v>0</v>
      </c>
      <c r="AZ699" s="1">
        <v>0</v>
      </c>
      <c r="BA699" s="1">
        <v>0</v>
      </c>
      <c r="BB699" s="1">
        <v>0</v>
      </c>
      <c r="BC699" s="1">
        <v>0</v>
      </c>
      <c r="BD699" s="1">
        <v>0</v>
      </c>
      <c r="BE699" s="1">
        <v>0</v>
      </c>
      <c r="BF699" s="1">
        <v>0</v>
      </c>
      <c r="BG699" s="1">
        <v>0</v>
      </c>
      <c r="BH699" s="1">
        <v>0</v>
      </c>
      <c r="BI699" s="1">
        <v>0</v>
      </c>
      <c r="BJ699" s="1">
        <v>0</v>
      </c>
      <c r="BK699" s="1">
        <v>0</v>
      </c>
      <c r="BL699" s="1">
        <v>0</v>
      </c>
      <c r="BM699" s="1">
        <v>0</v>
      </c>
      <c r="BN699" s="1">
        <v>0</v>
      </c>
      <c r="BO699" s="1" t="s">
        <v>37</v>
      </c>
      <c r="BP699" s="1" t="s">
        <v>38</v>
      </c>
      <c r="BQ699" s="5" t="s">
        <v>2819</v>
      </c>
      <c r="BR699" s="1" t="s">
        <v>2804</v>
      </c>
      <c r="BS699" s="1" t="s">
        <v>2805</v>
      </c>
      <c r="BT699" s="1" t="s">
        <v>4121</v>
      </c>
      <c r="BU699" s="1" t="s">
        <v>4121</v>
      </c>
      <c r="BV699" s="8"/>
    </row>
    <row r="700" spans="1:74" ht="90" x14ac:dyDescent="0.25">
      <c r="A700" s="9" t="s">
        <v>26</v>
      </c>
      <c r="B700" s="9" t="s">
        <v>416</v>
      </c>
      <c r="C700" s="9" t="s">
        <v>28</v>
      </c>
      <c r="D700" s="9" t="s">
        <v>65</v>
      </c>
      <c r="E700" s="9">
        <v>2044115</v>
      </c>
      <c r="F700" s="9" t="s">
        <v>2820</v>
      </c>
      <c r="G700" s="9" t="s">
        <v>2821</v>
      </c>
      <c r="H700" s="9" t="s">
        <v>32</v>
      </c>
      <c r="I700" s="9" t="s">
        <v>33</v>
      </c>
      <c r="J700" s="10">
        <v>44068</v>
      </c>
      <c r="K700" s="10" t="s">
        <v>4121</v>
      </c>
      <c r="L700" s="9">
        <v>0</v>
      </c>
      <c r="M700" s="9">
        <v>60</v>
      </c>
      <c r="N700" s="9">
        <v>30</v>
      </c>
      <c r="O700" s="9" t="s">
        <v>109</v>
      </c>
      <c r="P700" s="9" t="s">
        <v>35</v>
      </c>
      <c r="Q700" s="9" t="s">
        <v>37</v>
      </c>
      <c r="R700" s="9" t="s">
        <v>37</v>
      </c>
      <c r="S700" s="9" t="s">
        <v>37</v>
      </c>
      <c r="T700" s="9">
        <v>0</v>
      </c>
      <c r="U700" s="9" t="s">
        <v>39</v>
      </c>
      <c r="V700" s="9" t="s">
        <v>38</v>
      </c>
      <c r="W700" s="9" t="s">
        <v>4121</v>
      </c>
      <c r="X700" s="9">
        <v>30</v>
      </c>
      <c r="Y700" s="9" t="s">
        <v>37</v>
      </c>
      <c r="Z700" s="9" t="s">
        <v>4121</v>
      </c>
      <c r="AA700" s="9" t="s">
        <v>4121</v>
      </c>
      <c r="AB700" s="9" t="s">
        <v>4121</v>
      </c>
      <c r="AC700" s="9">
        <v>0</v>
      </c>
      <c r="AD700" s="9" t="s">
        <v>4121</v>
      </c>
      <c r="AE700" s="9">
        <v>0.6</v>
      </c>
      <c r="AF700" s="9">
        <v>0.6</v>
      </c>
      <c r="AG700" s="9">
        <v>0.6</v>
      </c>
      <c r="AH700" s="9">
        <v>0.6</v>
      </c>
      <c r="AI700" s="9">
        <v>0</v>
      </c>
      <c r="AJ700" s="9">
        <v>0.25</v>
      </c>
      <c r="AK700" s="9">
        <v>0.25</v>
      </c>
      <c r="AL700" s="9">
        <v>0.25</v>
      </c>
      <c r="AM700" s="9">
        <v>0</v>
      </c>
      <c r="AN700" s="9" t="s">
        <v>35</v>
      </c>
      <c r="AO700" s="9" t="s">
        <v>35</v>
      </c>
      <c r="AP700" s="9" t="s">
        <v>69</v>
      </c>
      <c r="AQ700" s="9" t="s">
        <v>40</v>
      </c>
      <c r="AR700" s="9" t="s">
        <v>4121</v>
      </c>
      <c r="AS700" s="9" t="s">
        <v>38</v>
      </c>
      <c r="AT700" s="9" t="s">
        <v>4121</v>
      </c>
      <c r="AU700" s="9" t="s">
        <v>4121</v>
      </c>
      <c r="AV700" s="9" t="s">
        <v>42</v>
      </c>
      <c r="AW700" s="9">
        <v>0</v>
      </c>
      <c r="AX700" s="9">
        <v>0</v>
      </c>
      <c r="AY700" s="9">
        <v>0</v>
      </c>
      <c r="AZ700" s="9">
        <v>0</v>
      </c>
      <c r="BA700" s="9">
        <v>0</v>
      </c>
      <c r="BB700" s="9">
        <v>0</v>
      </c>
      <c r="BC700" s="9">
        <v>0</v>
      </c>
      <c r="BD700" s="9">
        <v>0</v>
      </c>
      <c r="BE700" s="9">
        <v>0</v>
      </c>
      <c r="BF700" s="9">
        <v>0</v>
      </c>
      <c r="BG700" s="9">
        <v>0</v>
      </c>
      <c r="BH700" s="9">
        <v>0</v>
      </c>
      <c r="BI700" s="9">
        <v>0</v>
      </c>
      <c r="BJ700" s="9">
        <v>0</v>
      </c>
      <c r="BK700" s="9">
        <v>0</v>
      </c>
      <c r="BL700" s="9">
        <v>0</v>
      </c>
      <c r="BM700" s="9">
        <v>0</v>
      </c>
      <c r="BN700" s="9">
        <v>0</v>
      </c>
      <c r="BO700" s="9" t="s">
        <v>37</v>
      </c>
      <c r="BP700" s="9" t="s">
        <v>38</v>
      </c>
      <c r="BQ700" s="11" t="s">
        <v>2822</v>
      </c>
      <c r="BR700" s="9" t="s">
        <v>2804</v>
      </c>
      <c r="BS700" s="9" t="s">
        <v>2805</v>
      </c>
      <c r="BT700" s="9" t="s">
        <v>4121</v>
      </c>
      <c r="BU700" s="9" t="s">
        <v>4121</v>
      </c>
      <c r="BV700" s="12"/>
    </row>
    <row r="701" spans="1:74" ht="409.5" x14ac:dyDescent="0.25">
      <c r="A701" s="13" t="s">
        <v>26</v>
      </c>
      <c r="B701" s="13" t="s">
        <v>27</v>
      </c>
      <c r="C701" s="13" t="s">
        <v>28</v>
      </c>
      <c r="D701" s="13" t="s">
        <v>65</v>
      </c>
      <c r="E701" s="13">
        <v>2037111</v>
      </c>
      <c r="F701" s="13" t="s">
        <v>2823</v>
      </c>
      <c r="G701" s="13" t="s">
        <v>2824</v>
      </c>
      <c r="H701" s="13" t="s">
        <v>32</v>
      </c>
      <c r="I701" s="13" t="s">
        <v>33</v>
      </c>
      <c r="J701" s="14">
        <v>44080</v>
      </c>
      <c r="K701" s="14" t="s">
        <v>4121</v>
      </c>
      <c r="L701" s="13">
        <v>0</v>
      </c>
      <c r="M701" s="13">
        <v>43.48</v>
      </c>
      <c r="N701" s="13">
        <v>1</v>
      </c>
      <c r="O701" s="13" t="s">
        <v>83</v>
      </c>
      <c r="P701" s="13" t="s">
        <v>37</v>
      </c>
      <c r="Q701" s="13" t="s">
        <v>4121</v>
      </c>
      <c r="R701" s="13" t="s">
        <v>4121</v>
      </c>
      <c r="S701" s="13" t="s">
        <v>4121</v>
      </c>
      <c r="T701" s="13">
        <v>0</v>
      </c>
      <c r="U701" s="13" t="s">
        <v>4121</v>
      </c>
      <c r="V701" s="13" t="s">
        <v>38</v>
      </c>
      <c r="W701" s="13" t="s">
        <v>4121</v>
      </c>
      <c r="X701" s="13">
        <v>0</v>
      </c>
      <c r="Y701" s="13" t="s">
        <v>37</v>
      </c>
      <c r="Z701" s="13" t="s">
        <v>4121</v>
      </c>
      <c r="AA701" s="13" t="s">
        <v>4121</v>
      </c>
      <c r="AB701" s="13" t="s">
        <v>4121</v>
      </c>
      <c r="AC701" s="13">
        <v>0</v>
      </c>
      <c r="AD701" s="13" t="s">
        <v>4121</v>
      </c>
      <c r="AE701" s="13">
        <v>0</v>
      </c>
      <c r="AF701" s="13">
        <v>0</v>
      </c>
      <c r="AG701" s="13">
        <v>0</v>
      </c>
      <c r="AH701" s="13">
        <v>0</v>
      </c>
      <c r="AI701" s="13">
        <v>0</v>
      </c>
      <c r="AJ701" s="13">
        <v>0</v>
      </c>
      <c r="AK701" s="13">
        <v>0</v>
      </c>
      <c r="AL701" s="13">
        <v>0</v>
      </c>
      <c r="AM701" s="13">
        <v>0</v>
      </c>
      <c r="AN701" s="13" t="s">
        <v>4121</v>
      </c>
      <c r="AO701" s="13" t="s">
        <v>4121</v>
      </c>
      <c r="AP701" s="13" t="s">
        <v>69</v>
      </c>
      <c r="AQ701" s="13" t="s">
        <v>40</v>
      </c>
      <c r="AR701" s="13" t="s">
        <v>4121</v>
      </c>
      <c r="AS701" s="13" t="s">
        <v>38</v>
      </c>
      <c r="AT701" s="13" t="s">
        <v>4121</v>
      </c>
      <c r="AU701" s="13" t="s">
        <v>4121</v>
      </c>
      <c r="AV701" s="13" t="s">
        <v>42</v>
      </c>
      <c r="AW701" s="13">
        <v>0</v>
      </c>
      <c r="AX701" s="13">
        <v>0</v>
      </c>
      <c r="AY701" s="13">
        <v>0</v>
      </c>
      <c r="AZ701" s="13">
        <v>0</v>
      </c>
      <c r="BA701" s="13">
        <v>0</v>
      </c>
      <c r="BB701" s="13">
        <v>0</v>
      </c>
      <c r="BC701" s="13">
        <v>0</v>
      </c>
      <c r="BD701" s="13">
        <v>0</v>
      </c>
      <c r="BE701" s="13">
        <v>0</v>
      </c>
      <c r="BF701" s="13">
        <v>0</v>
      </c>
      <c r="BG701" s="13">
        <v>0</v>
      </c>
      <c r="BH701" s="13">
        <v>0</v>
      </c>
      <c r="BI701" s="13">
        <v>0</v>
      </c>
      <c r="BJ701" s="13">
        <v>0</v>
      </c>
      <c r="BK701" s="13">
        <v>0</v>
      </c>
      <c r="BL701" s="13">
        <v>0</v>
      </c>
      <c r="BM701" s="13">
        <v>0</v>
      </c>
      <c r="BN701" s="13">
        <v>0</v>
      </c>
      <c r="BO701" s="13" t="s">
        <v>37</v>
      </c>
      <c r="BP701" s="13" t="s">
        <v>38</v>
      </c>
      <c r="BQ701" s="15" t="s">
        <v>2825</v>
      </c>
      <c r="BR701" s="13" t="s">
        <v>2826</v>
      </c>
      <c r="BS701" s="13" t="s">
        <v>110</v>
      </c>
      <c r="BT701" s="13" t="s">
        <v>4121</v>
      </c>
      <c r="BU701" s="13" t="s">
        <v>4121</v>
      </c>
      <c r="BV701" s="13" t="s">
        <v>4121</v>
      </c>
    </row>
    <row r="702" spans="1:74" ht="409.5" x14ac:dyDescent="0.25">
      <c r="A702" s="9" t="s">
        <v>26</v>
      </c>
      <c r="B702" s="9" t="s">
        <v>27</v>
      </c>
      <c r="C702" s="9" t="s">
        <v>28</v>
      </c>
      <c r="D702" s="9" t="s">
        <v>29</v>
      </c>
      <c r="E702" s="9">
        <v>203817</v>
      </c>
      <c r="F702" s="9" t="s">
        <v>2827</v>
      </c>
      <c r="G702" s="9" t="s">
        <v>2828</v>
      </c>
      <c r="H702" s="9" t="s">
        <v>32</v>
      </c>
      <c r="I702" s="9" t="s">
        <v>33</v>
      </c>
      <c r="J702" s="10">
        <v>44080</v>
      </c>
      <c r="K702" s="10" t="s">
        <v>4121</v>
      </c>
      <c r="L702" s="9">
        <v>0</v>
      </c>
      <c r="M702" s="9">
        <v>43.48</v>
      </c>
      <c r="N702" s="9">
        <v>0</v>
      </c>
      <c r="O702" s="9" t="s">
        <v>83</v>
      </c>
      <c r="P702" s="9" t="s">
        <v>37</v>
      </c>
      <c r="Q702" s="9" t="s">
        <v>4121</v>
      </c>
      <c r="R702" s="9" t="s">
        <v>4121</v>
      </c>
      <c r="S702" s="9" t="s">
        <v>4121</v>
      </c>
      <c r="T702" s="9">
        <v>0</v>
      </c>
      <c r="U702" s="9" t="s">
        <v>4121</v>
      </c>
      <c r="V702" s="9" t="s">
        <v>38</v>
      </c>
      <c r="W702" s="9" t="s">
        <v>4121</v>
      </c>
      <c r="X702" s="9">
        <v>0</v>
      </c>
      <c r="Y702" s="9" t="s">
        <v>37</v>
      </c>
      <c r="Z702" s="9" t="s">
        <v>4121</v>
      </c>
      <c r="AA702" s="9" t="s">
        <v>4121</v>
      </c>
      <c r="AB702" s="9" t="s">
        <v>4121</v>
      </c>
      <c r="AC702" s="9">
        <v>0</v>
      </c>
      <c r="AD702" s="9" t="s">
        <v>4121</v>
      </c>
      <c r="AE702" s="9">
        <v>0</v>
      </c>
      <c r="AF702" s="9">
        <v>0</v>
      </c>
      <c r="AG702" s="9">
        <v>0</v>
      </c>
      <c r="AH702" s="9">
        <v>0</v>
      </c>
      <c r="AI702" s="9">
        <v>0</v>
      </c>
      <c r="AJ702" s="9">
        <v>0</v>
      </c>
      <c r="AK702" s="9">
        <v>0</v>
      </c>
      <c r="AL702" s="9">
        <v>0</v>
      </c>
      <c r="AM702" s="9">
        <v>0</v>
      </c>
      <c r="AN702" s="9" t="s">
        <v>4121</v>
      </c>
      <c r="AO702" s="9" t="s">
        <v>4121</v>
      </c>
      <c r="AP702" s="9" t="s">
        <v>69</v>
      </c>
      <c r="AQ702" s="9" t="s">
        <v>40</v>
      </c>
      <c r="AR702" s="9" t="s">
        <v>4121</v>
      </c>
      <c r="AS702" s="9" t="s">
        <v>38</v>
      </c>
      <c r="AT702" s="9" t="s">
        <v>4121</v>
      </c>
      <c r="AU702" s="9" t="s">
        <v>4121</v>
      </c>
      <c r="AV702" s="9" t="s">
        <v>42</v>
      </c>
      <c r="AW702" s="9">
        <v>0</v>
      </c>
      <c r="AX702" s="9">
        <v>0</v>
      </c>
      <c r="AY702" s="9">
        <v>0</v>
      </c>
      <c r="AZ702" s="9">
        <v>0</v>
      </c>
      <c r="BA702" s="9">
        <v>0</v>
      </c>
      <c r="BB702" s="9">
        <v>0</v>
      </c>
      <c r="BC702" s="9">
        <v>0</v>
      </c>
      <c r="BD702" s="9">
        <v>0</v>
      </c>
      <c r="BE702" s="9">
        <v>0</v>
      </c>
      <c r="BF702" s="9">
        <v>0</v>
      </c>
      <c r="BG702" s="9">
        <v>0</v>
      </c>
      <c r="BH702" s="9">
        <v>0</v>
      </c>
      <c r="BI702" s="9">
        <v>0</v>
      </c>
      <c r="BJ702" s="9">
        <v>0</v>
      </c>
      <c r="BK702" s="9">
        <v>0</v>
      </c>
      <c r="BL702" s="9">
        <v>0</v>
      </c>
      <c r="BM702" s="9">
        <v>0</v>
      </c>
      <c r="BN702" s="9">
        <v>0</v>
      </c>
      <c r="BO702" s="9" t="s">
        <v>37</v>
      </c>
      <c r="BP702" s="9" t="s">
        <v>38</v>
      </c>
      <c r="BQ702" s="11" t="s">
        <v>2829</v>
      </c>
      <c r="BR702" s="9" t="s">
        <v>2830</v>
      </c>
      <c r="BS702" s="9" t="s">
        <v>110</v>
      </c>
      <c r="BT702" s="9" t="s">
        <v>4121</v>
      </c>
      <c r="BU702" s="9" t="s">
        <v>4121</v>
      </c>
      <c r="BV702" s="9" t="s">
        <v>4121</v>
      </c>
    </row>
    <row r="703" spans="1:74" ht="120" x14ac:dyDescent="0.25">
      <c r="A703" s="1" t="s">
        <v>26</v>
      </c>
      <c r="B703" s="1" t="s">
        <v>416</v>
      </c>
      <c r="C703" s="1" t="s">
        <v>28</v>
      </c>
      <c r="D703" s="1" t="s">
        <v>29</v>
      </c>
      <c r="E703" s="1">
        <v>2041113</v>
      </c>
      <c r="F703" s="1" t="s">
        <v>2831</v>
      </c>
      <c r="G703" s="1" t="s">
        <v>2832</v>
      </c>
      <c r="H703" s="1" t="s">
        <v>32</v>
      </c>
      <c r="I703" s="1" t="s">
        <v>33</v>
      </c>
      <c r="J703" s="2">
        <v>44062</v>
      </c>
      <c r="K703" s="2" t="s">
        <v>4121</v>
      </c>
      <c r="L703" s="1">
        <v>0</v>
      </c>
      <c r="M703" s="1">
        <v>0</v>
      </c>
      <c r="N703" s="1">
        <v>0</v>
      </c>
      <c r="O703" s="1" t="s">
        <v>34</v>
      </c>
      <c r="P703" s="1" t="s">
        <v>35</v>
      </c>
      <c r="Q703" s="1" t="s">
        <v>37</v>
      </c>
      <c r="R703" s="1" t="s">
        <v>37</v>
      </c>
      <c r="S703" s="1" t="s">
        <v>37</v>
      </c>
      <c r="T703" s="1">
        <v>0</v>
      </c>
      <c r="U703" s="1" t="s">
        <v>483</v>
      </c>
      <c r="V703" s="1" t="s">
        <v>38</v>
      </c>
      <c r="W703" s="1" t="s">
        <v>4121</v>
      </c>
      <c r="X703" s="1">
        <v>1</v>
      </c>
      <c r="Y703" s="1" t="s">
        <v>37</v>
      </c>
      <c r="Z703" s="1" t="s">
        <v>4121</v>
      </c>
      <c r="AA703" s="1" t="s">
        <v>4121</v>
      </c>
      <c r="AB703" s="1" t="s">
        <v>4121</v>
      </c>
      <c r="AC703" s="1">
        <v>0</v>
      </c>
      <c r="AD703" s="1" t="s">
        <v>4121</v>
      </c>
      <c r="AE703" s="1">
        <v>0.6</v>
      </c>
      <c r="AF703" s="1">
        <v>0.6</v>
      </c>
      <c r="AG703" s="1">
        <v>0.6</v>
      </c>
      <c r="AH703" s="1">
        <v>0.6</v>
      </c>
      <c r="AI703" s="1">
        <v>0</v>
      </c>
      <c r="AJ703" s="1">
        <v>0.25</v>
      </c>
      <c r="AK703" s="1">
        <v>0.25</v>
      </c>
      <c r="AL703" s="1">
        <v>0.25</v>
      </c>
      <c r="AM703" s="1">
        <v>0</v>
      </c>
      <c r="AN703" s="1" t="s">
        <v>35</v>
      </c>
      <c r="AO703" s="1" t="s">
        <v>35</v>
      </c>
      <c r="AP703" s="1" t="s">
        <v>69</v>
      </c>
      <c r="AQ703" s="1" t="s">
        <v>40</v>
      </c>
      <c r="AR703" s="1" t="s">
        <v>41</v>
      </c>
      <c r="AS703" s="1" t="s">
        <v>38</v>
      </c>
      <c r="AT703" s="1" t="s">
        <v>4121</v>
      </c>
      <c r="AU703" s="1" t="s">
        <v>4121</v>
      </c>
      <c r="AV703" s="1" t="s">
        <v>42</v>
      </c>
      <c r="AW703" s="1">
        <v>0</v>
      </c>
      <c r="AX703" s="1">
        <v>0</v>
      </c>
      <c r="AY703" s="1">
        <v>0</v>
      </c>
      <c r="AZ703" s="1">
        <v>0</v>
      </c>
      <c r="BA703" s="1">
        <v>0</v>
      </c>
      <c r="BB703" s="1">
        <v>0</v>
      </c>
      <c r="BC703" s="1">
        <v>0</v>
      </c>
      <c r="BD703" s="1">
        <v>0</v>
      </c>
      <c r="BE703" s="1">
        <v>0</v>
      </c>
      <c r="BF703" s="1">
        <v>0</v>
      </c>
      <c r="BG703" s="1">
        <v>0</v>
      </c>
      <c r="BH703" s="1">
        <v>0</v>
      </c>
      <c r="BI703" s="1">
        <v>0</v>
      </c>
      <c r="BJ703" s="1">
        <v>0</v>
      </c>
      <c r="BK703" s="1">
        <v>0</v>
      </c>
      <c r="BL703" s="1">
        <v>0</v>
      </c>
      <c r="BM703" s="1">
        <v>0</v>
      </c>
      <c r="BN703" s="1">
        <v>0</v>
      </c>
      <c r="BO703" s="1" t="s">
        <v>37</v>
      </c>
      <c r="BP703" s="1" t="s">
        <v>38</v>
      </c>
      <c r="BQ703" s="5" t="s">
        <v>2833</v>
      </c>
      <c r="BR703" s="1" t="s">
        <v>2834</v>
      </c>
      <c r="BS703" s="1" t="s">
        <v>2835</v>
      </c>
      <c r="BT703" s="1" t="s">
        <v>37</v>
      </c>
      <c r="BU703" s="1" t="s">
        <v>4121</v>
      </c>
      <c r="BV703" s="8" t="s">
        <v>2836</v>
      </c>
    </row>
    <row r="704" spans="1:74" ht="135" x14ac:dyDescent="0.25">
      <c r="A704" s="9" t="s">
        <v>26</v>
      </c>
      <c r="B704" s="9" t="s">
        <v>416</v>
      </c>
      <c r="C704" s="9" t="s">
        <v>28</v>
      </c>
      <c r="D704" s="9" t="s">
        <v>65</v>
      </c>
      <c r="E704" s="9">
        <v>2043112</v>
      </c>
      <c r="F704" s="9" t="s">
        <v>2837</v>
      </c>
      <c r="G704" s="9" t="s">
        <v>2838</v>
      </c>
      <c r="H704" s="9" t="s">
        <v>32</v>
      </c>
      <c r="I704" s="9" t="s">
        <v>33</v>
      </c>
      <c r="J704" s="10">
        <v>44062</v>
      </c>
      <c r="K704" s="10" t="s">
        <v>4121</v>
      </c>
      <c r="L704" s="9">
        <v>0</v>
      </c>
      <c r="M704" s="9">
        <v>50</v>
      </c>
      <c r="N704" s="9">
        <v>12</v>
      </c>
      <c r="O704" s="9" t="s">
        <v>34</v>
      </c>
      <c r="P704" s="9" t="s">
        <v>35</v>
      </c>
      <c r="Q704" s="9" t="s">
        <v>37</v>
      </c>
      <c r="R704" s="9" t="s">
        <v>37</v>
      </c>
      <c r="S704" s="9" t="s">
        <v>37</v>
      </c>
      <c r="T704" s="9">
        <v>0</v>
      </c>
      <c r="U704" s="9" t="s">
        <v>483</v>
      </c>
      <c r="V704" s="9" t="s">
        <v>38</v>
      </c>
      <c r="W704" s="9" t="s">
        <v>4121</v>
      </c>
      <c r="X704" s="9">
        <v>1</v>
      </c>
      <c r="Y704" s="9" t="s">
        <v>37</v>
      </c>
      <c r="Z704" s="9" t="s">
        <v>4121</v>
      </c>
      <c r="AA704" s="9" t="s">
        <v>4121</v>
      </c>
      <c r="AB704" s="9" t="s">
        <v>4121</v>
      </c>
      <c r="AC704" s="9">
        <v>0</v>
      </c>
      <c r="AD704" s="9" t="s">
        <v>4121</v>
      </c>
      <c r="AE704" s="9">
        <v>0.45</v>
      </c>
      <c r="AF704" s="9">
        <v>0.45</v>
      </c>
      <c r="AG704" s="9">
        <v>0.45</v>
      </c>
      <c r="AH704" s="9">
        <v>0.45</v>
      </c>
      <c r="AI704" s="9">
        <v>0</v>
      </c>
      <c r="AJ704" s="9">
        <v>0.25</v>
      </c>
      <c r="AK704" s="9">
        <v>0.25</v>
      </c>
      <c r="AL704" s="9">
        <v>0.25</v>
      </c>
      <c r="AM704" s="9">
        <v>0</v>
      </c>
      <c r="AN704" s="9" t="s">
        <v>35</v>
      </c>
      <c r="AO704" s="9" t="s">
        <v>35</v>
      </c>
      <c r="AP704" s="9" t="s">
        <v>69</v>
      </c>
      <c r="AQ704" s="9" t="s">
        <v>40</v>
      </c>
      <c r="AR704" s="9" t="s">
        <v>41</v>
      </c>
      <c r="AS704" s="9" t="s">
        <v>38</v>
      </c>
      <c r="AT704" s="9" t="s">
        <v>4121</v>
      </c>
      <c r="AU704" s="9" t="s">
        <v>4121</v>
      </c>
      <c r="AV704" s="9" t="s">
        <v>42</v>
      </c>
      <c r="AW704" s="9">
        <v>0</v>
      </c>
      <c r="AX704" s="9">
        <v>0</v>
      </c>
      <c r="AY704" s="9">
        <v>0</v>
      </c>
      <c r="AZ704" s="9">
        <v>0</v>
      </c>
      <c r="BA704" s="9">
        <v>0</v>
      </c>
      <c r="BB704" s="9">
        <v>0</v>
      </c>
      <c r="BC704" s="9">
        <v>0</v>
      </c>
      <c r="BD704" s="9">
        <v>0</v>
      </c>
      <c r="BE704" s="9">
        <v>0</v>
      </c>
      <c r="BF704" s="9">
        <v>0</v>
      </c>
      <c r="BG704" s="9">
        <v>0</v>
      </c>
      <c r="BH704" s="9">
        <v>0</v>
      </c>
      <c r="BI704" s="9">
        <v>0</v>
      </c>
      <c r="BJ704" s="9">
        <v>0</v>
      </c>
      <c r="BK704" s="9">
        <v>0</v>
      </c>
      <c r="BL704" s="9">
        <v>0</v>
      </c>
      <c r="BM704" s="9">
        <v>0</v>
      </c>
      <c r="BN704" s="9">
        <v>0</v>
      </c>
      <c r="BO704" s="9" t="s">
        <v>37</v>
      </c>
      <c r="BP704" s="9" t="s">
        <v>38</v>
      </c>
      <c r="BQ704" s="11" t="s">
        <v>2839</v>
      </c>
      <c r="BR704" s="9" t="s">
        <v>2840</v>
      </c>
      <c r="BS704" s="9" t="s">
        <v>2835</v>
      </c>
      <c r="BT704" s="9" t="s">
        <v>37</v>
      </c>
      <c r="BU704" s="9" t="s">
        <v>4121</v>
      </c>
      <c r="BV704" s="12" t="s">
        <v>2841</v>
      </c>
    </row>
    <row r="705" spans="1:74" ht="120" x14ac:dyDescent="0.25">
      <c r="A705" s="1" t="s">
        <v>26</v>
      </c>
      <c r="B705" s="1" t="s">
        <v>416</v>
      </c>
      <c r="C705" s="1" t="s">
        <v>28</v>
      </c>
      <c r="D705" s="1" t="s">
        <v>29</v>
      </c>
      <c r="E705" s="1">
        <v>2041114</v>
      </c>
      <c r="F705" s="1" t="s">
        <v>2842</v>
      </c>
      <c r="G705" s="1" t="s">
        <v>2843</v>
      </c>
      <c r="H705" s="1" t="s">
        <v>32</v>
      </c>
      <c r="I705" s="1" t="s">
        <v>33</v>
      </c>
      <c r="J705" s="2">
        <v>44062</v>
      </c>
      <c r="K705" s="2" t="s">
        <v>4121</v>
      </c>
      <c r="L705" s="1">
        <v>0</v>
      </c>
      <c r="M705" s="1">
        <v>50</v>
      </c>
      <c r="N705" s="1">
        <v>0</v>
      </c>
      <c r="O705" s="1" t="s">
        <v>34</v>
      </c>
      <c r="P705" s="1" t="s">
        <v>35</v>
      </c>
      <c r="Q705" s="1" t="s">
        <v>37</v>
      </c>
      <c r="R705" s="1" t="s">
        <v>37</v>
      </c>
      <c r="S705" s="1" t="s">
        <v>37</v>
      </c>
      <c r="T705" s="1">
        <v>0</v>
      </c>
      <c r="U705" s="1" t="s">
        <v>483</v>
      </c>
      <c r="V705" s="1" t="s">
        <v>38</v>
      </c>
      <c r="W705" s="1" t="s">
        <v>4121</v>
      </c>
      <c r="X705" s="1">
        <v>1</v>
      </c>
      <c r="Y705" s="1" t="s">
        <v>37</v>
      </c>
      <c r="Z705" s="1" t="s">
        <v>4121</v>
      </c>
      <c r="AA705" s="1" t="s">
        <v>4121</v>
      </c>
      <c r="AB705" s="1" t="s">
        <v>4121</v>
      </c>
      <c r="AC705" s="1">
        <v>0</v>
      </c>
      <c r="AD705" s="1" t="s">
        <v>4121</v>
      </c>
      <c r="AE705" s="1">
        <v>0.45</v>
      </c>
      <c r="AF705" s="1">
        <v>0.45</v>
      </c>
      <c r="AG705" s="1">
        <v>0.45</v>
      </c>
      <c r="AH705" s="1">
        <v>0.45</v>
      </c>
      <c r="AI705" s="1">
        <v>0</v>
      </c>
      <c r="AJ705" s="1">
        <v>0.25</v>
      </c>
      <c r="AK705" s="1">
        <v>0.25</v>
      </c>
      <c r="AL705" s="1">
        <v>0.25</v>
      </c>
      <c r="AM705" s="1">
        <v>0</v>
      </c>
      <c r="AN705" s="1" t="s">
        <v>35</v>
      </c>
      <c r="AO705" s="1" t="s">
        <v>35</v>
      </c>
      <c r="AP705" s="1" t="s">
        <v>69</v>
      </c>
      <c r="AQ705" s="1" t="s">
        <v>40</v>
      </c>
      <c r="AR705" s="1" t="s">
        <v>41</v>
      </c>
      <c r="AS705" s="1" t="s">
        <v>38</v>
      </c>
      <c r="AT705" s="1" t="s">
        <v>4121</v>
      </c>
      <c r="AU705" s="1" t="s">
        <v>4121</v>
      </c>
      <c r="AV705" s="1" t="s">
        <v>42</v>
      </c>
      <c r="AW705" s="1">
        <v>0</v>
      </c>
      <c r="AX705" s="1">
        <v>0</v>
      </c>
      <c r="AY705" s="1">
        <v>0</v>
      </c>
      <c r="AZ705" s="1">
        <v>0</v>
      </c>
      <c r="BA705" s="1">
        <v>0</v>
      </c>
      <c r="BB705" s="1">
        <v>0</v>
      </c>
      <c r="BC705" s="1">
        <v>0</v>
      </c>
      <c r="BD705" s="1">
        <v>0</v>
      </c>
      <c r="BE705" s="1">
        <v>0</v>
      </c>
      <c r="BF705" s="1">
        <v>0</v>
      </c>
      <c r="BG705" s="1">
        <v>0</v>
      </c>
      <c r="BH705" s="1">
        <v>0</v>
      </c>
      <c r="BI705" s="1">
        <v>0</v>
      </c>
      <c r="BJ705" s="1">
        <v>0</v>
      </c>
      <c r="BK705" s="1">
        <v>0</v>
      </c>
      <c r="BL705" s="1">
        <v>0</v>
      </c>
      <c r="BM705" s="1">
        <v>0</v>
      </c>
      <c r="BN705" s="1">
        <v>0</v>
      </c>
      <c r="BO705" s="1" t="s">
        <v>37</v>
      </c>
      <c r="BP705" s="1" t="s">
        <v>38</v>
      </c>
      <c r="BQ705" s="5" t="s">
        <v>2844</v>
      </c>
      <c r="BR705" s="1" t="s">
        <v>2840</v>
      </c>
      <c r="BS705" s="1" t="s">
        <v>2835</v>
      </c>
      <c r="BT705" s="1" t="s">
        <v>37</v>
      </c>
      <c r="BU705" s="1" t="s">
        <v>4121</v>
      </c>
      <c r="BV705" s="8" t="s">
        <v>2845</v>
      </c>
    </row>
    <row r="706" spans="1:74" ht="120" x14ac:dyDescent="0.25">
      <c r="A706" s="9" t="s">
        <v>26</v>
      </c>
      <c r="B706" s="9" t="s">
        <v>416</v>
      </c>
      <c r="C706" s="9" t="s">
        <v>28</v>
      </c>
      <c r="D706" s="9" t="s">
        <v>65</v>
      </c>
      <c r="E706" s="9">
        <v>2043113</v>
      </c>
      <c r="F706" s="9" t="s">
        <v>2846</v>
      </c>
      <c r="G706" s="9" t="s">
        <v>2847</v>
      </c>
      <c r="H706" s="9" t="s">
        <v>32</v>
      </c>
      <c r="I706" s="9" t="s">
        <v>33</v>
      </c>
      <c r="J706" s="10">
        <v>44062</v>
      </c>
      <c r="K706" s="10" t="s">
        <v>4121</v>
      </c>
      <c r="L706" s="9">
        <v>0</v>
      </c>
      <c r="M706" s="9">
        <v>0</v>
      </c>
      <c r="N706" s="9">
        <v>0</v>
      </c>
      <c r="O706" s="9" t="s">
        <v>34</v>
      </c>
      <c r="P706" s="9" t="s">
        <v>35</v>
      </c>
      <c r="Q706" s="9" t="s">
        <v>37</v>
      </c>
      <c r="R706" s="9" t="s">
        <v>37</v>
      </c>
      <c r="S706" s="9" t="s">
        <v>37</v>
      </c>
      <c r="T706" s="9">
        <v>0</v>
      </c>
      <c r="U706" s="9" t="s">
        <v>483</v>
      </c>
      <c r="V706" s="9" t="s">
        <v>38</v>
      </c>
      <c r="W706" s="9" t="s">
        <v>4121</v>
      </c>
      <c r="X706" s="9">
        <v>1</v>
      </c>
      <c r="Y706" s="9" t="s">
        <v>37</v>
      </c>
      <c r="Z706" s="9" t="s">
        <v>4121</v>
      </c>
      <c r="AA706" s="9" t="s">
        <v>4121</v>
      </c>
      <c r="AB706" s="9" t="s">
        <v>4121</v>
      </c>
      <c r="AC706" s="9">
        <v>0</v>
      </c>
      <c r="AD706" s="9" t="s">
        <v>4121</v>
      </c>
      <c r="AE706" s="9">
        <v>0.45</v>
      </c>
      <c r="AF706" s="9">
        <v>0.45</v>
      </c>
      <c r="AG706" s="9">
        <v>0.45</v>
      </c>
      <c r="AH706" s="9">
        <v>0.45</v>
      </c>
      <c r="AI706" s="9">
        <v>0</v>
      </c>
      <c r="AJ706" s="9">
        <v>0.25</v>
      </c>
      <c r="AK706" s="9">
        <v>0.25</v>
      </c>
      <c r="AL706" s="9">
        <v>0.25</v>
      </c>
      <c r="AM706" s="9">
        <v>0</v>
      </c>
      <c r="AN706" s="9" t="s">
        <v>35</v>
      </c>
      <c r="AO706" s="9" t="s">
        <v>35</v>
      </c>
      <c r="AP706" s="9" t="s">
        <v>39</v>
      </c>
      <c r="AQ706" s="9" t="s">
        <v>40</v>
      </c>
      <c r="AR706" s="9" t="s">
        <v>41</v>
      </c>
      <c r="AS706" s="9" t="s">
        <v>38</v>
      </c>
      <c r="AT706" s="9" t="s">
        <v>4121</v>
      </c>
      <c r="AU706" s="9" t="s">
        <v>4121</v>
      </c>
      <c r="AV706" s="9" t="s">
        <v>42</v>
      </c>
      <c r="AW706" s="9">
        <v>0</v>
      </c>
      <c r="AX706" s="9">
        <v>0</v>
      </c>
      <c r="AY706" s="9">
        <v>0</v>
      </c>
      <c r="AZ706" s="9">
        <v>0</v>
      </c>
      <c r="BA706" s="9">
        <v>0</v>
      </c>
      <c r="BB706" s="9">
        <v>0</v>
      </c>
      <c r="BC706" s="9">
        <v>0</v>
      </c>
      <c r="BD706" s="9">
        <v>0</v>
      </c>
      <c r="BE706" s="9">
        <v>0</v>
      </c>
      <c r="BF706" s="9">
        <v>0</v>
      </c>
      <c r="BG706" s="9">
        <v>0</v>
      </c>
      <c r="BH706" s="9">
        <v>0</v>
      </c>
      <c r="BI706" s="9">
        <v>0</v>
      </c>
      <c r="BJ706" s="9">
        <v>0</v>
      </c>
      <c r="BK706" s="9">
        <v>0</v>
      </c>
      <c r="BL706" s="9">
        <v>0</v>
      </c>
      <c r="BM706" s="9">
        <v>0</v>
      </c>
      <c r="BN706" s="9">
        <v>0</v>
      </c>
      <c r="BO706" s="9" t="s">
        <v>37</v>
      </c>
      <c r="BP706" s="9" t="s">
        <v>38</v>
      </c>
      <c r="BQ706" s="11" t="s">
        <v>2848</v>
      </c>
      <c r="BR706" s="9" t="s">
        <v>2840</v>
      </c>
      <c r="BS706" s="9" t="s">
        <v>2835</v>
      </c>
      <c r="BT706" s="9" t="s">
        <v>37</v>
      </c>
      <c r="BU706" s="9" t="s">
        <v>4121</v>
      </c>
      <c r="BV706" s="12" t="s">
        <v>2836</v>
      </c>
    </row>
    <row r="707" spans="1:74" ht="120" x14ac:dyDescent="0.25">
      <c r="A707" s="1" t="s">
        <v>26</v>
      </c>
      <c r="B707" s="1" t="s">
        <v>416</v>
      </c>
      <c r="C707" s="1" t="s">
        <v>28</v>
      </c>
      <c r="D707" s="1" t="s">
        <v>29</v>
      </c>
      <c r="E707" s="1">
        <v>2041115</v>
      </c>
      <c r="F707" s="1" t="s">
        <v>2849</v>
      </c>
      <c r="G707" s="1" t="s">
        <v>2850</v>
      </c>
      <c r="H707" s="1" t="s">
        <v>32</v>
      </c>
      <c r="I707" s="1" t="s">
        <v>33</v>
      </c>
      <c r="J707" s="2">
        <v>44062</v>
      </c>
      <c r="K707" s="2" t="s">
        <v>4121</v>
      </c>
      <c r="L707" s="1">
        <v>0</v>
      </c>
      <c r="M707" s="1">
        <v>0</v>
      </c>
      <c r="N707" s="1">
        <v>0</v>
      </c>
      <c r="O707" s="1" t="s">
        <v>34</v>
      </c>
      <c r="P707" s="1" t="s">
        <v>35</v>
      </c>
      <c r="Q707" s="1" t="s">
        <v>37</v>
      </c>
      <c r="R707" s="1" t="s">
        <v>37</v>
      </c>
      <c r="S707" s="1" t="s">
        <v>37</v>
      </c>
      <c r="T707" s="1">
        <v>0</v>
      </c>
      <c r="U707" s="1" t="s">
        <v>483</v>
      </c>
      <c r="V707" s="1" t="s">
        <v>38</v>
      </c>
      <c r="W707" s="1" t="s">
        <v>4121</v>
      </c>
      <c r="X707" s="1">
        <v>1</v>
      </c>
      <c r="Y707" s="1" t="s">
        <v>37</v>
      </c>
      <c r="Z707" s="1" t="s">
        <v>4121</v>
      </c>
      <c r="AA707" s="1" t="s">
        <v>4121</v>
      </c>
      <c r="AB707" s="1" t="s">
        <v>4121</v>
      </c>
      <c r="AC707" s="1">
        <v>0</v>
      </c>
      <c r="AD707" s="1" t="s">
        <v>4121</v>
      </c>
      <c r="AE707" s="1">
        <v>0.45</v>
      </c>
      <c r="AF707" s="1">
        <v>0.45</v>
      </c>
      <c r="AG707" s="1">
        <v>0.45</v>
      </c>
      <c r="AH707" s="1">
        <v>0.45</v>
      </c>
      <c r="AI707" s="1">
        <v>0</v>
      </c>
      <c r="AJ707" s="1">
        <v>0.25</v>
      </c>
      <c r="AK707" s="1">
        <v>0.25</v>
      </c>
      <c r="AL707" s="1">
        <v>0.25</v>
      </c>
      <c r="AM707" s="1">
        <v>0</v>
      </c>
      <c r="AN707" s="1" t="s">
        <v>35</v>
      </c>
      <c r="AO707" s="1" t="s">
        <v>35</v>
      </c>
      <c r="AP707" s="1" t="s">
        <v>39</v>
      </c>
      <c r="AQ707" s="1" t="s">
        <v>40</v>
      </c>
      <c r="AR707" s="1" t="s">
        <v>41</v>
      </c>
      <c r="AS707" s="1" t="s">
        <v>38</v>
      </c>
      <c r="AT707" s="1" t="s">
        <v>4121</v>
      </c>
      <c r="AU707" s="1" t="s">
        <v>4121</v>
      </c>
      <c r="AV707" s="1" t="s">
        <v>42</v>
      </c>
      <c r="AW707" s="1">
        <v>0</v>
      </c>
      <c r="AX707" s="1">
        <v>0</v>
      </c>
      <c r="AY707" s="1">
        <v>0</v>
      </c>
      <c r="AZ707" s="1">
        <v>0</v>
      </c>
      <c r="BA707" s="1">
        <v>0</v>
      </c>
      <c r="BB707" s="1">
        <v>0</v>
      </c>
      <c r="BC707" s="1">
        <v>0</v>
      </c>
      <c r="BD707" s="1">
        <v>0</v>
      </c>
      <c r="BE707" s="1">
        <v>0</v>
      </c>
      <c r="BF707" s="1">
        <v>0</v>
      </c>
      <c r="BG707" s="1">
        <v>0</v>
      </c>
      <c r="BH707" s="1">
        <v>0</v>
      </c>
      <c r="BI707" s="1">
        <v>0</v>
      </c>
      <c r="BJ707" s="1">
        <v>0</v>
      </c>
      <c r="BK707" s="1">
        <v>0</v>
      </c>
      <c r="BL707" s="1">
        <v>0</v>
      </c>
      <c r="BM707" s="1">
        <v>0</v>
      </c>
      <c r="BN707" s="1">
        <v>0</v>
      </c>
      <c r="BO707" s="1" t="s">
        <v>37</v>
      </c>
      <c r="BP707" s="1" t="s">
        <v>38</v>
      </c>
      <c r="BQ707" s="5" t="s">
        <v>2848</v>
      </c>
      <c r="BR707" s="1" t="s">
        <v>2840</v>
      </c>
      <c r="BS707" s="1" t="s">
        <v>2835</v>
      </c>
      <c r="BT707" s="1" t="s">
        <v>37</v>
      </c>
      <c r="BU707" s="1" t="s">
        <v>4121</v>
      </c>
      <c r="BV707" s="8" t="s">
        <v>2836</v>
      </c>
    </row>
    <row r="708" spans="1:74" ht="90" x14ac:dyDescent="0.25">
      <c r="A708" s="9" t="s">
        <v>26</v>
      </c>
      <c r="B708" s="9" t="s">
        <v>416</v>
      </c>
      <c r="C708" s="9" t="s">
        <v>28</v>
      </c>
      <c r="D708" s="9" t="s">
        <v>65</v>
      </c>
      <c r="E708" s="9">
        <v>2044116</v>
      </c>
      <c r="F708" s="9" t="s">
        <v>2851</v>
      </c>
      <c r="G708" s="9" t="s">
        <v>2852</v>
      </c>
      <c r="H708" s="9" t="s">
        <v>32</v>
      </c>
      <c r="I708" s="9" t="s">
        <v>33</v>
      </c>
      <c r="J708" s="10">
        <v>44068</v>
      </c>
      <c r="K708" s="10" t="s">
        <v>4121</v>
      </c>
      <c r="L708" s="9">
        <v>0</v>
      </c>
      <c r="M708" s="9">
        <v>30</v>
      </c>
      <c r="N708" s="9">
        <v>7</v>
      </c>
      <c r="O708" s="9" t="s">
        <v>109</v>
      </c>
      <c r="P708" s="9" t="s">
        <v>35</v>
      </c>
      <c r="Q708" s="9" t="s">
        <v>37</v>
      </c>
      <c r="R708" s="9" t="s">
        <v>37</v>
      </c>
      <c r="S708" s="9" t="s">
        <v>37</v>
      </c>
      <c r="T708" s="9">
        <v>0</v>
      </c>
      <c r="U708" s="9" t="s">
        <v>39</v>
      </c>
      <c r="V708" s="9" t="s">
        <v>38</v>
      </c>
      <c r="W708" s="9" t="s">
        <v>4121</v>
      </c>
      <c r="X708" s="9">
        <v>30</v>
      </c>
      <c r="Y708" s="9" t="s">
        <v>37</v>
      </c>
      <c r="Z708" s="9" t="s">
        <v>4121</v>
      </c>
      <c r="AA708" s="9" t="s">
        <v>4121</v>
      </c>
      <c r="AB708" s="9" t="s">
        <v>4121</v>
      </c>
      <c r="AC708" s="9">
        <v>0</v>
      </c>
      <c r="AD708" s="9" t="s">
        <v>4121</v>
      </c>
      <c r="AE708" s="9">
        <v>0.6</v>
      </c>
      <c r="AF708" s="9">
        <v>0.6</v>
      </c>
      <c r="AG708" s="9">
        <v>0.6</v>
      </c>
      <c r="AH708" s="9">
        <v>0.6</v>
      </c>
      <c r="AI708" s="9">
        <v>0</v>
      </c>
      <c r="AJ708" s="9">
        <v>0.25</v>
      </c>
      <c r="AK708" s="9">
        <v>0.25</v>
      </c>
      <c r="AL708" s="9">
        <v>0.25</v>
      </c>
      <c r="AM708" s="9">
        <v>0</v>
      </c>
      <c r="AN708" s="9" t="s">
        <v>35</v>
      </c>
      <c r="AO708" s="9" t="s">
        <v>35</v>
      </c>
      <c r="AP708" s="9" t="s">
        <v>69</v>
      </c>
      <c r="AQ708" s="9" t="s">
        <v>40</v>
      </c>
      <c r="AR708" s="9" t="s">
        <v>4121</v>
      </c>
      <c r="AS708" s="9" t="s">
        <v>38</v>
      </c>
      <c r="AT708" s="9" t="s">
        <v>4121</v>
      </c>
      <c r="AU708" s="9" t="s">
        <v>4121</v>
      </c>
      <c r="AV708" s="9" t="s">
        <v>42</v>
      </c>
      <c r="AW708" s="9">
        <v>0</v>
      </c>
      <c r="AX708" s="9">
        <v>0</v>
      </c>
      <c r="AY708" s="9">
        <v>0</v>
      </c>
      <c r="AZ708" s="9">
        <v>0</v>
      </c>
      <c r="BA708" s="9">
        <v>0</v>
      </c>
      <c r="BB708" s="9">
        <v>0</v>
      </c>
      <c r="BC708" s="9">
        <v>0</v>
      </c>
      <c r="BD708" s="9">
        <v>0</v>
      </c>
      <c r="BE708" s="9">
        <v>0</v>
      </c>
      <c r="BF708" s="9">
        <v>0</v>
      </c>
      <c r="BG708" s="9">
        <v>0</v>
      </c>
      <c r="BH708" s="9">
        <v>0</v>
      </c>
      <c r="BI708" s="9">
        <v>0</v>
      </c>
      <c r="BJ708" s="9">
        <v>0</v>
      </c>
      <c r="BK708" s="9">
        <v>0</v>
      </c>
      <c r="BL708" s="9">
        <v>0</v>
      </c>
      <c r="BM708" s="9">
        <v>0</v>
      </c>
      <c r="BN708" s="9">
        <v>0</v>
      </c>
      <c r="BO708" s="9" t="s">
        <v>37</v>
      </c>
      <c r="BP708" s="9" t="s">
        <v>38</v>
      </c>
      <c r="BQ708" s="11" t="s">
        <v>2853</v>
      </c>
      <c r="BR708" s="9" t="s">
        <v>2804</v>
      </c>
      <c r="BS708" s="9" t="s">
        <v>2805</v>
      </c>
      <c r="BT708" s="9" t="s">
        <v>4121</v>
      </c>
      <c r="BU708" s="9" t="s">
        <v>4121</v>
      </c>
      <c r="BV708" s="12"/>
    </row>
    <row r="709" spans="1:74" ht="75" x14ac:dyDescent="0.25">
      <c r="A709" s="1" t="s">
        <v>26</v>
      </c>
      <c r="B709" s="1" t="s">
        <v>416</v>
      </c>
      <c r="C709" s="1" t="s">
        <v>28</v>
      </c>
      <c r="D709" s="1" t="s">
        <v>29</v>
      </c>
      <c r="E709" s="1">
        <v>2046118</v>
      </c>
      <c r="F709" s="1" t="s">
        <v>2854</v>
      </c>
      <c r="G709" s="1" t="s">
        <v>2855</v>
      </c>
      <c r="H709" s="1" t="s">
        <v>32</v>
      </c>
      <c r="I709" s="1" t="s">
        <v>33</v>
      </c>
      <c r="J709" s="2">
        <v>44068</v>
      </c>
      <c r="K709" s="2" t="s">
        <v>4121</v>
      </c>
      <c r="L709" s="1">
        <v>0</v>
      </c>
      <c r="M709" s="1">
        <v>6</v>
      </c>
      <c r="N709" s="1">
        <v>0</v>
      </c>
      <c r="O709" s="1" t="s">
        <v>109</v>
      </c>
      <c r="P709" s="1" t="s">
        <v>35</v>
      </c>
      <c r="Q709" s="1" t="s">
        <v>37</v>
      </c>
      <c r="R709" s="1" t="s">
        <v>37</v>
      </c>
      <c r="S709" s="1" t="s">
        <v>37</v>
      </c>
      <c r="T709" s="1">
        <v>0</v>
      </c>
      <c r="U709" s="1" t="s">
        <v>39</v>
      </c>
      <c r="V709" s="1" t="s">
        <v>38</v>
      </c>
      <c r="W709" s="1" t="s">
        <v>4121</v>
      </c>
      <c r="X709" s="1">
        <v>30</v>
      </c>
      <c r="Y709" s="1" t="s">
        <v>37</v>
      </c>
      <c r="Z709" s="1" t="s">
        <v>4121</v>
      </c>
      <c r="AA709" s="1" t="s">
        <v>4121</v>
      </c>
      <c r="AB709" s="1" t="s">
        <v>4121</v>
      </c>
      <c r="AC709" s="1">
        <v>0</v>
      </c>
      <c r="AD709" s="1" t="s">
        <v>4121</v>
      </c>
      <c r="AE709" s="1">
        <v>0.6</v>
      </c>
      <c r="AF709" s="1">
        <v>0.6</v>
      </c>
      <c r="AG709" s="1">
        <v>0.6</v>
      </c>
      <c r="AH709" s="1">
        <v>0.6</v>
      </c>
      <c r="AI709" s="1">
        <v>0</v>
      </c>
      <c r="AJ709" s="1">
        <v>0.25</v>
      </c>
      <c r="AK709" s="1">
        <v>0.25</v>
      </c>
      <c r="AL709" s="1">
        <v>0.25</v>
      </c>
      <c r="AM709" s="1">
        <v>0</v>
      </c>
      <c r="AN709" s="1" t="s">
        <v>35</v>
      </c>
      <c r="AO709" s="1" t="s">
        <v>35</v>
      </c>
      <c r="AP709" s="1" t="s">
        <v>69</v>
      </c>
      <c r="AQ709" s="1" t="s">
        <v>40</v>
      </c>
      <c r="AR709" s="1" t="s">
        <v>4121</v>
      </c>
      <c r="AS709" s="1" t="s">
        <v>38</v>
      </c>
      <c r="AT709" s="1" t="s">
        <v>4121</v>
      </c>
      <c r="AU709" s="1" t="s">
        <v>4121</v>
      </c>
      <c r="AV709" s="1" t="s">
        <v>42</v>
      </c>
      <c r="AW709" s="1">
        <v>0</v>
      </c>
      <c r="AX709" s="1">
        <v>0</v>
      </c>
      <c r="AY709" s="1">
        <v>0</v>
      </c>
      <c r="AZ709" s="1">
        <v>0</v>
      </c>
      <c r="BA709" s="1">
        <v>0</v>
      </c>
      <c r="BB709" s="1">
        <v>0</v>
      </c>
      <c r="BC709" s="1">
        <v>0</v>
      </c>
      <c r="BD709" s="1">
        <v>0</v>
      </c>
      <c r="BE709" s="1">
        <v>0</v>
      </c>
      <c r="BF709" s="1">
        <v>0</v>
      </c>
      <c r="BG709" s="1">
        <v>0</v>
      </c>
      <c r="BH709" s="1">
        <v>0</v>
      </c>
      <c r="BI709" s="1">
        <v>0</v>
      </c>
      <c r="BJ709" s="1">
        <v>0</v>
      </c>
      <c r="BK709" s="1">
        <v>0</v>
      </c>
      <c r="BL709" s="1">
        <v>0</v>
      </c>
      <c r="BM709" s="1">
        <v>0</v>
      </c>
      <c r="BN709" s="1">
        <v>0</v>
      </c>
      <c r="BO709" s="1" t="s">
        <v>37</v>
      </c>
      <c r="BP709" s="1" t="s">
        <v>38</v>
      </c>
      <c r="BQ709" s="5" t="s">
        <v>2856</v>
      </c>
      <c r="BR709" s="1" t="s">
        <v>2804</v>
      </c>
      <c r="BS709" s="1" t="s">
        <v>2805</v>
      </c>
      <c r="BT709" s="1" t="s">
        <v>4121</v>
      </c>
      <c r="BU709" s="1" t="s">
        <v>4121</v>
      </c>
      <c r="BV709" s="8"/>
    </row>
    <row r="710" spans="1:74" ht="90" x14ac:dyDescent="0.25">
      <c r="A710" s="1" t="s">
        <v>26</v>
      </c>
      <c r="B710" s="1" t="s">
        <v>424</v>
      </c>
      <c r="C710" s="1" t="s">
        <v>342</v>
      </c>
      <c r="D710" s="1" t="s">
        <v>29</v>
      </c>
      <c r="E710" s="1">
        <v>2078118</v>
      </c>
      <c r="F710" s="1" t="s">
        <v>2857</v>
      </c>
      <c r="G710" s="1" t="s">
        <v>2858</v>
      </c>
      <c r="H710" s="1" t="s">
        <v>32</v>
      </c>
      <c r="I710" s="1" t="s">
        <v>33</v>
      </c>
      <c r="J710" s="2">
        <v>44286</v>
      </c>
      <c r="K710" s="2" t="s">
        <v>4121</v>
      </c>
      <c r="L710" s="1">
        <v>0</v>
      </c>
      <c r="M710" s="1">
        <v>1199</v>
      </c>
      <c r="N710" s="1">
        <v>0</v>
      </c>
      <c r="O710" s="1" t="s">
        <v>83</v>
      </c>
      <c r="P710" s="1" t="s">
        <v>37</v>
      </c>
      <c r="Q710" s="1" t="s">
        <v>4121</v>
      </c>
      <c r="R710" s="1" t="s">
        <v>4121</v>
      </c>
      <c r="S710" s="1" t="s">
        <v>4121</v>
      </c>
      <c r="T710" s="1">
        <v>0</v>
      </c>
      <c r="U710" s="1" t="s">
        <v>4121</v>
      </c>
      <c r="V710" s="1" t="s">
        <v>38</v>
      </c>
      <c r="W710" s="1" t="s">
        <v>4121</v>
      </c>
      <c r="X710" s="1">
        <v>0</v>
      </c>
      <c r="Y710" s="1" t="s">
        <v>37</v>
      </c>
      <c r="Z710" s="1" t="s">
        <v>4121</v>
      </c>
      <c r="AA710" s="1" t="s">
        <v>4121</v>
      </c>
      <c r="AB710" s="1" t="s">
        <v>4121</v>
      </c>
      <c r="AC710" s="1">
        <v>0</v>
      </c>
      <c r="AD710" s="1" t="s">
        <v>4121</v>
      </c>
      <c r="AE710" s="1">
        <v>0</v>
      </c>
      <c r="AF710" s="1">
        <v>0</v>
      </c>
      <c r="AG710" s="1">
        <v>0</v>
      </c>
      <c r="AH710" s="1">
        <v>0</v>
      </c>
      <c r="AI710" s="1">
        <v>0</v>
      </c>
      <c r="AJ710" s="1">
        <v>0</v>
      </c>
      <c r="AK710" s="1">
        <v>0</v>
      </c>
      <c r="AL710" s="1">
        <v>0</v>
      </c>
      <c r="AM710" s="1">
        <v>0</v>
      </c>
      <c r="AN710" s="1" t="s">
        <v>4121</v>
      </c>
      <c r="AO710" s="1" t="s">
        <v>4121</v>
      </c>
      <c r="AP710" s="1" t="s">
        <v>69</v>
      </c>
      <c r="AQ710" s="1" t="s">
        <v>40</v>
      </c>
      <c r="AR710" s="1" t="s">
        <v>41</v>
      </c>
      <c r="AS710" s="1" t="s">
        <v>38</v>
      </c>
      <c r="AT710" s="1" t="s">
        <v>4121</v>
      </c>
      <c r="AU710" s="1" t="s">
        <v>4121</v>
      </c>
      <c r="AV710" s="1" t="s">
        <v>42</v>
      </c>
      <c r="AW710" s="1">
        <v>0</v>
      </c>
      <c r="AX710" s="1">
        <v>0</v>
      </c>
      <c r="AY710" s="1">
        <v>0</v>
      </c>
      <c r="AZ710" s="1">
        <v>0</v>
      </c>
      <c r="BA710" s="1">
        <v>0</v>
      </c>
      <c r="BB710" s="1">
        <v>0</v>
      </c>
      <c r="BC710" s="1">
        <v>0</v>
      </c>
      <c r="BD710" s="1">
        <v>0</v>
      </c>
      <c r="BE710" s="1">
        <v>0</v>
      </c>
      <c r="BF710" s="1">
        <v>0</v>
      </c>
      <c r="BG710" s="1">
        <v>0</v>
      </c>
      <c r="BH710" s="1">
        <v>0</v>
      </c>
      <c r="BI710" s="1">
        <v>0</v>
      </c>
      <c r="BJ710" s="1">
        <v>0</v>
      </c>
      <c r="BK710" s="1">
        <v>0</v>
      </c>
      <c r="BL710" s="1">
        <v>0</v>
      </c>
      <c r="BM710" s="1">
        <v>0</v>
      </c>
      <c r="BN710" s="1">
        <v>0</v>
      </c>
      <c r="BO710" s="1" t="s">
        <v>37</v>
      </c>
      <c r="BP710" s="1" t="s">
        <v>38</v>
      </c>
      <c r="BQ710" s="5" t="s">
        <v>2857</v>
      </c>
      <c r="BR710" s="1" t="s">
        <v>2858</v>
      </c>
      <c r="BS710" s="1" t="s">
        <v>1380</v>
      </c>
      <c r="BT710" s="1" t="s">
        <v>37</v>
      </c>
      <c r="BU710" s="1" t="s">
        <v>4121</v>
      </c>
      <c r="BV710" s="1" t="s">
        <v>4121</v>
      </c>
    </row>
    <row r="711" spans="1:74" ht="90" x14ac:dyDescent="0.25">
      <c r="A711" s="1" t="s">
        <v>26</v>
      </c>
      <c r="B711" s="1" t="s">
        <v>424</v>
      </c>
      <c r="C711" s="1" t="s">
        <v>342</v>
      </c>
      <c r="D711" s="1" t="s">
        <v>29</v>
      </c>
      <c r="E711" s="1">
        <v>2078119</v>
      </c>
      <c r="F711" s="1" t="s">
        <v>2859</v>
      </c>
      <c r="G711" s="1" t="s">
        <v>2860</v>
      </c>
      <c r="H711" s="1" t="s">
        <v>32</v>
      </c>
      <c r="I711" s="1" t="s">
        <v>33</v>
      </c>
      <c r="J711" s="2">
        <v>44286</v>
      </c>
      <c r="K711" s="2" t="s">
        <v>4121</v>
      </c>
      <c r="L711" s="1">
        <v>0</v>
      </c>
      <c r="M711" s="1">
        <v>2249</v>
      </c>
      <c r="N711" s="1">
        <v>0</v>
      </c>
      <c r="O711" s="1" t="s">
        <v>83</v>
      </c>
      <c r="P711" s="1" t="s">
        <v>37</v>
      </c>
      <c r="Q711" s="1" t="s">
        <v>4121</v>
      </c>
      <c r="R711" s="1" t="s">
        <v>4121</v>
      </c>
      <c r="S711" s="1" t="s">
        <v>4121</v>
      </c>
      <c r="T711" s="1">
        <v>0</v>
      </c>
      <c r="U711" s="1" t="s">
        <v>4121</v>
      </c>
      <c r="V711" s="1" t="s">
        <v>38</v>
      </c>
      <c r="W711" s="1" t="s">
        <v>4121</v>
      </c>
      <c r="X711" s="1">
        <v>0</v>
      </c>
      <c r="Y711" s="1" t="s">
        <v>37</v>
      </c>
      <c r="Z711" s="1" t="s">
        <v>4121</v>
      </c>
      <c r="AA711" s="1" t="s">
        <v>4121</v>
      </c>
      <c r="AB711" s="1" t="s">
        <v>4121</v>
      </c>
      <c r="AC711" s="1">
        <v>0</v>
      </c>
      <c r="AD711" s="1" t="s">
        <v>4121</v>
      </c>
      <c r="AE711" s="1">
        <v>0</v>
      </c>
      <c r="AF711" s="1">
        <v>0</v>
      </c>
      <c r="AG711" s="1">
        <v>0</v>
      </c>
      <c r="AH711" s="1">
        <v>0</v>
      </c>
      <c r="AI711" s="1">
        <v>0</v>
      </c>
      <c r="AJ711" s="1">
        <v>0</v>
      </c>
      <c r="AK711" s="1">
        <v>0</v>
      </c>
      <c r="AL711" s="1">
        <v>0</v>
      </c>
      <c r="AM711" s="1">
        <v>0</v>
      </c>
      <c r="AN711" s="1" t="s">
        <v>4121</v>
      </c>
      <c r="AO711" s="1" t="s">
        <v>4121</v>
      </c>
      <c r="AP711" s="1" t="s">
        <v>69</v>
      </c>
      <c r="AQ711" s="1" t="s">
        <v>40</v>
      </c>
      <c r="AR711" s="1" t="s">
        <v>41</v>
      </c>
      <c r="AS711" s="1" t="s">
        <v>38</v>
      </c>
      <c r="AT711" s="1" t="s">
        <v>4121</v>
      </c>
      <c r="AU711" s="1" t="s">
        <v>4121</v>
      </c>
      <c r="AV711" s="1" t="s">
        <v>42</v>
      </c>
      <c r="AW711" s="1">
        <v>0</v>
      </c>
      <c r="AX711" s="1">
        <v>0</v>
      </c>
      <c r="AY711" s="1">
        <v>0</v>
      </c>
      <c r="AZ711" s="1">
        <v>0</v>
      </c>
      <c r="BA711" s="1">
        <v>0</v>
      </c>
      <c r="BB711" s="1">
        <v>0</v>
      </c>
      <c r="BC711" s="1">
        <v>0</v>
      </c>
      <c r="BD711" s="1">
        <v>0</v>
      </c>
      <c r="BE711" s="1">
        <v>0</v>
      </c>
      <c r="BF711" s="1">
        <v>0</v>
      </c>
      <c r="BG711" s="1">
        <v>0</v>
      </c>
      <c r="BH711" s="1">
        <v>0</v>
      </c>
      <c r="BI711" s="1">
        <v>0</v>
      </c>
      <c r="BJ711" s="1">
        <v>0</v>
      </c>
      <c r="BK711" s="1">
        <v>0</v>
      </c>
      <c r="BL711" s="1">
        <v>0</v>
      </c>
      <c r="BM711" s="1">
        <v>0</v>
      </c>
      <c r="BN711" s="1">
        <v>0</v>
      </c>
      <c r="BO711" s="1" t="s">
        <v>37</v>
      </c>
      <c r="BP711" s="1" t="s">
        <v>38</v>
      </c>
      <c r="BQ711" s="5" t="s">
        <v>2859</v>
      </c>
      <c r="BR711" s="1" t="s">
        <v>2860</v>
      </c>
      <c r="BS711" s="1" t="s">
        <v>1380</v>
      </c>
      <c r="BT711" s="1" t="s">
        <v>37</v>
      </c>
      <c r="BU711" s="1" t="s">
        <v>4121</v>
      </c>
      <c r="BV711" s="1" t="s">
        <v>4121</v>
      </c>
    </row>
    <row r="712" spans="1:74" ht="75" x14ac:dyDescent="0.25">
      <c r="A712" s="17" t="s">
        <v>26</v>
      </c>
      <c r="B712" s="17" t="s">
        <v>424</v>
      </c>
      <c r="C712" s="17" t="s">
        <v>342</v>
      </c>
      <c r="D712" s="17" t="s">
        <v>29</v>
      </c>
      <c r="E712" s="17">
        <v>2078120</v>
      </c>
      <c r="F712" s="17" t="s">
        <v>2861</v>
      </c>
      <c r="G712" s="17" t="s">
        <v>2862</v>
      </c>
      <c r="H712" s="17" t="s">
        <v>32</v>
      </c>
      <c r="I712" s="17" t="s">
        <v>33</v>
      </c>
      <c r="J712" s="18">
        <v>44286</v>
      </c>
      <c r="K712" s="18" t="s">
        <v>4121</v>
      </c>
      <c r="L712" s="17">
        <v>0</v>
      </c>
      <c r="M712" s="17">
        <v>2599</v>
      </c>
      <c r="N712" s="17">
        <v>0</v>
      </c>
      <c r="O712" s="17" t="s">
        <v>83</v>
      </c>
      <c r="P712" s="17" t="s">
        <v>37</v>
      </c>
      <c r="Q712" s="17" t="s">
        <v>4121</v>
      </c>
      <c r="R712" s="17" t="s">
        <v>4121</v>
      </c>
      <c r="S712" s="17" t="s">
        <v>4121</v>
      </c>
      <c r="T712" s="17">
        <v>0</v>
      </c>
      <c r="U712" s="17" t="s">
        <v>4121</v>
      </c>
      <c r="V712" s="17" t="s">
        <v>38</v>
      </c>
      <c r="W712" s="17" t="s">
        <v>4121</v>
      </c>
      <c r="X712" s="17">
        <v>0</v>
      </c>
      <c r="Y712" s="17" t="s">
        <v>37</v>
      </c>
      <c r="Z712" s="17" t="s">
        <v>4121</v>
      </c>
      <c r="AA712" s="17" t="s">
        <v>4121</v>
      </c>
      <c r="AB712" s="17" t="s">
        <v>4121</v>
      </c>
      <c r="AC712" s="17">
        <v>0</v>
      </c>
      <c r="AD712" s="17" t="s">
        <v>4121</v>
      </c>
      <c r="AE712" s="17">
        <v>0</v>
      </c>
      <c r="AF712" s="17">
        <v>0</v>
      </c>
      <c r="AG712" s="17">
        <v>0</v>
      </c>
      <c r="AH712" s="17">
        <v>0</v>
      </c>
      <c r="AI712" s="17">
        <v>0</v>
      </c>
      <c r="AJ712" s="17">
        <v>0</v>
      </c>
      <c r="AK712" s="17">
        <v>0</v>
      </c>
      <c r="AL712" s="17">
        <v>0</v>
      </c>
      <c r="AM712" s="17">
        <v>0</v>
      </c>
      <c r="AN712" s="17" t="s">
        <v>4121</v>
      </c>
      <c r="AO712" s="17" t="s">
        <v>4121</v>
      </c>
      <c r="AP712" s="17" t="s">
        <v>69</v>
      </c>
      <c r="AQ712" s="17" t="s">
        <v>40</v>
      </c>
      <c r="AR712" s="17" t="s">
        <v>41</v>
      </c>
      <c r="AS712" s="17" t="s">
        <v>38</v>
      </c>
      <c r="AT712" s="17" t="s">
        <v>4121</v>
      </c>
      <c r="AU712" s="17" t="s">
        <v>4121</v>
      </c>
      <c r="AV712" s="17" t="s">
        <v>42</v>
      </c>
      <c r="AW712" s="17">
        <v>0</v>
      </c>
      <c r="AX712" s="17">
        <v>0</v>
      </c>
      <c r="AY712" s="17">
        <v>0</v>
      </c>
      <c r="AZ712" s="17">
        <v>0</v>
      </c>
      <c r="BA712" s="17">
        <v>0</v>
      </c>
      <c r="BB712" s="17">
        <v>0</v>
      </c>
      <c r="BC712" s="17">
        <v>0</v>
      </c>
      <c r="BD712" s="17">
        <v>0</v>
      </c>
      <c r="BE712" s="17">
        <v>0</v>
      </c>
      <c r="BF712" s="17">
        <v>0</v>
      </c>
      <c r="BG712" s="17">
        <v>0</v>
      </c>
      <c r="BH712" s="17">
        <v>0</v>
      </c>
      <c r="BI712" s="17">
        <v>0</v>
      </c>
      <c r="BJ712" s="17">
        <v>0</v>
      </c>
      <c r="BK712" s="17">
        <v>0</v>
      </c>
      <c r="BL712" s="17">
        <v>0</v>
      </c>
      <c r="BM712" s="17">
        <v>0</v>
      </c>
      <c r="BN712" s="17">
        <v>0</v>
      </c>
      <c r="BO712" s="17" t="s">
        <v>37</v>
      </c>
      <c r="BP712" s="17" t="s">
        <v>38</v>
      </c>
      <c r="BQ712" s="19" t="s">
        <v>2861</v>
      </c>
      <c r="BR712" s="17" t="s">
        <v>2862</v>
      </c>
      <c r="BS712" s="17" t="s">
        <v>2137</v>
      </c>
      <c r="BT712" s="17" t="s">
        <v>37</v>
      </c>
      <c r="BU712" s="17" t="s">
        <v>4121</v>
      </c>
      <c r="BV712" s="17" t="s">
        <v>4121</v>
      </c>
    </row>
    <row r="713" spans="1:74" ht="150" x14ac:dyDescent="0.25">
      <c r="A713" s="1" t="s">
        <v>26</v>
      </c>
      <c r="B713" s="1" t="s">
        <v>179</v>
      </c>
      <c r="C713" s="1" t="s">
        <v>342</v>
      </c>
      <c r="D713" s="1" t="s">
        <v>65</v>
      </c>
      <c r="E713" s="1">
        <v>2027118</v>
      </c>
      <c r="F713" s="1" t="s">
        <v>2864</v>
      </c>
      <c r="G713" s="1" t="s">
        <v>2865</v>
      </c>
      <c r="H713" s="1" t="s">
        <v>32</v>
      </c>
      <c r="I713" s="1" t="s">
        <v>145</v>
      </c>
      <c r="J713" s="2">
        <v>44287</v>
      </c>
      <c r="K713" s="2" t="s">
        <v>4121</v>
      </c>
      <c r="L713" s="1">
        <v>620</v>
      </c>
      <c r="M713" s="1">
        <v>250</v>
      </c>
      <c r="N713" s="1">
        <v>1</v>
      </c>
      <c r="O713" s="1" t="s">
        <v>83</v>
      </c>
      <c r="P713" s="1" t="s">
        <v>37</v>
      </c>
      <c r="Q713" s="1" t="s">
        <v>4121</v>
      </c>
      <c r="R713" s="1" t="s">
        <v>4121</v>
      </c>
      <c r="S713" s="1" t="s">
        <v>4121</v>
      </c>
      <c r="T713" s="1">
        <v>0</v>
      </c>
      <c r="U713" s="1" t="s">
        <v>4121</v>
      </c>
      <c r="V713" s="1" t="s">
        <v>38</v>
      </c>
      <c r="W713" s="1" t="s">
        <v>4121</v>
      </c>
      <c r="X713" s="1">
        <v>0</v>
      </c>
      <c r="Y713" s="1" t="s">
        <v>37</v>
      </c>
      <c r="Z713" s="1" t="s">
        <v>4121</v>
      </c>
      <c r="AA713" s="1" t="s">
        <v>4121</v>
      </c>
      <c r="AB713" s="1" t="s">
        <v>4121</v>
      </c>
      <c r="AC713" s="1">
        <v>0</v>
      </c>
      <c r="AD713" s="1" t="s">
        <v>4121</v>
      </c>
      <c r="AE713" s="1">
        <v>0</v>
      </c>
      <c r="AF713" s="1">
        <v>0</v>
      </c>
      <c r="AG713" s="1">
        <v>0</v>
      </c>
      <c r="AH713" s="1">
        <v>0</v>
      </c>
      <c r="AI713" s="1">
        <v>0</v>
      </c>
      <c r="AJ713" s="1">
        <v>0</v>
      </c>
      <c r="AK713" s="1">
        <v>0</v>
      </c>
      <c r="AL713" s="1">
        <v>0</v>
      </c>
      <c r="AM713" s="1">
        <v>0</v>
      </c>
      <c r="AN713" s="1" t="s">
        <v>4121</v>
      </c>
      <c r="AO713" s="1" t="s">
        <v>4121</v>
      </c>
      <c r="AP713" s="1" t="s">
        <v>69</v>
      </c>
      <c r="AQ713" s="1" t="s">
        <v>40</v>
      </c>
      <c r="AR713" s="1" t="s">
        <v>41</v>
      </c>
      <c r="AS713" s="1" t="s">
        <v>38</v>
      </c>
      <c r="AT713" s="1" t="s">
        <v>4121</v>
      </c>
      <c r="AU713" s="1" t="s">
        <v>4121</v>
      </c>
      <c r="AV713" s="1" t="s">
        <v>42</v>
      </c>
      <c r="AW713" s="1">
        <v>0</v>
      </c>
      <c r="AX713" s="1">
        <v>0</v>
      </c>
      <c r="AY713" s="1">
        <v>0</v>
      </c>
      <c r="AZ713" s="1">
        <v>0</v>
      </c>
      <c r="BA713" s="1">
        <v>0</v>
      </c>
      <c r="BB713" s="1">
        <v>0</v>
      </c>
      <c r="BC713" s="1">
        <v>0</v>
      </c>
      <c r="BD713" s="1">
        <v>0</v>
      </c>
      <c r="BE713" s="1">
        <v>0</v>
      </c>
      <c r="BF713" s="1">
        <v>0</v>
      </c>
      <c r="BG713" s="1">
        <v>0</v>
      </c>
      <c r="BH713" s="1">
        <v>0</v>
      </c>
      <c r="BI713" s="1">
        <v>0</v>
      </c>
      <c r="BJ713" s="1">
        <v>0</v>
      </c>
      <c r="BK713" s="1">
        <v>0</v>
      </c>
      <c r="BL713" s="1">
        <v>0</v>
      </c>
      <c r="BM713" s="1">
        <v>0</v>
      </c>
      <c r="BN713" s="1">
        <v>0</v>
      </c>
      <c r="BO713" s="1" t="s">
        <v>35</v>
      </c>
      <c r="BP713" s="1" t="s">
        <v>68</v>
      </c>
      <c r="BQ713" s="5" t="s">
        <v>2866</v>
      </c>
      <c r="BR713" s="1" t="s">
        <v>2867</v>
      </c>
      <c r="BS713" s="1" t="s">
        <v>1275</v>
      </c>
      <c r="BT713" s="1" t="s">
        <v>4121</v>
      </c>
      <c r="BU713" s="1" t="s">
        <v>1276</v>
      </c>
      <c r="BV713" s="1" t="s">
        <v>4121</v>
      </c>
    </row>
    <row r="714" spans="1:74" ht="120" x14ac:dyDescent="0.25">
      <c r="A714" s="1" t="s">
        <v>26</v>
      </c>
      <c r="B714" s="1" t="s">
        <v>179</v>
      </c>
      <c r="C714" s="1" t="s">
        <v>342</v>
      </c>
      <c r="D714" s="1" t="s">
        <v>29</v>
      </c>
      <c r="E714" s="1">
        <v>2028124</v>
      </c>
      <c r="F714" s="1" t="s">
        <v>2868</v>
      </c>
      <c r="G714" s="1" t="s">
        <v>2869</v>
      </c>
      <c r="H714" s="1" t="s">
        <v>32</v>
      </c>
      <c r="I714" s="1" t="s">
        <v>145</v>
      </c>
      <c r="J714" s="2">
        <v>44287</v>
      </c>
      <c r="K714" s="2" t="s">
        <v>4121</v>
      </c>
      <c r="L714" s="1">
        <v>0</v>
      </c>
      <c r="M714" s="1">
        <v>3000</v>
      </c>
      <c r="N714" s="1">
        <v>0</v>
      </c>
      <c r="O714" s="1" t="s">
        <v>83</v>
      </c>
      <c r="P714" s="1" t="s">
        <v>37</v>
      </c>
      <c r="Q714" s="1" t="s">
        <v>4121</v>
      </c>
      <c r="R714" s="1" t="s">
        <v>4121</v>
      </c>
      <c r="S714" s="1" t="s">
        <v>4121</v>
      </c>
      <c r="T714" s="1">
        <v>0</v>
      </c>
      <c r="U714" s="1" t="s">
        <v>4121</v>
      </c>
      <c r="V714" s="1" t="s">
        <v>38</v>
      </c>
      <c r="W714" s="1" t="s">
        <v>4121</v>
      </c>
      <c r="X714" s="1">
        <v>0</v>
      </c>
      <c r="Y714" s="1" t="s">
        <v>37</v>
      </c>
      <c r="Z714" s="1" t="s">
        <v>4121</v>
      </c>
      <c r="AA714" s="1" t="s">
        <v>4121</v>
      </c>
      <c r="AB714" s="1" t="s">
        <v>4121</v>
      </c>
      <c r="AC714" s="1">
        <v>0</v>
      </c>
      <c r="AD714" s="1" t="s">
        <v>4121</v>
      </c>
      <c r="AE714" s="1">
        <v>0</v>
      </c>
      <c r="AF714" s="1">
        <v>0</v>
      </c>
      <c r="AG714" s="1">
        <v>0</v>
      </c>
      <c r="AH714" s="1">
        <v>0</v>
      </c>
      <c r="AI714" s="1">
        <v>0</v>
      </c>
      <c r="AJ714" s="1">
        <v>0</v>
      </c>
      <c r="AK714" s="1">
        <v>0</v>
      </c>
      <c r="AL714" s="1">
        <v>0</v>
      </c>
      <c r="AM714" s="1">
        <v>0</v>
      </c>
      <c r="AN714" s="1" t="s">
        <v>4121</v>
      </c>
      <c r="AO714" s="1" t="s">
        <v>4121</v>
      </c>
      <c r="AP714" s="1" t="s">
        <v>69</v>
      </c>
      <c r="AQ714" s="1" t="s">
        <v>40</v>
      </c>
      <c r="AR714" s="1" t="s">
        <v>41</v>
      </c>
      <c r="AS714" s="1" t="s">
        <v>38</v>
      </c>
      <c r="AT714" s="1" t="s">
        <v>4121</v>
      </c>
      <c r="AU714" s="1" t="s">
        <v>4121</v>
      </c>
      <c r="AV714" s="1" t="s">
        <v>42</v>
      </c>
      <c r="AW714" s="1">
        <v>0</v>
      </c>
      <c r="AX714" s="1">
        <v>0</v>
      </c>
      <c r="AY714" s="1">
        <v>0</v>
      </c>
      <c r="AZ714" s="1">
        <v>0</v>
      </c>
      <c r="BA714" s="1">
        <v>0</v>
      </c>
      <c r="BB714" s="1">
        <v>0</v>
      </c>
      <c r="BC714" s="1">
        <v>0</v>
      </c>
      <c r="BD714" s="1">
        <v>0</v>
      </c>
      <c r="BE714" s="1">
        <v>0</v>
      </c>
      <c r="BF714" s="1">
        <v>0</v>
      </c>
      <c r="BG714" s="1">
        <v>0</v>
      </c>
      <c r="BH714" s="1">
        <v>0</v>
      </c>
      <c r="BI714" s="1">
        <v>0</v>
      </c>
      <c r="BJ714" s="1">
        <v>0</v>
      </c>
      <c r="BK714" s="1">
        <v>0</v>
      </c>
      <c r="BL714" s="1">
        <v>0</v>
      </c>
      <c r="BM714" s="1">
        <v>0</v>
      </c>
      <c r="BN714" s="1">
        <v>0</v>
      </c>
      <c r="BO714" s="1" t="s">
        <v>37</v>
      </c>
      <c r="BP714" s="1" t="s">
        <v>68</v>
      </c>
      <c r="BQ714" s="5" t="s">
        <v>2866</v>
      </c>
      <c r="BR714" s="1" t="s">
        <v>2870</v>
      </c>
      <c r="BS714" s="1" t="s">
        <v>378</v>
      </c>
      <c r="BT714" s="1" t="s">
        <v>4121</v>
      </c>
      <c r="BU714" s="1" t="s">
        <v>4121</v>
      </c>
      <c r="BV714" s="1" t="s">
        <v>4121</v>
      </c>
    </row>
    <row r="715" spans="1:74" ht="120" x14ac:dyDescent="0.25">
      <c r="A715" s="1" t="s">
        <v>26</v>
      </c>
      <c r="B715" s="1" t="s">
        <v>179</v>
      </c>
      <c r="C715" s="1" t="s">
        <v>342</v>
      </c>
      <c r="D715" s="1" t="s">
        <v>29</v>
      </c>
      <c r="E715" s="1">
        <v>2028125</v>
      </c>
      <c r="F715" s="1" t="s">
        <v>2871</v>
      </c>
      <c r="G715" s="1" t="s">
        <v>2872</v>
      </c>
      <c r="H715" s="1" t="s">
        <v>32</v>
      </c>
      <c r="I715" s="1" t="s">
        <v>33</v>
      </c>
      <c r="J715" s="2">
        <v>44287</v>
      </c>
      <c r="K715" s="2" t="s">
        <v>4121</v>
      </c>
      <c r="L715" s="1">
        <v>0</v>
      </c>
      <c r="M715" s="1">
        <v>3600</v>
      </c>
      <c r="N715" s="1">
        <v>0</v>
      </c>
      <c r="O715" s="1" t="s">
        <v>83</v>
      </c>
      <c r="P715" s="1" t="s">
        <v>37</v>
      </c>
      <c r="Q715" s="1" t="s">
        <v>4121</v>
      </c>
      <c r="R715" s="1" t="s">
        <v>4121</v>
      </c>
      <c r="S715" s="1" t="s">
        <v>4121</v>
      </c>
      <c r="T715" s="1">
        <v>0</v>
      </c>
      <c r="U715" s="1" t="s">
        <v>4121</v>
      </c>
      <c r="V715" s="1" t="s">
        <v>38</v>
      </c>
      <c r="W715" s="1" t="s">
        <v>4121</v>
      </c>
      <c r="X715" s="1">
        <v>0</v>
      </c>
      <c r="Y715" s="1" t="s">
        <v>37</v>
      </c>
      <c r="Z715" s="1" t="s">
        <v>4121</v>
      </c>
      <c r="AA715" s="1" t="s">
        <v>4121</v>
      </c>
      <c r="AB715" s="1" t="s">
        <v>4121</v>
      </c>
      <c r="AC715" s="1">
        <v>0</v>
      </c>
      <c r="AD715" s="1" t="s">
        <v>4121</v>
      </c>
      <c r="AE715" s="1">
        <v>0</v>
      </c>
      <c r="AF715" s="1">
        <v>0</v>
      </c>
      <c r="AG715" s="1">
        <v>0</v>
      </c>
      <c r="AH715" s="1">
        <v>0</v>
      </c>
      <c r="AI715" s="1">
        <v>0</v>
      </c>
      <c r="AJ715" s="1">
        <v>0</v>
      </c>
      <c r="AK715" s="1">
        <v>0</v>
      </c>
      <c r="AL715" s="1">
        <v>0</v>
      </c>
      <c r="AM715" s="1">
        <v>0</v>
      </c>
      <c r="AN715" s="1" t="s">
        <v>4121</v>
      </c>
      <c r="AO715" s="1" t="s">
        <v>4121</v>
      </c>
      <c r="AP715" s="1" t="s">
        <v>69</v>
      </c>
      <c r="AQ715" s="1" t="s">
        <v>40</v>
      </c>
      <c r="AR715" s="1" t="s">
        <v>41</v>
      </c>
      <c r="AS715" s="1" t="s">
        <v>38</v>
      </c>
      <c r="AT715" s="1" t="s">
        <v>4121</v>
      </c>
      <c r="AU715" s="1" t="s">
        <v>4121</v>
      </c>
      <c r="AV715" s="1" t="s">
        <v>42</v>
      </c>
      <c r="AW715" s="1">
        <v>0</v>
      </c>
      <c r="AX715" s="1">
        <v>0</v>
      </c>
      <c r="AY715" s="1">
        <v>0</v>
      </c>
      <c r="AZ715" s="1">
        <v>0</v>
      </c>
      <c r="BA715" s="1">
        <v>0</v>
      </c>
      <c r="BB715" s="1">
        <v>0</v>
      </c>
      <c r="BC715" s="1">
        <v>0</v>
      </c>
      <c r="BD715" s="1">
        <v>0</v>
      </c>
      <c r="BE715" s="1">
        <v>0</v>
      </c>
      <c r="BF715" s="1">
        <v>0</v>
      </c>
      <c r="BG715" s="1">
        <v>0</v>
      </c>
      <c r="BH715" s="1">
        <v>0</v>
      </c>
      <c r="BI715" s="1">
        <v>0</v>
      </c>
      <c r="BJ715" s="1">
        <v>0</v>
      </c>
      <c r="BK715" s="1">
        <v>0</v>
      </c>
      <c r="BL715" s="1">
        <v>0</v>
      </c>
      <c r="BM715" s="1">
        <v>0</v>
      </c>
      <c r="BN715" s="1">
        <v>0</v>
      </c>
      <c r="BO715" s="1" t="s">
        <v>37</v>
      </c>
      <c r="BP715" s="1" t="s">
        <v>68</v>
      </c>
      <c r="BQ715" s="5" t="s">
        <v>2873</v>
      </c>
      <c r="BR715" s="1" t="s">
        <v>2874</v>
      </c>
      <c r="BS715" s="1" t="s">
        <v>378</v>
      </c>
      <c r="BT715" s="1" t="s">
        <v>4121</v>
      </c>
      <c r="BU715" s="1" t="s">
        <v>4121</v>
      </c>
      <c r="BV715" s="1" t="s">
        <v>4121</v>
      </c>
    </row>
    <row r="716" spans="1:74" ht="150" x14ac:dyDescent="0.25">
      <c r="A716" s="1" t="s">
        <v>26</v>
      </c>
      <c r="B716" s="1" t="s">
        <v>179</v>
      </c>
      <c r="C716" s="1" t="s">
        <v>342</v>
      </c>
      <c r="D716" s="1" t="s">
        <v>65</v>
      </c>
      <c r="E716" s="1">
        <v>2027119</v>
      </c>
      <c r="F716" s="1" t="s">
        <v>2875</v>
      </c>
      <c r="G716" s="1" t="s">
        <v>2876</v>
      </c>
      <c r="H716" s="1" t="s">
        <v>32</v>
      </c>
      <c r="I716" s="1" t="s">
        <v>33</v>
      </c>
      <c r="J716" s="2">
        <v>44287</v>
      </c>
      <c r="K716" s="2" t="s">
        <v>4121</v>
      </c>
      <c r="L716" s="1">
        <v>620</v>
      </c>
      <c r="M716" s="1">
        <v>300</v>
      </c>
      <c r="N716" s="1">
        <v>1</v>
      </c>
      <c r="O716" s="1" t="s">
        <v>83</v>
      </c>
      <c r="P716" s="1" t="s">
        <v>37</v>
      </c>
      <c r="Q716" s="1" t="s">
        <v>4121</v>
      </c>
      <c r="R716" s="1" t="s">
        <v>4121</v>
      </c>
      <c r="S716" s="1" t="s">
        <v>4121</v>
      </c>
      <c r="T716" s="1">
        <v>0</v>
      </c>
      <c r="U716" s="1" t="s">
        <v>4121</v>
      </c>
      <c r="V716" s="1" t="s">
        <v>38</v>
      </c>
      <c r="W716" s="1" t="s">
        <v>4121</v>
      </c>
      <c r="X716" s="1">
        <v>0</v>
      </c>
      <c r="Y716" s="1" t="s">
        <v>37</v>
      </c>
      <c r="Z716" s="1" t="s">
        <v>4121</v>
      </c>
      <c r="AA716" s="1" t="s">
        <v>4121</v>
      </c>
      <c r="AB716" s="1" t="s">
        <v>4121</v>
      </c>
      <c r="AC716" s="1">
        <v>0</v>
      </c>
      <c r="AD716" s="1" t="s">
        <v>4121</v>
      </c>
      <c r="AE716" s="1">
        <v>0</v>
      </c>
      <c r="AF716" s="1">
        <v>0</v>
      </c>
      <c r="AG716" s="1">
        <v>0</v>
      </c>
      <c r="AH716" s="1">
        <v>0</v>
      </c>
      <c r="AI716" s="1">
        <v>0</v>
      </c>
      <c r="AJ716" s="1">
        <v>0</v>
      </c>
      <c r="AK716" s="1">
        <v>0</v>
      </c>
      <c r="AL716" s="1">
        <v>0</v>
      </c>
      <c r="AM716" s="1">
        <v>0</v>
      </c>
      <c r="AN716" s="1" t="s">
        <v>4121</v>
      </c>
      <c r="AO716" s="1" t="s">
        <v>4121</v>
      </c>
      <c r="AP716" s="1" t="s">
        <v>69</v>
      </c>
      <c r="AQ716" s="1" t="s">
        <v>40</v>
      </c>
      <c r="AR716" s="1" t="s">
        <v>41</v>
      </c>
      <c r="AS716" s="1" t="s">
        <v>38</v>
      </c>
      <c r="AT716" s="1" t="s">
        <v>4121</v>
      </c>
      <c r="AU716" s="1" t="s">
        <v>4121</v>
      </c>
      <c r="AV716" s="1" t="s">
        <v>42</v>
      </c>
      <c r="AW716" s="1">
        <v>0</v>
      </c>
      <c r="AX716" s="1">
        <v>0</v>
      </c>
      <c r="AY716" s="1">
        <v>0</v>
      </c>
      <c r="AZ716" s="1">
        <v>0</v>
      </c>
      <c r="BA716" s="1">
        <v>0</v>
      </c>
      <c r="BB716" s="1">
        <v>0</v>
      </c>
      <c r="BC716" s="1">
        <v>0</v>
      </c>
      <c r="BD716" s="1">
        <v>0</v>
      </c>
      <c r="BE716" s="1">
        <v>0</v>
      </c>
      <c r="BF716" s="1">
        <v>0</v>
      </c>
      <c r="BG716" s="1">
        <v>0</v>
      </c>
      <c r="BH716" s="1">
        <v>0</v>
      </c>
      <c r="BI716" s="1">
        <v>0</v>
      </c>
      <c r="BJ716" s="1">
        <v>0</v>
      </c>
      <c r="BK716" s="1">
        <v>0</v>
      </c>
      <c r="BL716" s="1">
        <v>0</v>
      </c>
      <c r="BM716" s="1">
        <v>0</v>
      </c>
      <c r="BN716" s="1">
        <v>0</v>
      </c>
      <c r="BO716" s="1" t="s">
        <v>35</v>
      </c>
      <c r="BP716" s="1" t="s">
        <v>68</v>
      </c>
      <c r="BQ716" s="5" t="s">
        <v>2873</v>
      </c>
      <c r="BR716" s="1" t="s">
        <v>2877</v>
      </c>
      <c r="BS716" s="1" t="s">
        <v>1275</v>
      </c>
      <c r="BT716" s="1" t="s">
        <v>4121</v>
      </c>
      <c r="BU716" s="1" t="s">
        <v>1276</v>
      </c>
      <c r="BV716" s="1" t="s">
        <v>4121</v>
      </c>
    </row>
    <row r="717" spans="1:74" ht="135" x14ac:dyDescent="0.25">
      <c r="A717" s="13" t="s">
        <v>26</v>
      </c>
      <c r="B717" s="13" t="s">
        <v>416</v>
      </c>
      <c r="C717" s="13" t="s">
        <v>28</v>
      </c>
      <c r="D717" s="13" t="s">
        <v>65</v>
      </c>
      <c r="E717" s="13">
        <v>2043114</v>
      </c>
      <c r="F717" s="13" t="s">
        <v>2878</v>
      </c>
      <c r="G717" s="13" t="s">
        <v>2879</v>
      </c>
      <c r="H717" s="13" t="s">
        <v>32</v>
      </c>
      <c r="I717" s="13" t="s">
        <v>33</v>
      </c>
      <c r="J717" s="14">
        <v>44062</v>
      </c>
      <c r="K717" s="14" t="s">
        <v>4121</v>
      </c>
      <c r="L717" s="13">
        <v>0</v>
      </c>
      <c r="M717" s="13">
        <v>350</v>
      </c>
      <c r="N717" s="13">
        <v>30</v>
      </c>
      <c r="O717" s="13" t="s">
        <v>34</v>
      </c>
      <c r="P717" s="13" t="s">
        <v>35</v>
      </c>
      <c r="Q717" s="13" t="s">
        <v>37</v>
      </c>
      <c r="R717" s="13" t="s">
        <v>37</v>
      </c>
      <c r="S717" s="13" t="s">
        <v>37</v>
      </c>
      <c r="T717" s="13">
        <v>0</v>
      </c>
      <c r="U717" s="13" t="s">
        <v>483</v>
      </c>
      <c r="V717" s="13" t="s">
        <v>38</v>
      </c>
      <c r="W717" s="13" t="s">
        <v>4121</v>
      </c>
      <c r="X717" s="13">
        <v>1</v>
      </c>
      <c r="Y717" s="13" t="s">
        <v>37</v>
      </c>
      <c r="Z717" s="13" t="s">
        <v>4121</v>
      </c>
      <c r="AA717" s="13" t="s">
        <v>4121</v>
      </c>
      <c r="AB717" s="13" t="s">
        <v>4121</v>
      </c>
      <c r="AC717" s="13">
        <v>0</v>
      </c>
      <c r="AD717" s="13" t="s">
        <v>4121</v>
      </c>
      <c r="AE717" s="13">
        <v>0.6</v>
      </c>
      <c r="AF717" s="13">
        <v>0.6</v>
      </c>
      <c r="AG717" s="13">
        <v>0.6</v>
      </c>
      <c r="AH717" s="13">
        <v>0.6</v>
      </c>
      <c r="AI717" s="13">
        <v>0</v>
      </c>
      <c r="AJ717" s="13">
        <v>0.25</v>
      </c>
      <c r="AK717" s="13">
        <v>0.25</v>
      </c>
      <c r="AL717" s="13">
        <v>0.25</v>
      </c>
      <c r="AM717" s="13">
        <v>0</v>
      </c>
      <c r="AN717" s="13" t="s">
        <v>35</v>
      </c>
      <c r="AO717" s="13" t="s">
        <v>35</v>
      </c>
      <c r="AP717" s="13" t="s">
        <v>69</v>
      </c>
      <c r="AQ717" s="13" t="s">
        <v>40</v>
      </c>
      <c r="AR717" s="13" t="s">
        <v>41</v>
      </c>
      <c r="AS717" s="13" t="s">
        <v>38</v>
      </c>
      <c r="AT717" s="13" t="s">
        <v>4121</v>
      </c>
      <c r="AU717" s="13" t="s">
        <v>4121</v>
      </c>
      <c r="AV717" s="13" t="s">
        <v>42</v>
      </c>
      <c r="AW717" s="13">
        <v>0</v>
      </c>
      <c r="AX717" s="13">
        <v>0</v>
      </c>
      <c r="AY717" s="13">
        <v>0</v>
      </c>
      <c r="AZ717" s="13">
        <v>0</v>
      </c>
      <c r="BA717" s="13">
        <v>0</v>
      </c>
      <c r="BB717" s="13">
        <v>0</v>
      </c>
      <c r="BC717" s="13">
        <v>0</v>
      </c>
      <c r="BD717" s="13">
        <v>0</v>
      </c>
      <c r="BE717" s="13">
        <v>0</v>
      </c>
      <c r="BF717" s="13">
        <v>0</v>
      </c>
      <c r="BG717" s="13">
        <v>0</v>
      </c>
      <c r="BH717" s="13">
        <v>0</v>
      </c>
      <c r="BI717" s="13">
        <v>0</v>
      </c>
      <c r="BJ717" s="13">
        <v>0</v>
      </c>
      <c r="BK717" s="13">
        <v>0</v>
      </c>
      <c r="BL717" s="13">
        <v>0</v>
      </c>
      <c r="BM717" s="13">
        <v>0</v>
      </c>
      <c r="BN717" s="13">
        <v>0</v>
      </c>
      <c r="BO717" s="13" t="s">
        <v>37</v>
      </c>
      <c r="BP717" s="13" t="s">
        <v>38</v>
      </c>
      <c r="BQ717" s="15" t="s">
        <v>2880</v>
      </c>
      <c r="BR717" s="13" t="s">
        <v>2834</v>
      </c>
      <c r="BS717" s="13" t="s">
        <v>2835</v>
      </c>
      <c r="BT717" s="13" t="s">
        <v>37</v>
      </c>
      <c r="BU717" s="13" t="s">
        <v>4121</v>
      </c>
      <c r="BV717" s="16"/>
    </row>
    <row r="718" spans="1:74" ht="105" x14ac:dyDescent="0.25">
      <c r="A718" s="1" t="s">
        <v>26</v>
      </c>
      <c r="B718" s="1" t="s">
        <v>429</v>
      </c>
      <c r="C718" s="1" t="s">
        <v>342</v>
      </c>
      <c r="D718" s="1" t="s">
        <v>65</v>
      </c>
      <c r="E718" s="1">
        <v>2057112</v>
      </c>
      <c r="F718" s="1" t="s">
        <v>2881</v>
      </c>
      <c r="G718" s="1" t="s">
        <v>2882</v>
      </c>
      <c r="H718" s="1" t="s">
        <v>144</v>
      </c>
      <c r="I718" s="1" t="s">
        <v>25</v>
      </c>
      <c r="J718" s="2">
        <v>44073</v>
      </c>
      <c r="K718" s="2" t="s">
        <v>4121</v>
      </c>
      <c r="L718" s="1">
        <v>35000</v>
      </c>
      <c r="M718" s="1">
        <v>91683</v>
      </c>
      <c r="N718" s="1">
        <v>1</v>
      </c>
      <c r="O718" s="1" t="s">
        <v>83</v>
      </c>
      <c r="P718" s="1" t="s">
        <v>37</v>
      </c>
      <c r="Q718" s="1" t="s">
        <v>4121</v>
      </c>
      <c r="R718" s="1" t="s">
        <v>4121</v>
      </c>
      <c r="S718" s="1" t="s">
        <v>4121</v>
      </c>
      <c r="T718" s="1">
        <v>0</v>
      </c>
      <c r="U718" s="1" t="s">
        <v>4121</v>
      </c>
      <c r="V718" s="1" t="s">
        <v>38</v>
      </c>
      <c r="W718" s="1" t="s">
        <v>4121</v>
      </c>
      <c r="X718" s="1">
        <v>0</v>
      </c>
      <c r="Y718" s="1" t="s">
        <v>37</v>
      </c>
      <c r="Z718" s="1" t="s">
        <v>4121</v>
      </c>
      <c r="AA718" s="1" t="s">
        <v>4121</v>
      </c>
      <c r="AB718" s="1" t="s">
        <v>4121</v>
      </c>
      <c r="AC718" s="1">
        <v>0</v>
      </c>
      <c r="AD718" s="1" t="s">
        <v>4121</v>
      </c>
      <c r="AE718" s="1">
        <v>0</v>
      </c>
      <c r="AF718" s="1">
        <v>0</v>
      </c>
      <c r="AG718" s="1">
        <v>0</v>
      </c>
      <c r="AH718" s="1">
        <v>0</v>
      </c>
      <c r="AI718" s="1">
        <v>0</v>
      </c>
      <c r="AJ718" s="1">
        <v>0</v>
      </c>
      <c r="AK718" s="1">
        <v>0</v>
      </c>
      <c r="AL718" s="1">
        <v>0</v>
      </c>
      <c r="AM718" s="1">
        <v>0</v>
      </c>
      <c r="AN718" s="1" t="s">
        <v>4121</v>
      </c>
      <c r="AO718" s="1" t="s">
        <v>4121</v>
      </c>
      <c r="AP718" s="1" t="s">
        <v>69</v>
      </c>
      <c r="AQ718" s="1" t="s">
        <v>40</v>
      </c>
      <c r="AR718" s="1" t="s">
        <v>440</v>
      </c>
      <c r="AS718" s="1" t="s">
        <v>38</v>
      </c>
      <c r="AT718" s="1" t="s">
        <v>4121</v>
      </c>
      <c r="AU718" s="1" t="s">
        <v>4121</v>
      </c>
      <c r="AV718" s="1" t="s">
        <v>42</v>
      </c>
      <c r="AW718" s="1">
        <v>0</v>
      </c>
      <c r="AX718" s="1">
        <v>0</v>
      </c>
      <c r="AY718" s="1">
        <v>0</v>
      </c>
      <c r="AZ718" s="1">
        <v>0</v>
      </c>
      <c r="BA718" s="1">
        <v>0</v>
      </c>
      <c r="BB718" s="1">
        <v>0</v>
      </c>
      <c r="BC718" s="1">
        <v>0</v>
      </c>
      <c r="BD718" s="1">
        <v>0</v>
      </c>
      <c r="BE718" s="1">
        <v>0</v>
      </c>
      <c r="BF718" s="1">
        <v>0</v>
      </c>
      <c r="BG718" s="1">
        <v>0</v>
      </c>
      <c r="BH718" s="1">
        <v>0</v>
      </c>
      <c r="BI718" s="1">
        <v>0</v>
      </c>
      <c r="BJ718" s="1">
        <v>0</v>
      </c>
      <c r="BK718" s="1">
        <v>0</v>
      </c>
      <c r="BL718" s="1">
        <v>0</v>
      </c>
      <c r="BM718" s="1">
        <v>0</v>
      </c>
      <c r="BN718" s="1">
        <v>0</v>
      </c>
      <c r="BO718" s="1" t="s">
        <v>35</v>
      </c>
      <c r="BP718" s="1" t="s">
        <v>38</v>
      </c>
      <c r="BQ718" s="5" t="s">
        <v>2776</v>
      </c>
      <c r="BR718" s="1" t="e">
        <f>- BDI service is one of the highest speed Internet services with reliable performance.  - BDI is Internet dedicated &amp; unlimited service which aim to serve business sector &amp; government entities.  - Symmetrical uploads and downloads.</f>
        <v>#NAME?</v>
      </c>
      <c r="BS718" s="1" t="s">
        <v>2781</v>
      </c>
      <c r="BT718" s="1" t="s">
        <v>4121</v>
      </c>
      <c r="BU718" s="1" t="s">
        <v>2716</v>
      </c>
      <c r="BV718" s="1" t="s">
        <v>4121</v>
      </c>
    </row>
    <row r="719" spans="1:74" ht="150" x14ac:dyDescent="0.25">
      <c r="A719" s="1" t="s">
        <v>26</v>
      </c>
      <c r="B719" s="1" t="s">
        <v>429</v>
      </c>
      <c r="C719" s="1" t="s">
        <v>99</v>
      </c>
      <c r="D719" s="1" t="s">
        <v>65</v>
      </c>
      <c r="E719" s="1">
        <v>2057113</v>
      </c>
      <c r="F719" s="1" t="s">
        <v>2883</v>
      </c>
      <c r="G719" s="1" t="s">
        <v>2884</v>
      </c>
      <c r="H719" s="1" t="s">
        <v>144</v>
      </c>
      <c r="I719" s="1" t="s">
        <v>33</v>
      </c>
      <c r="J719" s="2">
        <v>44073</v>
      </c>
      <c r="K719" s="2" t="s">
        <v>4121</v>
      </c>
      <c r="L719" s="1">
        <v>35000</v>
      </c>
      <c r="M719" s="1">
        <v>25992</v>
      </c>
      <c r="N719" s="1">
        <v>1</v>
      </c>
      <c r="O719" s="1" t="s">
        <v>4121</v>
      </c>
      <c r="P719" s="1" t="s">
        <v>37</v>
      </c>
      <c r="Q719" s="1" t="s">
        <v>4121</v>
      </c>
      <c r="R719" s="1" t="s">
        <v>4121</v>
      </c>
      <c r="S719" s="1" t="s">
        <v>4121</v>
      </c>
      <c r="T719" s="1">
        <v>0</v>
      </c>
      <c r="U719" s="1" t="s">
        <v>4121</v>
      </c>
      <c r="V719" s="1" t="s">
        <v>38</v>
      </c>
      <c r="W719" s="1" t="s">
        <v>4121</v>
      </c>
      <c r="X719" s="1">
        <v>0</v>
      </c>
      <c r="Y719" s="1" t="s">
        <v>37</v>
      </c>
      <c r="Z719" s="1" t="s">
        <v>4121</v>
      </c>
      <c r="AA719" s="1" t="s">
        <v>4121</v>
      </c>
      <c r="AB719" s="1" t="s">
        <v>4121</v>
      </c>
      <c r="AC719" s="1">
        <v>0</v>
      </c>
      <c r="AD719" s="1" t="s">
        <v>4121</v>
      </c>
      <c r="AE719" s="1">
        <v>0</v>
      </c>
      <c r="AF719" s="1">
        <v>0</v>
      </c>
      <c r="AG719" s="1">
        <v>0</v>
      </c>
      <c r="AH719" s="1">
        <v>0</v>
      </c>
      <c r="AI719" s="1">
        <v>0</v>
      </c>
      <c r="AJ719" s="1">
        <v>0</v>
      </c>
      <c r="AK719" s="1">
        <v>0</v>
      </c>
      <c r="AL719" s="1">
        <v>0</v>
      </c>
      <c r="AM719" s="1">
        <v>0</v>
      </c>
      <c r="AN719" s="1" t="s">
        <v>4121</v>
      </c>
      <c r="AO719" s="1" t="s">
        <v>4121</v>
      </c>
      <c r="AP719" s="1" t="s">
        <v>69</v>
      </c>
      <c r="AQ719" s="1" t="s">
        <v>40</v>
      </c>
      <c r="AR719" s="1" t="s">
        <v>440</v>
      </c>
      <c r="AS719" s="1" t="s">
        <v>38</v>
      </c>
      <c r="AT719" s="1" t="s">
        <v>4121</v>
      </c>
      <c r="AU719" s="1" t="s">
        <v>4121</v>
      </c>
      <c r="AV719" s="1" t="s">
        <v>42</v>
      </c>
      <c r="AW719" s="1">
        <v>0</v>
      </c>
      <c r="AX719" s="1">
        <v>0</v>
      </c>
      <c r="AY719" s="1">
        <v>0</v>
      </c>
      <c r="AZ719" s="1">
        <v>0</v>
      </c>
      <c r="BA719" s="1">
        <v>0</v>
      </c>
      <c r="BB719" s="1">
        <v>0</v>
      </c>
      <c r="BC719" s="1">
        <v>0</v>
      </c>
      <c r="BD719" s="1">
        <v>0</v>
      </c>
      <c r="BE719" s="1">
        <v>0</v>
      </c>
      <c r="BF719" s="1">
        <v>0</v>
      </c>
      <c r="BG719" s="1">
        <v>0</v>
      </c>
      <c r="BH719" s="1">
        <v>0</v>
      </c>
      <c r="BI719" s="1">
        <v>0</v>
      </c>
      <c r="BJ719" s="1">
        <v>0</v>
      </c>
      <c r="BK719" s="1">
        <v>0</v>
      </c>
      <c r="BL719" s="1">
        <v>0</v>
      </c>
      <c r="BM719" s="1">
        <v>0</v>
      </c>
      <c r="BN719" s="1">
        <v>0</v>
      </c>
      <c r="BO719" s="1" t="s">
        <v>37</v>
      </c>
      <c r="BP719" s="1" t="s">
        <v>38</v>
      </c>
      <c r="BQ719" s="5" t="s">
        <v>2779</v>
      </c>
      <c r="BR719" s="1" t="s">
        <v>2780</v>
      </c>
      <c r="BS719" s="1" t="s">
        <v>2885</v>
      </c>
      <c r="BT719" s="1" t="s">
        <v>2716</v>
      </c>
      <c r="BU719" s="1" t="s">
        <v>4121</v>
      </c>
      <c r="BV719" s="1" t="s">
        <v>4121</v>
      </c>
    </row>
    <row r="720" spans="1:74" ht="120" x14ac:dyDescent="0.25">
      <c r="A720" s="1" t="s">
        <v>26</v>
      </c>
      <c r="B720" s="1" t="s">
        <v>27</v>
      </c>
      <c r="C720" s="1" t="s">
        <v>28</v>
      </c>
      <c r="D720" s="1" t="s">
        <v>65</v>
      </c>
      <c r="E720" s="1">
        <v>2037112</v>
      </c>
      <c r="F720" s="1" t="s">
        <v>2886</v>
      </c>
      <c r="G720" s="1" t="s">
        <v>2887</v>
      </c>
      <c r="H720" s="1" t="s">
        <v>32</v>
      </c>
      <c r="I720" s="1" t="s">
        <v>33</v>
      </c>
      <c r="J720" s="2">
        <v>44081</v>
      </c>
      <c r="K720" s="2" t="s">
        <v>4121</v>
      </c>
      <c r="L720" s="1">
        <v>0</v>
      </c>
      <c r="M720" s="1">
        <v>20</v>
      </c>
      <c r="N720" s="1">
        <v>7</v>
      </c>
      <c r="O720" s="1" t="s">
        <v>83</v>
      </c>
      <c r="P720" s="1" t="s">
        <v>37</v>
      </c>
      <c r="Q720" s="1" t="s">
        <v>4121</v>
      </c>
      <c r="R720" s="1" t="s">
        <v>4121</v>
      </c>
      <c r="S720" s="1" t="s">
        <v>4121</v>
      </c>
      <c r="T720" s="1">
        <v>0</v>
      </c>
      <c r="U720" s="1" t="s">
        <v>4121</v>
      </c>
      <c r="V720" s="1" t="s">
        <v>38</v>
      </c>
      <c r="W720" s="1" t="s">
        <v>4121</v>
      </c>
      <c r="X720" s="1">
        <v>0</v>
      </c>
      <c r="Y720" s="1" t="s">
        <v>37</v>
      </c>
      <c r="Z720" s="1" t="s">
        <v>4121</v>
      </c>
      <c r="AA720" s="1" t="s">
        <v>4121</v>
      </c>
      <c r="AB720" s="1" t="s">
        <v>4121</v>
      </c>
      <c r="AC720" s="1">
        <v>0</v>
      </c>
      <c r="AD720" s="1" t="s">
        <v>4121</v>
      </c>
      <c r="AE720" s="1">
        <v>0</v>
      </c>
      <c r="AF720" s="1">
        <v>0</v>
      </c>
      <c r="AG720" s="1">
        <v>0</v>
      </c>
      <c r="AH720" s="1">
        <v>0</v>
      </c>
      <c r="AI720" s="1">
        <v>0</v>
      </c>
      <c r="AJ720" s="1">
        <v>0</v>
      </c>
      <c r="AK720" s="1">
        <v>0</v>
      </c>
      <c r="AL720" s="1">
        <v>0</v>
      </c>
      <c r="AM720" s="1">
        <v>0</v>
      </c>
      <c r="AN720" s="1" t="s">
        <v>4121</v>
      </c>
      <c r="AO720" s="1" t="s">
        <v>4121</v>
      </c>
      <c r="AP720" s="1" t="s">
        <v>39</v>
      </c>
      <c r="AQ720" s="1" t="s">
        <v>40</v>
      </c>
      <c r="AR720" s="1" t="s">
        <v>41</v>
      </c>
      <c r="AS720" s="1" t="s">
        <v>38</v>
      </c>
      <c r="AT720" s="1" t="s">
        <v>4121</v>
      </c>
      <c r="AU720" s="1" t="s">
        <v>4121</v>
      </c>
      <c r="AV720" s="1" t="s">
        <v>42</v>
      </c>
      <c r="AW720" s="1">
        <v>0</v>
      </c>
      <c r="AX720" s="1">
        <v>0</v>
      </c>
      <c r="AY720" s="1">
        <v>0</v>
      </c>
      <c r="AZ720" s="1">
        <v>0</v>
      </c>
      <c r="BA720" s="1">
        <v>0</v>
      </c>
      <c r="BB720" s="1">
        <v>0</v>
      </c>
      <c r="BC720" s="1">
        <v>0</v>
      </c>
      <c r="BD720" s="1">
        <v>0</v>
      </c>
      <c r="BE720" s="1">
        <v>0</v>
      </c>
      <c r="BF720" s="1">
        <v>0</v>
      </c>
      <c r="BG720" s="1">
        <v>0</v>
      </c>
      <c r="BH720" s="1">
        <v>0</v>
      </c>
      <c r="BI720" s="1">
        <v>0</v>
      </c>
      <c r="BJ720" s="1">
        <v>0</v>
      </c>
      <c r="BK720" s="1">
        <v>0</v>
      </c>
      <c r="BL720" s="1">
        <v>0</v>
      </c>
      <c r="BM720" s="1">
        <v>0</v>
      </c>
      <c r="BN720" s="1">
        <v>0</v>
      </c>
      <c r="BO720" s="1" t="s">
        <v>37</v>
      </c>
      <c r="BP720" s="1" t="s">
        <v>38</v>
      </c>
      <c r="BQ720" s="5" t="s">
        <v>2888</v>
      </c>
      <c r="BR720" s="1" t="s">
        <v>2889</v>
      </c>
      <c r="BS720" s="1" t="e">
        <f>- هذه الحزمة متاحة لجميع عملاء باقات البيانات المفوترة</f>
        <v>#NAME?</v>
      </c>
      <c r="BT720" s="1" t="s">
        <v>4121</v>
      </c>
      <c r="BU720" s="1" t="s">
        <v>4121</v>
      </c>
      <c r="BV720" s="1" t="s">
        <v>4121</v>
      </c>
    </row>
    <row r="721" spans="1:74" ht="90" x14ac:dyDescent="0.25">
      <c r="A721" s="1" t="s">
        <v>26</v>
      </c>
      <c r="B721" s="1" t="s">
        <v>416</v>
      </c>
      <c r="C721" s="1" t="s">
        <v>28</v>
      </c>
      <c r="D721" s="1" t="s">
        <v>65</v>
      </c>
      <c r="E721" s="1">
        <v>2047114</v>
      </c>
      <c r="F721" s="1" t="s">
        <v>2890</v>
      </c>
      <c r="G721" s="1" t="s">
        <v>2891</v>
      </c>
      <c r="H721" s="1" t="s">
        <v>32</v>
      </c>
      <c r="I721" s="1" t="s">
        <v>33</v>
      </c>
      <c r="J721" s="2">
        <v>44080</v>
      </c>
      <c r="K721" s="2" t="s">
        <v>4121</v>
      </c>
      <c r="L721" s="1">
        <v>0</v>
      </c>
      <c r="M721" s="1">
        <v>39.99</v>
      </c>
      <c r="N721" s="1">
        <v>7</v>
      </c>
      <c r="O721" s="1" t="s">
        <v>83</v>
      </c>
      <c r="P721" s="1" t="s">
        <v>37</v>
      </c>
      <c r="Q721" s="1" t="s">
        <v>4121</v>
      </c>
      <c r="R721" s="1" t="s">
        <v>4121</v>
      </c>
      <c r="S721" s="1" t="s">
        <v>4121</v>
      </c>
      <c r="T721" s="1">
        <v>0</v>
      </c>
      <c r="U721" s="1" t="s">
        <v>4121</v>
      </c>
      <c r="V721" s="1" t="s">
        <v>38</v>
      </c>
      <c r="W721" s="1" t="s">
        <v>4121</v>
      </c>
      <c r="X721" s="1">
        <v>0</v>
      </c>
      <c r="Y721" s="1" t="s">
        <v>37</v>
      </c>
      <c r="Z721" s="1" t="s">
        <v>4121</v>
      </c>
      <c r="AA721" s="1" t="s">
        <v>4121</v>
      </c>
      <c r="AB721" s="1" t="s">
        <v>4121</v>
      </c>
      <c r="AC721" s="1">
        <v>0</v>
      </c>
      <c r="AD721" s="1" t="s">
        <v>4121</v>
      </c>
      <c r="AE721" s="1">
        <v>0</v>
      </c>
      <c r="AF721" s="1">
        <v>0</v>
      </c>
      <c r="AG721" s="1">
        <v>0</v>
      </c>
      <c r="AH721" s="1">
        <v>0</v>
      </c>
      <c r="AI721" s="1">
        <v>0</v>
      </c>
      <c r="AJ721" s="1">
        <v>0</v>
      </c>
      <c r="AK721" s="1">
        <v>0</v>
      </c>
      <c r="AL721" s="1">
        <v>0</v>
      </c>
      <c r="AM721" s="1">
        <v>0</v>
      </c>
      <c r="AN721" s="1" t="s">
        <v>4121</v>
      </c>
      <c r="AO721" s="1" t="s">
        <v>4121</v>
      </c>
      <c r="AP721" s="1" t="s">
        <v>39</v>
      </c>
      <c r="AQ721" s="1" t="s">
        <v>40</v>
      </c>
      <c r="AR721" s="1" t="s">
        <v>41</v>
      </c>
      <c r="AS721" s="1" t="s">
        <v>38</v>
      </c>
      <c r="AT721" s="1" t="s">
        <v>4121</v>
      </c>
      <c r="AU721" s="1" t="s">
        <v>4121</v>
      </c>
      <c r="AV721" s="1" t="s">
        <v>42</v>
      </c>
      <c r="AW721" s="1">
        <v>0</v>
      </c>
      <c r="AX721" s="1">
        <v>0</v>
      </c>
      <c r="AY721" s="1">
        <v>0</v>
      </c>
      <c r="AZ721" s="1">
        <v>0</v>
      </c>
      <c r="BA721" s="1">
        <v>0</v>
      </c>
      <c r="BB721" s="1">
        <v>0</v>
      </c>
      <c r="BC721" s="1">
        <v>0</v>
      </c>
      <c r="BD721" s="1">
        <v>0</v>
      </c>
      <c r="BE721" s="1">
        <v>0</v>
      </c>
      <c r="BF721" s="1">
        <v>0</v>
      </c>
      <c r="BG721" s="1">
        <v>0</v>
      </c>
      <c r="BH721" s="1">
        <v>0</v>
      </c>
      <c r="BI721" s="1">
        <v>0</v>
      </c>
      <c r="BJ721" s="1">
        <v>0</v>
      </c>
      <c r="BK721" s="1">
        <v>0</v>
      </c>
      <c r="BL721" s="1">
        <v>0</v>
      </c>
      <c r="BM721" s="1">
        <v>0</v>
      </c>
      <c r="BN721" s="1">
        <v>0</v>
      </c>
      <c r="BO721" s="1" t="s">
        <v>37</v>
      </c>
      <c r="BP721" s="1" t="s">
        <v>38</v>
      </c>
      <c r="BQ721" s="5" t="s">
        <v>2892</v>
      </c>
      <c r="BR721" s="1" t="s">
        <v>2893</v>
      </c>
      <c r="BS721" s="1" t="s">
        <v>1307</v>
      </c>
      <c r="BT721" s="1" t="s">
        <v>37</v>
      </c>
      <c r="BU721" s="1" t="s">
        <v>4121</v>
      </c>
      <c r="BV721" s="1" t="s">
        <v>4121</v>
      </c>
    </row>
    <row r="722" spans="1:74" ht="90" x14ac:dyDescent="0.25">
      <c r="A722" s="1" t="s">
        <v>26</v>
      </c>
      <c r="B722" s="1" t="s">
        <v>416</v>
      </c>
      <c r="C722" s="1" t="s">
        <v>28</v>
      </c>
      <c r="D722" s="1" t="s">
        <v>29</v>
      </c>
      <c r="E722" s="1">
        <v>2048114</v>
      </c>
      <c r="F722" s="1" t="s">
        <v>2894</v>
      </c>
      <c r="G722" s="1" t="s">
        <v>2895</v>
      </c>
      <c r="H722" s="1" t="s">
        <v>32</v>
      </c>
      <c r="I722" s="1" t="s">
        <v>33</v>
      </c>
      <c r="J722" s="2">
        <v>44080</v>
      </c>
      <c r="K722" s="2" t="s">
        <v>4121</v>
      </c>
      <c r="L722" s="1">
        <v>0</v>
      </c>
      <c r="M722" s="1">
        <v>39.99</v>
      </c>
      <c r="N722" s="1">
        <v>0</v>
      </c>
      <c r="O722" s="1" t="s">
        <v>83</v>
      </c>
      <c r="P722" s="1" t="s">
        <v>37</v>
      </c>
      <c r="Q722" s="1" t="s">
        <v>4121</v>
      </c>
      <c r="R722" s="1" t="s">
        <v>4121</v>
      </c>
      <c r="S722" s="1" t="s">
        <v>4121</v>
      </c>
      <c r="T722" s="1">
        <v>0</v>
      </c>
      <c r="U722" s="1" t="s">
        <v>4121</v>
      </c>
      <c r="V722" s="1" t="s">
        <v>38</v>
      </c>
      <c r="W722" s="1" t="s">
        <v>4121</v>
      </c>
      <c r="X722" s="1">
        <v>0</v>
      </c>
      <c r="Y722" s="1" t="s">
        <v>37</v>
      </c>
      <c r="Z722" s="1" t="s">
        <v>4121</v>
      </c>
      <c r="AA722" s="1" t="s">
        <v>4121</v>
      </c>
      <c r="AB722" s="1" t="s">
        <v>4121</v>
      </c>
      <c r="AC722" s="1">
        <v>0</v>
      </c>
      <c r="AD722" s="1" t="s">
        <v>4121</v>
      </c>
      <c r="AE722" s="1">
        <v>0</v>
      </c>
      <c r="AF722" s="1">
        <v>0</v>
      </c>
      <c r="AG722" s="1">
        <v>0</v>
      </c>
      <c r="AH722" s="1">
        <v>0</v>
      </c>
      <c r="AI722" s="1">
        <v>0</v>
      </c>
      <c r="AJ722" s="1">
        <v>0</v>
      </c>
      <c r="AK722" s="1">
        <v>0</v>
      </c>
      <c r="AL722" s="1">
        <v>0</v>
      </c>
      <c r="AM722" s="1">
        <v>0</v>
      </c>
      <c r="AN722" s="1" t="s">
        <v>4121</v>
      </c>
      <c r="AO722" s="1" t="s">
        <v>4121</v>
      </c>
      <c r="AP722" s="1" t="s">
        <v>39</v>
      </c>
      <c r="AQ722" s="1" t="s">
        <v>40</v>
      </c>
      <c r="AR722" s="1" t="s">
        <v>41</v>
      </c>
      <c r="AS722" s="1" t="s">
        <v>38</v>
      </c>
      <c r="AT722" s="1" t="s">
        <v>4121</v>
      </c>
      <c r="AU722" s="1" t="s">
        <v>4121</v>
      </c>
      <c r="AV722" s="1" t="s">
        <v>42</v>
      </c>
      <c r="AW722" s="1">
        <v>0</v>
      </c>
      <c r="AX722" s="1">
        <v>0</v>
      </c>
      <c r="AY722" s="1">
        <v>0</v>
      </c>
      <c r="AZ722" s="1">
        <v>0</v>
      </c>
      <c r="BA722" s="1">
        <v>0</v>
      </c>
      <c r="BB722" s="1">
        <v>0</v>
      </c>
      <c r="BC722" s="1">
        <v>0</v>
      </c>
      <c r="BD722" s="1">
        <v>0</v>
      </c>
      <c r="BE722" s="1">
        <v>0</v>
      </c>
      <c r="BF722" s="1">
        <v>0</v>
      </c>
      <c r="BG722" s="1">
        <v>0</v>
      </c>
      <c r="BH722" s="1">
        <v>0</v>
      </c>
      <c r="BI722" s="1">
        <v>0</v>
      </c>
      <c r="BJ722" s="1">
        <v>0</v>
      </c>
      <c r="BK722" s="1">
        <v>0</v>
      </c>
      <c r="BL722" s="1">
        <v>0</v>
      </c>
      <c r="BM722" s="1">
        <v>0</v>
      </c>
      <c r="BN722" s="1">
        <v>0</v>
      </c>
      <c r="BO722" s="1" t="s">
        <v>37</v>
      </c>
      <c r="BP722" s="1" t="s">
        <v>38</v>
      </c>
      <c r="BQ722" s="5" t="s">
        <v>2892</v>
      </c>
      <c r="BR722" s="1" t="s">
        <v>2893</v>
      </c>
      <c r="BS722" s="1" t="s">
        <v>1307</v>
      </c>
      <c r="BT722" s="1" t="s">
        <v>37</v>
      </c>
      <c r="BU722" s="1" t="s">
        <v>4121</v>
      </c>
      <c r="BV722" s="1" t="s">
        <v>4121</v>
      </c>
    </row>
    <row r="723" spans="1:74" ht="105" x14ac:dyDescent="0.25">
      <c r="A723" s="1" t="s">
        <v>26</v>
      </c>
      <c r="B723" s="1" t="s">
        <v>416</v>
      </c>
      <c r="C723" s="1" t="s">
        <v>28</v>
      </c>
      <c r="D723" s="1" t="s">
        <v>65</v>
      </c>
      <c r="E723" s="1">
        <v>2047115</v>
      </c>
      <c r="F723" s="1" t="s">
        <v>2896</v>
      </c>
      <c r="G723" s="1" t="s">
        <v>2897</v>
      </c>
      <c r="H723" s="1" t="s">
        <v>32</v>
      </c>
      <c r="I723" s="1" t="s">
        <v>33</v>
      </c>
      <c r="J723" s="2">
        <v>44080</v>
      </c>
      <c r="K723" s="2" t="s">
        <v>4121</v>
      </c>
      <c r="L723" s="1">
        <v>0</v>
      </c>
      <c r="M723" s="1">
        <v>79.989999999999995</v>
      </c>
      <c r="N723" s="1">
        <v>30</v>
      </c>
      <c r="O723" s="1" t="s">
        <v>83</v>
      </c>
      <c r="P723" s="1" t="s">
        <v>37</v>
      </c>
      <c r="Q723" s="1" t="s">
        <v>4121</v>
      </c>
      <c r="R723" s="1" t="s">
        <v>4121</v>
      </c>
      <c r="S723" s="1" t="s">
        <v>4121</v>
      </c>
      <c r="T723" s="1">
        <v>0</v>
      </c>
      <c r="U723" s="1" t="s">
        <v>4121</v>
      </c>
      <c r="V723" s="1" t="s">
        <v>38</v>
      </c>
      <c r="W723" s="1" t="s">
        <v>4121</v>
      </c>
      <c r="X723" s="1">
        <v>0</v>
      </c>
      <c r="Y723" s="1" t="s">
        <v>37</v>
      </c>
      <c r="Z723" s="1" t="s">
        <v>4121</v>
      </c>
      <c r="AA723" s="1" t="s">
        <v>4121</v>
      </c>
      <c r="AB723" s="1" t="s">
        <v>4121</v>
      </c>
      <c r="AC723" s="1">
        <v>0</v>
      </c>
      <c r="AD723" s="1" t="s">
        <v>4121</v>
      </c>
      <c r="AE723" s="1">
        <v>0</v>
      </c>
      <c r="AF723" s="1">
        <v>0</v>
      </c>
      <c r="AG723" s="1">
        <v>0</v>
      </c>
      <c r="AH723" s="1">
        <v>0</v>
      </c>
      <c r="AI723" s="1">
        <v>0</v>
      </c>
      <c r="AJ723" s="1">
        <v>0</v>
      </c>
      <c r="AK723" s="1">
        <v>0</v>
      </c>
      <c r="AL723" s="1">
        <v>0</v>
      </c>
      <c r="AM723" s="1">
        <v>0</v>
      </c>
      <c r="AN723" s="1" t="s">
        <v>4121</v>
      </c>
      <c r="AO723" s="1" t="s">
        <v>4121</v>
      </c>
      <c r="AP723" s="1" t="s">
        <v>39</v>
      </c>
      <c r="AQ723" s="1" t="s">
        <v>40</v>
      </c>
      <c r="AR723" s="1" t="s">
        <v>41</v>
      </c>
      <c r="AS723" s="1" t="s">
        <v>38</v>
      </c>
      <c r="AT723" s="1" t="s">
        <v>4121</v>
      </c>
      <c r="AU723" s="1" t="s">
        <v>4121</v>
      </c>
      <c r="AV723" s="1" t="s">
        <v>42</v>
      </c>
      <c r="AW723" s="1">
        <v>0</v>
      </c>
      <c r="AX723" s="1">
        <v>0</v>
      </c>
      <c r="AY723" s="1">
        <v>0</v>
      </c>
      <c r="AZ723" s="1">
        <v>0</v>
      </c>
      <c r="BA723" s="1">
        <v>0</v>
      </c>
      <c r="BB723" s="1">
        <v>0</v>
      </c>
      <c r="BC723" s="1">
        <v>0</v>
      </c>
      <c r="BD723" s="1">
        <v>0</v>
      </c>
      <c r="BE723" s="1">
        <v>0</v>
      </c>
      <c r="BF723" s="1">
        <v>0</v>
      </c>
      <c r="BG723" s="1">
        <v>0</v>
      </c>
      <c r="BH723" s="1">
        <v>0</v>
      </c>
      <c r="BI723" s="1">
        <v>0</v>
      </c>
      <c r="BJ723" s="1">
        <v>0</v>
      </c>
      <c r="BK723" s="1">
        <v>0</v>
      </c>
      <c r="BL723" s="1">
        <v>0</v>
      </c>
      <c r="BM723" s="1">
        <v>0</v>
      </c>
      <c r="BN723" s="1">
        <v>0</v>
      </c>
      <c r="BO723" s="1" t="s">
        <v>37</v>
      </c>
      <c r="BP723" s="1" t="s">
        <v>38</v>
      </c>
      <c r="BQ723" s="5" t="s">
        <v>2898</v>
      </c>
      <c r="BR723" s="1" t="s">
        <v>2893</v>
      </c>
      <c r="BS723" s="1" t="s">
        <v>1307</v>
      </c>
      <c r="BT723" s="1" t="s">
        <v>37</v>
      </c>
      <c r="BU723" s="1" t="s">
        <v>4121</v>
      </c>
      <c r="BV723" s="1" t="s">
        <v>4121</v>
      </c>
    </row>
    <row r="724" spans="1:74" ht="45" x14ac:dyDescent="0.25">
      <c r="A724" s="1" t="s">
        <v>26</v>
      </c>
      <c r="B724" s="1" t="s">
        <v>242</v>
      </c>
      <c r="C724" s="1" t="s">
        <v>28</v>
      </c>
      <c r="D724" s="1" t="s">
        <v>29</v>
      </c>
      <c r="E724" s="1">
        <v>2018110</v>
      </c>
      <c r="F724" s="1" t="s">
        <v>2899</v>
      </c>
      <c r="G724" s="1" t="s">
        <v>2900</v>
      </c>
      <c r="H724" s="1" t="s">
        <v>32</v>
      </c>
      <c r="I724" s="1" t="s">
        <v>33</v>
      </c>
      <c r="J724" s="2">
        <v>44081</v>
      </c>
      <c r="K724" s="2" t="s">
        <v>4121</v>
      </c>
      <c r="L724" s="1">
        <v>0</v>
      </c>
      <c r="M724" s="1">
        <v>12</v>
      </c>
      <c r="N724" s="1">
        <v>0</v>
      </c>
      <c r="O724" s="1" t="s">
        <v>83</v>
      </c>
      <c r="P724" s="1" t="s">
        <v>37</v>
      </c>
      <c r="Q724" s="1" t="s">
        <v>4121</v>
      </c>
      <c r="R724" s="1" t="s">
        <v>4121</v>
      </c>
      <c r="S724" s="1" t="s">
        <v>4121</v>
      </c>
      <c r="T724" s="1">
        <v>0</v>
      </c>
      <c r="U724" s="1" t="s">
        <v>4121</v>
      </c>
      <c r="V724" s="1" t="s">
        <v>38</v>
      </c>
      <c r="W724" s="1" t="s">
        <v>4121</v>
      </c>
      <c r="X724" s="1">
        <v>0</v>
      </c>
      <c r="Y724" s="1" t="s">
        <v>37</v>
      </c>
      <c r="Z724" s="1" t="s">
        <v>4121</v>
      </c>
      <c r="AA724" s="1" t="s">
        <v>4121</v>
      </c>
      <c r="AB724" s="1" t="s">
        <v>4121</v>
      </c>
      <c r="AC724" s="1">
        <v>0</v>
      </c>
      <c r="AD724" s="1" t="s">
        <v>4121</v>
      </c>
      <c r="AE724" s="1">
        <v>0</v>
      </c>
      <c r="AF724" s="1">
        <v>0</v>
      </c>
      <c r="AG724" s="1">
        <v>0</v>
      </c>
      <c r="AH724" s="1">
        <v>0</v>
      </c>
      <c r="AI724" s="1">
        <v>0</v>
      </c>
      <c r="AJ724" s="1">
        <v>0</v>
      </c>
      <c r="AK724" s="1">
        <v>0</v>
      </c>
      <c r="AL724" s="1">
        <v>0</v>
      </c>
      <c r="AM724" s="1">
        <v>0</v>
      </c>
      <c r="AN724" s="1" t="s">
        <v>4121</v>
      </c>
      <c r="AO724" s="1" t="s">
        <v>4121</v>
      </c>
      <c r="AP724" s="1" t="s">
        <v>69</v>
      </c>
      <c r="AQ724" s="1" t="s">
        <v>40</v>
      </c>
      <c r="AR724" s="1" t="s">
        <v>41</v>
      </c>
      <c r="AS724" s="1" t="s">
        <v>38</v>
      </c>
      <c r="AT724" s="1" t="s">
        <v>4121</v>
      </c>
      <c r="AU724" s="1" t="s">
        <v>4121</v>
      </c>
      <c r="AV724" s="1" t="s">
        <v>42</v>
      </c>
      <c r="AW724" s="1">
        <v>0</v>
      </c>
      <c r="AX724" s="1">
        <v>0</v>
      </c>
      <c r="AY724" s="1">
        <v>0</v>
      </c>
      <c r="AZ724" s="1">
        <v>0</v>
      </c>
      <c r="BA724" s="1">
        <v>0</v>
      </c>
      <c r="BB724" s="1">
        <v>0</v>
      </c>
      <c r="BC724" s="1">
        <v>0</v>
      </c>
      <c r="BD724" s="1">
        <v>0</v>
      </c>
      <c r="BE724" s="1">
        <v>0</v>
      </c>
      <c r="BF724" s="1">
        <v>0</v>
      </c>
      <c r="BG724" s="1">
        <v>0</v>
      </c>
      <c r="BH724" s="1">
        <v>0</v>
      </c>
      <c r="BI724" s="1">
        <v>0</v>
      </c>
      <c r="BJ724" s="1">
        <v>0</v>
      </c>
      <c r="BK724" s="1">
        <v>0</v>
      </c>
      <c r="BL724" s="1">
        <v>0</v>
      </c>
      <c r="BM724" s="1">
        <v>0</v>
      </c>
      <c r="BN724" s="1">
        <v>0</v>
      </c>
      <c r="BO724" s="1" t="s">
        <v>37</v>
      </c>
      <c r="BP724" s="1" t="s">
        <v>38</v>
      </c>
      <c r="BQ724" s="5" t="s">
        <v>2901</v>
      </c>
      <c r="BR724" s="1" t="s">
        <v>255</v>
      </c>
      <c r="BS724" s="1" t="s">
        <v>2902</v>
      </c>
      <c r="BT724" s="1" t="s">
        <v>4121</v>
      </c>
      <c r="BU724" s="1" t="s">
        <v>4121</v>
      </c>
      <c r="BV724" s="8"/>
    </row>
    <row r="725" spans="1:74" ht="90" x14ac:dyDescent="0.25">
      <c r="A725" s="1" t="s">
        <v>26</v>
      </c>
      <c r="B725" s="1" t="s">
        <v>416</v>
      </c>
      <c r="C725" s="1" t="s">
        <v>28</v>
      </c>
      <c r="D725" s="1" t="s">
        <v>29</v>
      </c>
      <c r="E725" s="1">
        <v>2048115</v>
      </c>
      <c r="F725" s="1" t="s">
        <v>2903</v>
      </c>
      <c r="G725" s="1" t="s">
        <v>2904</v>
      </c>
      <c r="H725" s="1" t="s">
        <v>32</v>
      </c>
      <c r="I725" s="1" t="s">
        <v>33</v>
      </c>
      <c r="J725" s="2">
        <v>44080</v>
      </c>
      <c r="K725" s="2" t="s">
        <v>4121</v>
      </c>
      <c r="L725" s="1">
        <v>0</v>
      </c>
      <c r="M725" s="1">
        <v>79.989999999999995</v>
      </c>
      <c r="N725" s="1">
        <v>0</v>
      </c>
      <c r="O725" s="1" t="s">
        <v>83</v>
      </c>
      <c r="P725" s="1" t="s">
        <v>37</v>
      </c>
      <c r="Q725" s="1" t="s">
        <v>4121</v>
      </c>
      <c r="R725" s="1" t="s">
        <v>4121</v>
      </c>
      <c r="S725" s="1" t="s">
        <v>4121</v>
      </c>
      <c r="T725" s="1">
        <v>0</v>
      </c>
      <c r="U725" s="1" t="s">
        <v>4121</v>
      </c>
      <c r="V725" s="1" t="s">
        <v>38</v>
      </c>
      <c r="W725" s="1" t="s">
        <v>4121</v>
      </c>
      <c r="X725" s="1">
        <v>0</v>
      </c>
      <c r="Y725" s="1" t="s">
        <v>37</v>
      </c>
      <c r="Z725" s="1" t="s">
        <v>4121</v>
      </c>
      <c r="AA725" s="1" t="s">
        <v>4121</v>
      </c>
      <c r="AB725" s="1" t="s">
        <v>4121</v>
      </c>
      <c r="AC725" s="1">
        <v>0</v>
      </c>
      <c r="AD725" s="1" t="s">
        <v>4121</v>
      </c>
      <c r="AE725" s="1">
        <v>0</v>
      </c>
      <c r="AF725" s="1">
        <v>0</v>
      </c>
      <c r="AG725" s="1">
        <v>0</v>
      </c>
      <c r="AH725" s="1">
        <v>0</v>
      </c>
      <c r="AI725" s="1">
        <v>0</v>
      </c>
      <c r="AJ725" s="1">
        <v>0</v>
      </c>
      <c r="AK725" s="1">
        <v>0</v>
      </c>
      <c r="AL725" s="1">
        <v>0</v>
      </c>
      <c r="AM725" s="1">
        <v>0</v>
      </c>
      <c r="AN725" s="1" t="s">
        <v>4121</v>
      </c>
      <c r="AO725" s="1" t="s">
        <v>4121</v>
      </c>
      <c r="AP725" s="1" t="s">
        <v>39</v>
      </c>
      <c r="AQ725" s="1" t="s">
        <v>40</v>
      </c>
      <c r="AR725" s="1" t="s">
        <v>41</v>
      </c>
      <c r="AS725" s="1" t="s">
        <v>38</v>
      </c>
      <c r="AT725" s="1" t="s">
        <v>4121</v>
      </c>
      <c r="AU725" s="1" t="s">
        <v>4121</v>
      </c>
      <c r="AV725" s="1" t="s">
        <v>42</v>
      </c>
      <c r="AW725" s="1">
        <v>0</v>
      </c>
      <c r="AX725" s="1">
        <v>0</v>
      </c>
      <c r="AY725" s="1">
        <v>0</v>
      </c>
      <c r="AZ725" s="1">
        <v>0</v>
      </c>
      <c r="BA725" s="1">
        <v>0</v>
      </c>
      <c r="BB725" s="1">
        <v>0</v>
      </c>
      <c r="BC725" s="1">
        <v>0</v>
      </c>
      <c r="BD725" s="1">
        <v>0</v>
      </c>
      <c r="BE725" s="1">
        <v>0</v>
      </c>
      <c r="BF725" s="1">
        <v>0</v>
      </c>
      <c r="BG725" s="1">
        <v>0</v>
      </c>
      <c r="BH725" s="1">
        <v>0</v>
      </c>
      <c r="BI725" s="1">
        <v>0</v>
      </c>
      <c r="BJ725" s="1">
        <v>0</v>
      </c>
      <c r="BK725" s="1">
        <v>0</v>
      </c>
      <c r="BL725" s="1">
        <v>0</v>
      </c>
      <c r="BM725" s="1">
        <v>0</v>
      </c>
      <c r="BN725" s="1">
        <v>0</v>
      </c>
      <c r="BO725" s="1" t="s">
        <v>37</v>
      </c>
      <c r="BP725" s="1" t="s">
        <v>38</v>
      </c>
      <c r="BQ725" s="5" t="s">
        <v>2898</v>
      </c>
      <c r="BR725" s="1" t="s">
        <v>2893</v>
      </c>
      <c r="BS725" s="1" t="s">
        <v>1307</v>
      </c>
      <c r="BT725" s="1" t="s">
        <v>37</v>
      </c>
      <c r="BU725" s="1" t="s">
        <v>4121</v>
      </c>
      <c r="BV725" s="1" t="s">
        <v>4121</v>
      </c>
    </row>
    <row r="726" spans="1:74" ht="90" x14ac:dyDescent="0.25">
      <c r="A726" s="1" t="s">
        <v>26</v>
      </c>
      <c r="B726" s="1" t="s">
        <v>416</v>
      </c>
      <c r="C726" s="1" t="s">
        <v>28</v>
      </c>
      <c r="D726" s="1" t="s">
        <v>29</v>
      </c>
      <c r="E726" s="1">
        <v>2048116</v>
      </c>
      <c r="F726" s="1" t="s">
        <v>2905</v>
      </c>
      <c r="G726" s="1" t="s">
        <v>2906</v>
      </c>
      <c r="H726" s="1" t="s">
        <v>32</v>
      </c>
      <c r="I726" s="1" t="s">
        <v>33</v>
      </c>
      <c r="J726" s="2">
        <v>44080</v>
      </c>
      <c r="K726" s="2" t="s">
        <v>4121</v>
      </c>
      <c r="L726" s="1">
        <v>0</v>
      </c>
      <c r="M726" s="1">
        <v>150</v>
      </c>
      <c r="N726" s="1">
        <v>0</v>
      </c>
      <c r="O726" s="1" t="s">
        <v>83</v>
      </c>
      <c r="P726" s="1" t="s">
        <v>37</v>
      </c>
      <c r="Q726" s="1" t="s">
        <v>4121</v>
      </c>
      <c r="R726" s="1" t="s">
        <v>4121</v>
      </c>
      <c r="S726" s="1" t="s">
        <v>4121</v>
      </c>
      <c r="T726" s="1">
        <v>0</v>
      </c>
      <c r="U726" s="1" t="s">
        <v>4121</v>
      </c>
      <c r="V726" s="1" t="s">
        <v>38</v>
      </c>
      <c r="W726" s="1" t="s">
        <v>4121</v>
      </c>
      <c r="X726" s="1">
        <v>0</v>
      </c>
      <c r="Y726" s="1" t="s">
        <v>37</v>
      </c>
      <c r="Z726" s="1" t="s">
        <v>4121</v>
      </c>
      <c r="AA726" s="1" t="s">
        <v>4121</v>
      </c>
      <c r="AB726" s="1" t="s">
        <v>4121</v>
      </c>
      <c r="AC726" s="1">
        <v>0</v>
      </c>
      <c r="AD726" s="1" t="s">
        <v>4121</v>
      </c>
      <c r="AE726" s="1">
        <v>0</v>
      </c>
      <c r="AF726" s="1">
        <v>0</v>
      </c>
      <c r="AG726" s="1">
        <v>0</v>
      </c>
      <c r="AH726" s="1">
        <v>0</v>
      </c>
      <c r="AI726" s="1">
        <v>0</v>
      </c>
      <c r="AJ726" s="1">
        <v>0</v>
      </c>
      <c r="AK726" s="1">
        <v>0</v>
      </c>
      <c r="AL726" s="1">
        <v>0</v>
      </c>
      <c r="AM726" s="1">
        <v>0</v>
      </c>
      <c r="AN726" s="1" t="s">
        <v>4121</v>
      </c>
      <c r="AO726" s="1" t="s">
        <v>4121</v>
      </c>
      <c r="AP726" s="1" t="s">
        <v>39</v>
      </c>
      <c r="AQ726" s="1" t="s">
        <v>40</v>
      </c>
      <c r="AR726" s="1" t="s">
        <v>41</v>
      </c>
      <c r="AS726" s="1" t="s">
        <v>38</v>
      </c>
      <c r="AT726" s="1" t="s">
        <v>4121</v>
      </c>
      <c r="AU726" s="1" t="s">
        <v>4121</v>
      </c>
      <c r="AV726" s="1" t="s">
        <v>42</v>
      </c>
      <c r="AW726" s="1">
        <v>0</v>
      </c>
      <c r="AX726" s="1">
        <v>0</v>
      </c>
      <c r="AY726" s="1">
        <v>0</v>
      </c>
      <c r="AZ726" s="1">
        <v>0</v>
      </c>
      <c r="BA726" s="1">
        <v>0</v>
      </c>
      <c r="BB726" s="1">
        <v>0</v>
      </c>
      <c r="BC726" s="1">
        <v>0</v>
      </c>
      <c r="BD726" s="1">
        <v>0</v>
      </c>
      <c r="BE726" s="1">
        <v>0</v>
      </c>
      <c r="BF726" s="1">
        <v>0</v>
      </c>
      <c r="BG726" s="1">
        <v>0</v>
      </c>
      <c r="BH726" s="1">
        <v>0</v>
      </c>
      <c r="BI726" s="1">
        <v>0</v>
      </c>
      <c r="BJ726" s="1">
        <v>0</v>
      </c>
      <c r="BK726" s="1">
        <v>0</v>
      </c>
      <c r="BL726" s="1">
        <v>0</v>
      </c>
      <c r="BM726" s="1">
        <v>0</v>
      </c>
      <c r="BN726" s="1">
        <v>0</v>
      </c>
      <c r="BO726" s="1" t="s">
        <v>37</v>
      </c>
      <c r="BP726" s="1" t="s">
        <v>38</v>
      </c>
      <c r="BQ726" s="5" t="s">
        <v>2907</v>
      </c>
      <c r="BR726" s="1" t="s">
        <v>2893</v>
      </c>
      <c r="BS726" s="1" t="s">
        <v>1307</v>
      </c>
      <c r="BT726" s="1" t="s">
        <v>37</v>
      </c>
      <c r="BU726" s="1" t="s">
        <v>4121</v>
      </c>
      <c r="BV726" s="1" t="s">
        <v>4121</v>
      </c>
    </row>
    <row r="727" spans="1:74" ht="90" x14ac:dyDescent="0.25">
      <c r="A727" s="1" t="s">
        <v>26</v>
      </c>
      <c r="B727" s="1" t="s">
        <v>416</v>
      </c>
      <c r="C727" s="1" t="s">
        <v>28</v>
      </c>
      <c r="D727" s="1" t="s">
        <v>65</v>
      </c>
      <c r="E727" s="1">
        <v>2047116</v>
      </c>
      <c r="F727" s="1" t="s">
        <v>2908</v>
      </c>
      <c r="G727" s="1" t="s">
        <v>2909</v>
      </c>
      <c r="H727" s="1" t="s">
        <v>32</v>
      </c>
      <c r="I727" s="1" t="s">
        <v>33</v>
      </c>
      <c r="J727" s="2">
        <v>44080</v>
      </c>
      <c r="K727" s="2" t="s">
        <v>4121</v>
      </c>
      <c r="L727" s="1">
        <v>0</v>
      </c>
      <c r="M727" s="1">
        <v>150</v>
      </c>
      <c r="N727" s="1">
        <v>30</v>
      </c>
      <c r="O727" s="1" t="s">
        <v>83</v>
      </c>
      <c r="P727" s="1" t="s">
        <v>37</v>
      </c>
      <c r="Q727" s="1" t="s">
        <v>4121</v>
      </c>
      <c r="R727" s="1" t="s">
        <v>4121</v>
      </c>
      <c r="S727" s="1" t="s">
        <v>4121</v>
      </c>
      <c r="T727" s="1">
        <v>0</v>
      </c>
      <c r="U727" s="1" t="s">
        <v>4121</v>
      </c>
      <c r="V727" s="1" t="s">
        <v>38</v>
      </c>
      <c r="W727" s="1" t="s">
        <v>4121</v>
      </c>
      <c r="X727" s="1">
        <v>0</v>
      </c>
      <c r="Y727" s="1" t="s">
        <v>37</v>
      </c>
      <c r="Z727" s="1" t="s">
        <v>4121</v>
      </c>
      <c r="AA727" s="1" t="s">
        <v>4121</v>
      </c>
      <c r="AB727" s="1" t="s">
        <v>4121</v>
      </c>
      <c r="AC727" s="1">
        <v>0</v>
      </c>
      <c r="AD727" s="1" t="s">
        <v>4121</v>
      </c>
      <c r="AE727" s="1">
        <v>0</v>
      </c>
      <c r="AF727" s="1">
        <v>0</v>
      </c>
      <c r="AG727" s="1">
        <v>0</v>
      </c>
      <c r="AH727" s="1">
        <v>0</v>
      </c>
      <c r="AI727" s="1">
        <v>0</v>
      </c>
      <c r="AJ727" s="1">
        <v>0</v>
      </c>
      <c r="AK727" s="1">
        <v>0</v>
      </c>
      <c r="AL727" s="1">
        <v>0</v>
      </c>
      <c r="AM727" s="1">
        <v>0</v>
      </c>
      <c r="AN727" s="1" t="s">
        <v>4121</v>
      </c>
      <c r="AO727" s="1" t="s">
        <v>4121</v>
      </c>
      <c r="AP727" s="1" t="s">
        <v>39</v>
      </c>
      <c r="AQ727" s="1" t="s">
        <v>40</v>
      </c>
      <c r="AR727" s="1" t="s">
        <v>41</v>
      </c>
      <c r="AS727" s="1" t="s">
        <v>38</v>
      </c>
      <c r="AT727" s="1" t="s">
        <v>4121</v>
      </c>
      <c r="AU727" s="1" t="s">
        <v>4121</v>
      </c>
      <c r="AV727" s="1" t="s">
        <v>42</v>
      </c>
      <c r="AW727" s="1">
        <v>0</v>
      </c>
      <c r="AX727" s="1">
        <v>0</v>
      </c>
      <c r="AY727" s="1">
        <v>0</v>
      </c>
      <c r="AZ727" s="1">
        <v>0</v>
      </c>
      <c r="BA727" s="1">
        <v>0</v>
      </c>
      <c r="BB727" s="1">
        <v>0</v>
      </c>
      <c r="BC727" s="1">
        <v>0</v>
      </c>
      <c r="BD727" s="1">
        <v>0</v>
      </c>
      <c r="BE727" s="1">
        <v>0</v>
      </c>
      <c r="BF727" s="1">
        <v>0</v>
      </c>
      <c r="BG727" s="1">
        <v>0</v>
      </c>
      <c r="BH727" s="1">
        <v>0</v>
      </c>
      <c r="BI727" s="1">
        <v>0</v>
      </c>
      <c r="BJ727" s="1">
        <v>0</v>
      </c>
      <c r="BK727" s="1">
        <v>0</v>
      </c>
      <c r="BL727" s="1">
        <v>0</v>
      </c>
      <c r="BM727" s="1">
        <v>0</v>
      </c>
      <c r="BN727" s="1">
        <v>0</v>
      </c>
      <c r="BO727" s="1" t="s">
        <v>37</v>
      </c>
      <c r="BP727" s="1" t="s">
        <v>38</v>
      </c>
      <c r="BQ727" s="5" t="s">
        <v>2907</v>
      </c>
      <c r="BR727" s="1" t="s">
        <v>2893</v>
      </c>
      <c r="BS727" s="1" t="s">
        <v>1307</v>
      </c>
      <c r="BT727" s="1" t="s">
        <v>37</v>
      </c>
      <c r="BU727" s="1" t="s">
        <v>4121</v>
      </c>
      <c r="BV727" s="1" t="s">
        <v>4121</v>
      </c>
    </row>
    <row r="728" spans="1:74" ht="45" x14ac:dyDescent="0.25">
      <c r="A728" s="1" t="s">
        <v>26</v>
      </c>
      <c r="B728" s="1" t="s">
        <v>242</v>
      </c>
      <c r="C728" s="1" t="s">
        <v>28</v>
      </c>
      <c r="D728" s="1" t="s">
        <v>65</v>
      </c>
      <c r="E728" s="1">
        <v>2017117</v>
      </c>
      <c r="F728" s="1" t="s">
        <v>2910</v>
      </c>
      <c r="G728" s="1" t="s">
        <v>2911</v>
      </c>
      <c r="H728" s="1" t="s">
        <v>32</v>
      </c>
      <c r="I728" s="1" t="s">
        <v>33</v>
      </c>
      <c r="J728" s="2">
        <v>44081</v>
      </c>
      <c r="K728" s="2" t="s">
        <v>4121</v>
      </c>
      <c r="L728" s="1">
        <v>0</v>
      </c>
      <c r="M728" s="1">
        <v>35</v>
      </c>
      <c r="N728" s="1">
        <v>2</v>
      </c>
      <c r="O728" s="1" t="s">
        <v>83</v>
      </c>
      <c r="P728" s="1" t="s">
        <v>37</v>
      </c>
      <c r="Q728" s="1" t="s">
        <v>4121</v>
      </c>
      <c r="R728" s="1" t="s">
        <v>4121</v>
      </c>
      <c r="S728" s="1" t="s">
        <v>4121</v>
      </c>
      <c r="T728" s="1">
        <v>0</v>
      </c>
      <c r="U728" s="1" t="s">
        <v>4121</v>
      </c>
      <c r="V728" s="1" t="s">
        <v>38</v>
      </c>
      <c r="W728" s="1" t="s">
        <v>4121</v>
      </c>
      <c r="X728" s="1">
        <v>0</v>
      </c>
      <c r="Y728" s="1" t="s">
        <v>37</v>
      </c>
      <c r="Z728" s="1" t="s">
        <v>4121</v>
      </c>
      <c r="AA728" s="1" t="s">
        <v>4121</v>
      </c>
      <c r="AB728" s="1" t="s">
        <v>4121</v>
      </c>
      <c r="AC728" s="1">
        <v>0</v>
      </c>
      <c r="AD728" s="1" t="s">
        <v>4121</v>
      </c>
      <c r="AE728" s="1">
        <v>0</v>
      </c>
      <c r="AF728" s="1">
        <v>0</v>
      </c>
      <c r="AG728" s="1">
        <v>0</v>
      </c>
      <c r="AH728" s="1">
        <v>0</v>
      </c>
      <c r="AI728" s="1">
        <v>0</v>
      </c>
      <c r="AJ728" s="1">
        <v>0</v>
      </c>
      <c r="AK728" s="1">
        <v>0</v>
      </c>
      <c r="AL728" s="1">
        <v>0</v>
      </c>
      <c r="AM728" s="1">
        <v>0</v>
      </c>
      <c r="AN728" s="1" t="s">
        <v>4121</v>
      </c>
      <c r="AO728" s="1" t="s">
        <v>4121</v>
      </c>
      <c r="AP728" s="1" t="s">
        <v>69</v>
      </c>
      <c r="AQ728" s="1" t="s">
        <v>40</v>
      </c>
      <c r="AR728" s="1" t="s">
        <v>41</v>
      </c>
      <c r="AS728" s="1" t="s">
        <v>38</v>
      </c>
      <c r="AT728" s="1" t="s">
        <v>4121</v>
      </c>
      <c r="AU728" s="1" t="s">
        <v>4121</v>
      </c>
      <c r="AV728" s="1" t="s">
        <v>42</v>
      </c>
      <c r="AW728" s="1">
        <v>0</v>
      </c>
      <c r="AX728" s="1">
        <v>0</v>
      </c>
      <c r="AY728" s="1">
        <v>0</v>
      </c>
      <c r="AZ728" s="1">
        <v>0</v>
      </c>
      <c r="BA728" s="1">
        <v>0</v>
      </c>
      <c r="BB728" s="1">
        <v>0</v>
      </c>
      <c r="BC728" s="1">
        <v>0</v>
      </c>
      <c r="BD728" s="1">
        <v>0</v>
      </c>
      <c r="BE728" s="1">
        <v>0</v>
      </c>
      <c r="BF728" s="1">
        <v>0</v>
      </c>
      <c r="BG728" s="1">
        <v>0</v>
      </c>
      <c r="BH728" s="1">
        <v>0</v>
      </c>
      <c r="BI728" s="1">
        <v>0</v>
      </c>
      <c r="BJ728" s="1">
        <v>0</v>
      </c>
      <c r="BK728" s="1">
        <v>0</v>
      </c>
      <c r="BL728" s="1">
        <v>0</v>
      </c>
      <c r="BM728" s="1">
        <v>0</v>
      </c>
      <c r="BN728" s="1">
        <v>0</v>
      </c>
      <c r="BO728" s="1" t="s">
        <v>37</v>
      </c>
      <c r="BP728" s="1" t="s">
        <v>38</v>
      </c>
      <c r="BQ728" s="5" t="s">
        <v>2912</v>
      </c>
      <c r="BR728" s="1" t="s">
        <v>255</v>
      </c>
      <c r="BS728" s="1" t="s">
        <v>2913</v>
      </c>
      <c r="BT728" s="1" t="s">
        <v>4121</v>
      </c>
      <c r="BU728" s="1" t="s">
        <v>4121</v>
      </c>
      <c r="BV728" s="8"/>
    </row>
    <row r="729" spans="1:74" ht="165" x14ac:dyDescent="0.25">
      <c r="A729" s="1" t="s">
        <v>26</v>
      </c>
      <c r="B729" s="1" t="s">
        <v>242</v>
      </c>
      <c r="C729" s="1" t="s">
        <v>28</v>
      </c>
      <c r="D729" s="1" t="s">
        <v>65</v>
      </c>
      <c r="E729" s="1">
        <v>2017118</v>
      </c>
      <c r="F729" s="1" t="s">
        <v>2914</v>
      </c>
      <c r="G729" s="1" t="s">
        <v>2915</v>
      </c>
      <c r="H729" s="1" t="s">
        <v>32</v>
      </c>
      <c r="I729" s="1" t="s">
        <v>33</v>
      </c>
      <c r="J729" s="2">
        <v>44300</v>
      </c>
      <c r="K729" s="2" t="s">
        <v>4121</v>
      </c>
      <c r="L729" s="1">
        <v>0</v>
      </c>
      <c r="M729" s="1">
        <v>80</v>
      </c>
      <c r="N729" s="1">
        <v>1</v>
      </c>
      <c r="O729" s="1" t="s">
        <v>83</v>
      </c>
      <c r="P729" s="1" t="s">
        <v>37</v>
      </c>
      <c r="Q729" s="1" t="s">
        <v>4121</v>
      </c>
      <c r="R729" s="1" t="s">
        <v>4121</v>
      </c>
      <c r="S729" s="1" t="s">
        <v>4121</v>
      </c>
      <c r="T729" s="1">
        <v>0</v>
      </c>
      <c r="U729" s="1" t="s">
        <v>4121</v>
      </c>
      <c r="V729" s="1" t="s">
        <v>38</v>
      </c>
      <c r="W729" s="1" t="s">
        <v>4121</v>
      </c>
      <c r="X729" s="1">
        <v>0</v>
      </c>
      <c r="Y729" s="1" t="s">
        <v>37</v>
      </c>
      <c r="Z729" s="1" t="s">
        <v>4121</v>
      </c>
      <c r="AA729" s="1" t="s">
        <v>4121</v>
      </c>
      <c r="AB729" s="1" t="s">
        <v>4121</v>
      </c>
      <c r="AC729" s="1">
        <v>0</v>
      </c>
      <c r="AD729" s="1" t="s">
        <v>4121</v>
      </c>
      <c r="AE729" s="1">
        <v>0</v>
      </c>
      <c r="AF729" s="1">
        <v>0</v>
      </c>
      <c r="AG729" s="1">
        <v>0</v>
      </c>
      <c r="AH729" s="1">
        <v>0</v>
      </c>
      <c r="AI729" s="1">
        <v>0</v>
      </c>
      <c r="AJ729" s="1">
        <v>0</v>
      </c>
      <c r="AK729" s="1">
        <v>0</v>
      </c>
      <c r="AL729" s="1">
        <v>0</v>
      </c>
      <c r="AM729" s="1">
        <v>0</v>
      </c>
      <c r="AN729" s="1" t="s">
        <v>4121</v>
      </c>
      <c r="AO729" s="1" t="s">
        <v>4121</v>
      </c>
      <c r="AP729" s="1" t="s">
        <v>69</v>
      </c>
      <c r="AQ729" s="1" t="s">
        <v>40</v>
      </c>
      <c r="AR729" s="1" t="s">
        <v>41</v>
      </c>
      <c r="AS729" s="1" t="s">
        <v>38</v>
      </c>
      <c r="AT729" s="1" t="s">
        <v>4121</v>
      </c>
      <c r="AU729" s="1" t="s">
        <v>4121</v>
      </c>
      <c r="AV729" s="1" t="s">
        <v>42</v>
      </c>
      <c r="AW729" s="1">
        <v>0</v>
      </c>
      <c r="AX729" s="1">
        <v>0</v>
      </c>
      <c r="AY729" s="1">
        <v>0</v>
      </c>
      <c r="AZ729" s="1">
        <v>0</v>
      </c>
      <c r="BA729" s="1">
        <v>0</v>
      </c>
      <c r="BB729" s="1">
        <v>0</v>
      </c>
      <c r="BC729" s="1">
        <v>0</v>
      </c>
      <c r="BD729" s="1">
        <v>0</v>
      </c>
      <c r="BE729" s="1">
        <v>0</v>
      </c>
      <c r="BF729" s="1">
        <v>0</v>
      </c>
      <c r="BG729" s="1">
        <v>0</v>
      </c>
      <c r="BH729" s="1">
        <v>0</v>
      </c>
      <c r="BI729" s="1">
        <v>0</v>
      </c>
      <c r="BJ729" s="1">
        <v>0</v>
      </c>
      <c r="BK729" s="1">
        <v>0</v>
      </c>
      <c r="BL729" s="1">
        <v>0</v>
      </c>
      <c r="BM729" s="1">
        <v>0</v>
      </c>
      <c r="BN729" s="1">
        <v>0</v>
      </c>
      <c r="BO729" s="1" t="s">
        <v>37</v>
      </c>
      <c r="BP729" s="1" t="s">
        <v>38</v>
      </c>
      <c r="BQ729" s="5" t="s">
        <v>2916</v>
      </c>
      <c r="BR729" s="1" t="s">
        <v>2917</v>
      </c>
      <c r="BS729" s="1" t="s">
        <v>2918</v>
      </c>
      <c r="BT729" s="1" t="s">
        <v>2919</v>
      </c>
      <c r="BU729" s="1" t="s">
        <v>4121</v>
      </c>
      <c r="BV729" s="8"/>
    </row>
    <row r="730" spans="1:74" ht="75" x14ac:dyDescent="0.25">
      <c r="A730" s="1" t="s">
        <v>26</v>
      </c>
      <c r="B730" s="1" t="s">
        <v>242</v>
      </c>
      <c r="C730" s="1" t="s">
        <v>28</v>
      </c>
      <c r="D730" s="1" t="s">
        <v>65</v>
      </c>
      <c r="E730" s="1">
        <v>2017119</v>
      </c>
      <c r="F730" s="1" t="s">
        <v>2920</v>
      </c>
      <c r="G730" s="1" t="s">
        <v>255</v>
      </c>
      <c r="H730" s="1" t="s">
        <v>32</v>
      </c>
      <c r="I730" s="1" t="s">
        <v>33</v>
      </c>
      <c r="J730" s="2">
        <v>44075</v>
      </c>
      <c r="K730" s="2" t="s">
        <v>4121</v>
      </c>
      <c r="L730" s="1">
        <v>0</v>
      </c>
      <c r="M730" s="1">
        <v>180</v>
      </c>
      <c r="N730" s="1">
        <v>1</v>
      </c>
      <c r="O730" s="1" t="s">
        <v>83</v>
      </c>
      <c r="P730" s="1" t="s">
        <v>37</v>
      </c>
      <c r="Q730" s="1" t="s">
        <v>4121</v>
      </c>
      <c r="R730" s="1" t="s">
        <v>4121</v>
      </c>
      <c r="S730" s="1" t="s">
        <v>4121</v>
      </c>
      <c r="T730" s="1">
        <v>0</v>
      </c>
      <c r="U730" s="1" t="s">
        <v>4121</v>
      </c>
      <c r="V730" s="1" t="s">
        <v>38</v>
      </c>
      <c r="W730" s="1" t="s">
        <v>4121</v>
      </c>
      <c r="X730" s="1">
        <v>0</v>
      </c>
      <c r="Y730" s="1" t="s">
        <v>37</v>
      </c>
      <c r="Z730" s="1" t="s">
        <v>4121</v>
      </c>
      <c r="AA730" s="1" t="s">
        <v>4121</v>
      </c>
      <c r="AB730" s="1" t="s">
        <v>4121</v>
      </c>
      <c r="AC730" s="1">
        <v>0</v>
      </c>
      <c r="AD730" s="1" t="s">
        <v>4121</v>
      </c>
      <c r="AE730" s="1">
        <v>0</v>
      </c>
      <c r="AF730" s="1">
        <v>0</v>
      </c>
      <c r="AG730" s="1">
        <v>0</v>
      </c>
      <c r="AH730" s="1">
        <v>0</v>
      </c>
      <c r="AI730" s="1">
        <v>0</v>
      </c>
      <c r="AJ730" s="1">
        <v>0</v>
      </c>
      <c r="AK730" s="1">
        <v>0</v>
      </c>
      <c r="AL730" s="1">
        <v>0</v>
      </c>
      <c r="AM730" s="1">
        <v>0</v>
      </c>
      <c r="AN730" s="1" t="s">
        <v>4121</v>
      </c>
      <c r="AO730" s="1" t="s">
        <v>4121</v>
      </c>
      <c r="AP730" s="1" t="s">
        <v>69</v>
      </c>
      <c r="AQ730" s="1" t="s">
        <v>40</v>
      </c>
      <c r="AR730" s="1" t="s">
        <v>41</v>
      </c>
      <c r="AS730" s="1" t="s">
        <v>38</v>
      </c>
      <c r="AT730" s="1" t="s">
        <v>4121</v>
      </c>
      <c r="AU730" s="1" t="s">
        <v>4121</v>
      </c>
      <c r="AV730" s="1" t="s">
        <v>42</v>
      </c>
      <c r="AW730" s="1">
        <v>0</v>
      </c>
      <c r="AX730" s="1">
        <v>0</v>
      </c>
      <c r="AY730" s="1">
        <v>0</v>
      </c>
      <c r="AZ730" s="1">
        <v>0</v>
      </c>
      <c r="BA730" s="1">
        <v>0</v>
      </c>
      <c r="BB730" s="1">
        <v>0</v>
      </c>
      <c r="BC730" s="1">
        <v>0</v>
      </c>
      <c r="BD730" s="1">
        <v>0</v>
      </c>
      <c r="BE730" s="1">
        <v>0</v>
      </c>
      <c r="BF730" s="1">
        <v>0</v>
      </c>
      <c r="BG730" s="1">
        <v>0</v>
      </c>
      <c r="BH730" s="1">
        <v>0</v>
      </c>
      <c r="BI730" s="1">
        <v>0</v>
      </c>
      <c r="BJ730" s="1">
        <v>0</v>
      </c>
      <c r="BK730" s="1">
        <v>0</v>
      </c>
      <c r="BL730" s="1">
        <v>0</v>
      </c>
      <c r="BM730" s="1">
        <v>0</v>
      </c>
      <c r="BN730" s="1">
        <v>0</v>
      </c>
      <c r="BO730" s="1" t="s">
        <v>37</v>
      </c>
      <c r="BP730" s="1" t="s">
        <v>38</v>
      </c>
      <c r="BQ730" s="5" t="s">
        <v>2921</v>
      </c>
      <c r="BR730" s="1" t="s">
        <v>255</v>
      </c>
      <c r="BS730" s="1" t="s">
        <v>2922</v>
      </c>
      <c r="BT730" s="1" t="s">
        <v>2923</v>
      </c>
      <c r="BU730" s="1" t="s">
        <v>4121</v>
      </c>
      <c r="BV730" s="1" t="s">
        <v>4121</v>
      </c>
    </row>
    <row r="731" spans="1:74" ht="75" x14ac:dyDescent="0.25">
      <c r="A731" s="1" t="s">
        <v>26</v>
      </c>
      <c r="B731" s="1" t="s">
        <v>242</v>
      </c>
      <c r="C731" s="1" t="s">
        <v>28</v>
      </c>
      <c r="D731" s="1" t="s">
        <v>65</v>
      </c>
      <c r="E731" s="1">
        <v>2017120</v>
      </c>
      <c r="F731" s="1" t="s">
        <v>2924</v>
      </c>
      <c r="G731" s="1" t="s">
        <v>255</v>
      </c>
      <c r="H731" s="1" t="s">
        <v>32</v>
      </c>
      <c r="I731" s="1" t="s">
        <v>33</v>
      </c>
      <c r="J731" s="2">
        <v>44066</v>
      </c>
      <c r="K731" s="2" t="s">
        <v>4121</v>
      </c>
      <c r="L731" s="1">
        <v>0</v>
      </c>
      <c r="M731" s="1">
        <v>70</v>
      </c>
      <c r="N731" s="1">
        <v>1</v>
      </c>
      <c r="O731" s="1" t="s">
        <v>83</v>
      </c>
      <c r="P731" s="1" t="s">
        <v>37</v>
      </c>
      <c r="Q731" s="1" t="s">
        <v>4121</v>
      </c>
      <c r="R731" s="1" t="s">
        <v>4121</v>
      </c>
      <c r="S731" s="1" t="s">
        <v>4121</v>
      </c>
      <c r="T731" s="1">
        <v>0</v>
      </c>
      <c r="U731" s="1" t="s">
        <v>4121</v>
      </c>
      <c r="V731" s="1" t="s">
        <v>38</v>
      </c>
      <c r="W731" s="1" t="s">
        <v>4121</v>
      </c>
      <c r="X731" s="1">
        <v>0</v>
      </c>
      <c r="Y731" s="1" t="s">
        <v>37</v>
      </c>
      <c r="Z731" s="1" t="s">
        <v>4121</v>
      </c>
      <c r="AA731" s="1" t="s">
        <v>4121</v>
      </c>
      <c r="AB731" s="1" t="s">
        <v>4121</v>
      </c>
      <c r="AC731" s="1">
        <v>0</v>
      </c>
      <c r="AD731" s="1" t="s">
        <v>4121</v>
      </c>
      <c r="AE731" s="1">
        <v>0</v>
      </c>
      <c r="AF731" s="1">
        <v>0</v>
      </c>
      <c r="AG731" s="1">
        <v>0</v>
      </c>
      <c r="AH731" s="1">
        <v>0</v>
      </c>
      <c r="AI731" s="1">
        <v>0</v>
      </c>
      <c r="AJ731" s="1">
        <v>0</v>
      </c>
      <c r="AK731" s="1">
        <v>0</v>
      </c>
      <c r="AL731" s="1">
        <v>0</v>
      </c>
      <c r="AM731" s="1">
        <v>0</v>
      </c>
      <c r="AN731" s="1" t="s">
        <v>4121</v>
      </c>
      <c r="AO731" s="1" t="s">
        <v>4121</v>
      </c>
      <c r="AP731" s="1" t="s">
        <v>69</v>
      </c>
      <c r="AQ731" s="1" t="s">
        <v>40</v>
      </c>
      <c r="AR731" s="1" t="s">
        <v>41</v>
      </c>
      <c r="AS731" s="1" t="s">
        <v>38</v>
      </c>
      <c r="AT731" s="1" t="s">
        <v>4121</v>
      </c>
      <c r="AU731" s="1" t="s">
        <v>4121</v>
      </c>
      <c r="AV731" s="1" t="s">
        <v>42</v>
      </c>
      <c r="AW731" s="1">
        <v>0</v>
      </c>
      <c r="AX731" s="1">
        <v>0</v>
      </c>
      <c r="AY731" s="1">
        <v>0</v>
      </c>
      <c r="AZ731" s="1">
        <v>0</v>
      </c>
      <c r="BA731" s="1">
        <v>0</v>
      </c>
      <c r="BB731" s="1">
        <v>0</v>
      </c>
      <c r="BC731" s="1">
        <v>0</v>
      </c>
      <c r="BD731" s="1">
        <v>0</v>
      </c>
      <c r="BE731" s="1">
        <v>0</v>
      </c>
      <c r="BF731" s="1">
        <v>0</v>
      </c>
      <c r="BG731" s="1">
        <v>0</v>
      </c>
      <c r="BH731" s="1">
        <v>0</v>
      </c>
      <c r="BI731" s="1">
        <v>0</v>
      </c>
      <c r="BJ731" s="1">
        <v>0</v>
      </c>
      <c r="BK731" s="1">
        <v>0</v>
      </c>
      <c r="BL731" s="1">
        <v>0</v>
      </c>
      <c r="BM731" s="1">
        <v>0</v>
      </c>
      <c r="BN731" s="1">
        <v>0</v>
      </c>
      <c r="BO731" s="1" t="s">
        <v>37</v>
      </c>
      <c r="BP731" s="1" t="s">
        <v>38</v>
      </c>
      <c r="BQ731" s="5" t="s">
        <v>2925</v>
      </c>
      <c r="BR731" s="1" t="s">
        <v>255</v>
      </c>
      <c r="BS731" s="1" t="s">
        <v>2926</v>
      </c>
      <c r="BT731" s="1" t="s">
        <v>2927</v>
      </c>
      <c r="BU731" s="1" t="s">
        <v>4121</v>
      </c>
      <c r="BV731" s="1" t="s">
        <v>4121</v>
      </c>
    </row>
    <row r="732" spans="1:74" ht="165" x14ac:dyDescent="0.25">
      <c r="A732" s="1" t="s">
        <v>26</v>
      </c>
      <c r="B732" s="1" t="s">
        <v>242</v>
      </c>
      <c r="C732" s="1" t="s">
        <v>28</v>
      </c>
      <c r="D732" s="1" t="s">
        <v>65</v>
      </c>
      <c r="E732" s="1">
        <v>2017121</v>
      </c>
      <c r="F732" s="1" t="s">
        <v>2928</v>
      </c>
      <c r="G732" s="1" t="s">
        <v>2929</v>
      </c>
      <c r="H732" s="1" t="s">
        <v>32</v>
      </c>
      <c r="I732" s="1" t="s">
        <v>33</v>
      </c>
      <c r="J732" s="2">
        <v>44300</v>
      </c>
      <c r="K732" s="2" t="s">
        <v>4121</v>
      </c>
      <c r="L732" s="1">
        <v>0</v>
      </c>
      <c r="M732" s="1">
        <v>120</v>
      </c>
      <c r="N732" s="1">
        <v>1</v>
      </c>
      <c r="O732" s="1" t="s">
        <v>83</v>
      </c>
      <c r="P732" s="1" t="s">
        <v>37</v>
      </c>
      <c r="Q732" s="1" t="s">
        <v>4121</v>
      </c>
      <c r="R732" s="1" t="s">
        <v>4121</v>
      </c>
      <c r="S732" s="1" t="s">
        <v>4121</v>
      </c>
      <c r="T732" s="1">
        <v>0</v>
      </c>
      <c r="U732" s="1" t="s">
        <v>4121</v>
      </c>
      <c r="V732" s="1" t="s">
        <v>38</v>
      </c>
      <c r="W732" s="1" t="s">
        <v>4121</v>
      </c>
      <c r="X732" s="1">
        <v>0</v>
      </c>
      <c r="Y732" s="1" t="s">
        <v>37</v>
      </c>
      <c r="Z732" s="1" t="s">
        <v>4121</v>
      </c>
      <c r="AA732" s="1" t="s">
        <v>4121</v>
      </c>
      <c r="AB732" s="1" t="s">
        <v>4121</v>
      </c>
      <c r="AC732" s="1">
        <v>0</v>
      </c>
      <c r="AD732" s="1" t="s">
        <v>4121</v>
      </c>
      <c r="AE732" s="1">
        <v>0</v>
      </c>
      <c r="AF732" s="1">
        <v>0</v>
      </c>
      <c r="AG732" s="1">
        <v>0</v>
      </c>
      <c r="AH732" s="1">
        <v>0</v>
      </c>
      <c r="AI732" s="1">
        <v>0</v>
      </c>
      <c r="AJ732" s="1">
        <v>0</v>
      </c>
      <c r="AK732" s="1">
        <v>0</v>
      </c>
      <c r="AL732" s="1">
        <v>0</v>
      </c>
      <c r="AM732" s="1">
        <v>0</v>
      </c>
      <c r="AN732" s="1" t="s">
        <v>4121</v>
      </c>
      <c r="AO732" s="1" t="s">
        <v>4121</v>
      </c>
      <c r="AP732" s="1" t="s">
        <v>69</v>
      </c>
      <c r="AQ732" s="1" t="s">
        <v>40</v>
      </c>
      <c r="AR732" s="1" t="s">
        <v>41</v>
      </c>
      <c r="AS732" s="1" t="s">
        <v>38</v>
      </c>
      <c r="AT732" s="1" t="s">
        <v>4121</v>
      </c>
      <c r="AU732" s="1" t="s">
        <v>4121</v>
      </c>
      <c r="AV732" s="1" t="s">
        <v>42</v>
      </c>
      <c r="AW732" s="1">
        <v>0</v>
      </c>
      <c r="AX732" s="1">
        <v>0</v>
      </c>
      <c r="AY732" s="1">
        <v>0</v>
      </c>
      <c r="AZ732" s="1">
        <v>0</v>
      </c>
      <c r="BA732" s="1">
        <v>0</v>
      </c>
      <c r="BB732" s="1">
        <v>0</v>
      </c>
      <c r="BC732" s="1">
        <v>0</v>
      </c>
      <c r="BD732" s="1">
        <v>0</v>
      </c>
      <c r="BE732" s="1">
        <v>0</v>
      </c>
      <c r="BF732" s="1">
        <v>0</v>
      </c>
      <c r="BG732" s="1">
        <v>0</v>
      </c>
      <c r="BH732" s="1">
        <v>0</v>
      </c>
      <c r="BI732" s="1">
        <v>0</v>
      </c>
      <c r="BJ732" s="1">
        <v>0</v>
      </c>
      <c r="BK732" s="1">
        <v>0</v>
      </c>
      <c r="BL732" s="1">
        <v>0</v>
      </c>
      <c r="BM732" s="1">
        <v>0</v>
      </c>
      <c r="BN732" s="1">
        <v>0</v>
      </c>
      <c r="BO732" s="1" t="s">
        <v>37</v>
      </c>
      <c r="BP732" s="1" t="s">
        <v>38</v>
      </c>
      <c r="BQ732" s="5" t="s">
        <v>2930</v>
      </c>
      <c r="BR732" s="1" t="s">
        <v>2931</v>
      </c>
      <c r="BS732" s="1" t="s">
        <v>2932</v>
      </c>
      <c r="BT732" s="1" t="s">
        <v>2919</v>
      </c>
      <c r="BU732" s="1" t="s">
        <v>4121</v>
      </c>
      <c r="BV732" s="8"/>
    </row>
    <row r="733" spans="1:74" ht="150" x14ac:dyDescent="0.25">
      <c r="A733" s="1" t="s">
        <v>26</v>
      </c>
      <c r="B733" s="1" t="s">
        <v>429</v>
      </c>
      <c r="C733" s="1" t="s">
        <v>99</v>
      </c>
      <c r="D733" s="1" t="s">
        <v>65</v>
      </c>
      <c r="E733" s="1">
        <v>2057114</v>
      </c>
      <c r="F733" s="1" t="s">
        <v>2933</v>
      </c>
      <c r="G733" s="1" t="s">
        <v>2934</v>
      </c>
      <c r="H733" s="1" t="s">
        <v>144</v>
      </c>
      <c r="I733" s="1" t="s">
        <v>33</v>
      </c>
      <c r="J733" s="2">
        <v>44073</v>
      </c>
      <c r="K733" s="2" t="s">
        <v>4121</v>
      </c>
      <c r="L733" s="1">
        <v>10000</v>
      </c>
      <c r="M733" s="1">
        <v>22000</v>
      </c>
      <c r="N733" s="1">
        <v>1</v>
      </c>
      <c r="O733" s="1" t="s">
        <v>4121</v>
      </c>
      <c r="P733" s="1" t="s">
        <v>37</v>
      </c>
      <c r="Q733" s="1" t="s">
        <v>4121</v>
      </c>
      <c r="R733" s="1" t="s">
        <v>4121</v>
      </c>
      <c r="S733" s="1" t="s">
        <v>4121</v>
      </c>
      <c r="T733" s="1">
        <v>0</v>
      </c>
      <c r="U733" s="1" t="s">
        <v>4121</v>
      </c>
      <c r="V733" s="1" t="s">
        <v>38</v>
      </c>
      <c r="W733" s="1" t="s">
        <v>4121</v>
      </c>
      <c r="X733" s="1">
        <v>0</v>
      </c>
      <c r="Y733" s="1" t="s">
        <v>37</v>
      </c>
      <c r="Z733" s="1" t="s">
        <v>4121</v>
      </c>
      <c r="AA733" s="1" t="s">
        <v>4121</v>
      </c>
      <c r="AB733" s="1" t="s">
        <v>4121</v>
      </c>
      <c r="AC733" s="1">
        <v>0</v>
      </c>
      <c r="AD733" s="1" t="s">
        <v>4121</v>
      </c>
      <c r="AE733" s="1">
        <v>0</v>
      </c>
      <c r="AF733" s="1">
        <v>0</v>
      </c>
      <c r="AG733" s="1">
        <v>0</v>
      </c>
      <c r="AH733" s="1">
        <v>0</v>
      </c>
      <c r="AI733" s="1">
        <v>0</v>
      </c>
      <c r="AJ733" s="1">
        <v>0</v>
      </c>
      <c r="AK733" s="1">
        <v>0</v>
      </c>
      <c r="AL733" s="1">
        <v>0</v>
      </c>
      <c r="AM733" s="1">
        <v>0</v>
      </c>
      <c r="AN733" s="1" t="s">
        <v>4121</v>
      </c>
      <c r="AO733" s="1" t="s">
        <v>4121</v>
      </c>
      <c r="AP733" s="1" t="s">
        <v>69</v>
      </c>
      <c r="AQ733" s="1" t="s">
        <v>40</v>
      </c>
      <c r="AR733" s="1" t="s">
        <v>440</v>
      </c>
      <c r="AS733" s="1" t="s">
        <v>38</v>
      </c>
      <c r="AT733" s="1" t="s">
        <v>4121</v>
      </c>
      <c r="AU733" s="1" t="s">
        <v>4121</v>
      </c>
      <c r="AV733" s="1" t="s">
        <v>42</v>
      </c>
      <c r="AW733" s="1">
        <v>0</v>
      </c>
      <c r="AX733" s="1">
        <v>0</v>
      </c>
      <c r="AY733" s="1">
        <v>0</v>
      </c>
      <c r="AZ733" s="1">
        <v>0</v>
      </c>
      <c r="BA733" s="1">
        <v>0</v>
      </c>
      <c r="BB733" s="1">
        <v>0</v>
      </c>
      <c r="BC733" s="1">
        <v>0</v>
      </c>
      <c r="BD733" s="1">
        <v>0</v>
      </c>
      <c r="BE733" s="1">
        <v>0</v>
      </c>
      <c r="BF733" s="1">
        <v>0</v>
      </c>
      <c r="BG733" s="1">
        <v>0</v>
      </c>
      <c r="BH733" s="1">
        <v>0</v>
      </c>
      <c r="BI733" s="1">
        <v>0</v>
      </c>
      <c r="BJ733" s="1">
        <v>0</v>
      </c>
      <c r="BK733" s="1">
        <v>0</v>
      </c>
      <c r="BL733" s="1">
        <v>0</v>
      </c>
      <c r="BM733" s="1">
        <v>0</v>
      </c>
      <c r="BN733" s="1">
        <v>0</v>
      </c>
      <c r="BO733" s="1" t="s">
        <v>35</v>
      </c>
      <c r="BP733" s="1" t="s">
        <v>38</v>
      </c>
      <c r="BQ733" s="5" t="s">
        <v>2935</v>
      </c>
      <c r="BR733" s="1" t="s">
        <v>2936</v>
      </c>
      <c r="BS733" s="1" t="s">
        <v>2937</v>
      </c>
      <c r="BT733" s="1" t="s">
        <v>4121</v>
      </c>
      <c r="BU733" s="1" t="s">
        <v>2716</v>
      </c>
      <c r="BV733" s="1" t="s">
        <v>4121</v>
      </c>
    </row>
    <row r="734" spans="1:74" ht="150" x14ac:dyDescent="0.25">
      <c r="A734" s="1" t="s">
        <v>26</v>
      </c>
      <c r="B734" s="1" t="s">
        <v>429</v>
      </c>
      <c r="C734" s="1" t="s">
        <v>99</v>
      </c>
      <c r="D734" s="1" t="s">
        <v>65</v>
      </c>
      <c r="E734" s="1">
        <v>2057115</v>
      </c>
      <c r="F734" s="1" t="s">
        <v>2938</v>
      </c>
      <c r="G734" s="1" t="s">
        <v>2939</v>
      </c>
      <c r="H734" s="1" t="s">
        <v>144</v>
      </c>
      <c r="I734" s="1" t="s">
        <v>33</v>
      </c>
      <c r="J734" s="2">
        <v>44073</v>
      </c>
      <c r="K734" s="2" t="s">
        <v>4121</v>
      </c>
      <c r="L734" s="1">
        <v>10000</v>
      </c>
      <c r="M734" s="1">
        <v>24100</v>
      </c>
      <c r="N734" s="1">
        <v>1</v>
      </c>
      <c r="O734" s="1" t="s">
        <v>4121</v>
      </c>
      <c r="P734" s="1" t="s">
        <v>37</v>
      </c>
      <c r="Q734" s="1" t="s">
        <v>4121</v>
      </c>
      <c r="R734" s="1" t="s">
        <v>4121</v>
      </c>
      <c r="S734" s="1" t="s">
        <v>4121</v>
      </c>
      <c r="T734" s="1">
        <v>0</v>
      </c>
      <c r="U734" s="1" t="s">
        <v>4121</v>
      </c>
      <c r="V734" s="1" t="s">
        <v>38</v>
      </c>
      <c r="W734" s="1" t="s">
        <v>4121</v>
      </c>
      <c r="X734" s="1">
        <v>0</v>
      </c>
      <c r="Y734" s="1" t="s">
        <v>37</v>
      </c>
      <c r="Z734" s="1" t="s">
        <v>4121</v>
      </c>
      <c r="AA734" s="1" t="s">
        <v>4121</v>
      </c>
      <c r="AB734" s="1" t="s">
        <v>4121</v>
      </c>
      <c r="AC734" s="1">
        <v>0</v>
      </c>
      <c r="AD734" s="1" t="s">
        <v>4121</v>
      </c>
      <c r="AE734" s="1">
        <v>0</v>
      </c>
      <c r="AF734" s="1">
        <v>0</v>
      </c>
      <c r="AG734" s="1">
        <v>0</v>
      </c>
      <c r="AH734" s="1">
        <v>0</v>
      </c>
      <c r="AI734" s="1">
        <v>0</v>
      </c>
      <c r="AJ734" s="1">
        <v>0</v>
      </c>
      <c r="AK734" s="1">
        <v>0</v>
      </c>
      <c r="AL734" s="1">
        <v>0</v>
      </c>
      <c r="AM734" s="1">
        <v>0</v>
      </c>
      <c r="AN734" s="1" t="s">
        <v>4121</v>
      </c>
      <c r="AO734" s="1" t="s">
        <v>4121</v>
      </c>
      <c r="AP734" s="1" t="s">
        <v>69</v>
      </c>
      <c r="AQ734" s="1" t="s">
        <v>40</v>
      </c>
      <c r="AR734" s="1" t="s">
        <v>440</v>
      </c>
      <c r="AS734" s="1" t="s">
        <v>38</v>
      </c>
      <c r="AT734" s="1" t="s">
        <v>4121</v>
      </c>
      <c r="AU734" s="1" t="s">
        <v>4121</v>
      </c>
      <c r="AV734" s="1" t="s">
        <v>42</v>
      </c>
      <c r="AW734" s="1">
        <v>0</v>
      </c>
      <c r="AX734" s="1">
        <v>0</v>
      </c>
      <c r="AY734" s="1">
        <v>0</v>
      </c>
      <c r="AZ734" s="1">
        <v>0</v>
      </c>
      <c r="BA734" s="1">
        <v>0</v>
      </c>
      <c r="BB734" s="1">
        <v>0</v>
      </c>
      <c r="BC734" s="1">
        <v>0</v>
      </c>
      <c r="BD734" s="1">
        <v>0</v>
      </c>
      <c r="BE734" s="1">
        <v>0</v>
      </c>
      <c r="BF734" s="1">
        <v>0</v>
      </c>
      <c r="BG734" s="1">
        <v>0</v>
      </c>
      <c r="BH734" s="1">
        <v>0</v>
      </c>
      <c r="BI734" s="1">
        <v>0</v>
      </c>
      <c r="BJ734" s="1">
        <v>0</v>
      </c>
      <c r="BK734" s="1">
        <v>0</v>
      </c>
      <c r="BL734" s="1">
        <v>0</v>
      </c>
      <c r="BM734" s="1">
        <v>0</v>
      </c>
      <c r="BN734" s="1">
        <v>0</v>
      </c>
      <c r="BO734" s="1" t="s">
        <v>35</v>
      </c>
      <c r="BP734" s="1" t="s">
        <v>38</v>
      </c>
      <c r="BQ734" s="5" t="s">
        <v>2935</v>
      </c>
      <c r="BR734" s="1" t="s">
        <v>2936</v>
      </c>
      <c r="BS734" s="1" t="s">
        <v>2940</v>
      </c>
      <c r="BT734" s="1" t="s">
        <v>4121</v>
      </c>
      <c r="BU734" s="1" t="s">
        <v>2716</v>
      </c>
      <c r="BV734" s="1" t="s">
        <v>4121</v>
      </c>
    </row>
    <row r="735" spans="1:74" ht="150" x14ac:dyDescent="0.25">
      <c r="A735" s="1" t="s">
        <v>26</v>
      </c>
      <c r="B735" s="1" t="s">
        <v>429</v>
      </c>
      <c r="C735" s="1" t="s">
        <v>99</v>
      </c>
      <c r="D735" s="1" t="s">
        <v>65</v>
      </c>
      <c r="E735" s="1">
        <v>2057116</v>
      </c>
      <c r="F735" s="1" t="s">
        <v>2941</v>
      </c>
      <c r="G735" s="1" t="s">
        <v>2942</v>
      </c>
      <c r="H735" s="1" t="s">
        <v>144</v>
      </c>
      <c r="I735" s="1" t="s">
        <v>33</v>
      </c>
      <c r="J735" s="2">
        <v>44073</v>
      </c>
      <c r="K735" s="2" t="s">
        <v>4121</v>
      </c>
      <c r="L735" s="1">
        <v>35000</v>
      </c>
      <c r="M735" s="1">
        <v>47500</v>
      </c>
      <c r="N735" s="1">
        <v>1</v>
      </c>
      <c r="O735" s="1" t="s">
        <v>4121</v>
      </c>
      <c r="P735" s="1" t="s">
        <v>37</v>
      </c>
      <c r="Q735" s="1" t="s">
        <v>4121</v>
      </c>
      <c r="R735" s="1" t="s">
        <v>4121</v>
      </c>
      <c r="S735" s="1" t="s">
        <v>4121</v>
      </c>
      <c r="T735" s="1">
        <v>0</v>
      </c>
      <c r="U735" s="1" t="s">
        <v>4121</v>
      </c>
      <c r="V735" s="1" t="s">
        <v>38</v>
      </c>
      <c r="W735" s="1" t="s">
        <v>4121</v>
      </c>
      <c r="X735" s="1">
        <v>0</v>
      </c>
      <c r="Y735" s="1" t="s">
        <v>37</v>
      </c>
      <c r="Z735" s="1" t="s">
        <v>4121</v>
      </c>
      <c r="AA735" s="1" t="s">
        <v>4121</v>
      </c>
      <c r="AB735" s="1" t="s">
        <v>4121</v>
      </c>
      <c r="AC735" s="1">
        <v>0</v>
      </c>
      <c r="AD735" s="1" t="s">
        <v>4121</v>
      </c>
      <c r="AE735" s="1">
        <v>0</v>
      </c>
      <c r="AF735" s="1">
        <v>0</v>
      </c>
      <c r="AG735" s="1">
        <v>0</v>
      </c>
      <c r="AH735" s="1">
        <v>0</v>
      </c>
      <c r="AI735" s="1">
        <v>0</v>
      </c>
      <c r="AJ735" s="1">
        <v>0</v>
      </c>
      <c r="AK735" s="1">
        <v>0</v>
      </c>
      <c r="AL735" s="1">
        <v>0</v>
      </c>
      <c r="AM735" s="1">
        <v>0</v>
      </c>
      <c r="AN735" s="1" t="s">
        <v>4121</v>
      </c>
      <c r="AO735" s="1" t="s">
        <v>4121</v>
      </c>
      <c r="AP735" s="1" t="s">
        <v>69</v>
      </c>
      <c r="AQ735" s="1" t="s">
        <v>40</v>
      </c>
      <c r="AR735" s="1" t="s">
        <v>440</v>
      </c>
      <c r="AS735" s="1" t="s">
        <v>38</v>
      </c>
      <c r="AT735" s="1" t="s">
        <v>4121</v>
      </c>
      <c r="AU735" s="1" t="s">
        <v>4121</v>
      </c>
      <c r="AV735" s="1" t="s">
        <v>42</v>
      </c>
      <c r="AW735" s="1">
        <v>0</v>
      </c>
      <c r="AX735" s="1">
        <v>0</v>
      </c>
      <c r="AY735" s="1">
        <v>0</v>
      </c>
      <c r="AZ735" s="1">
        <v>0</v>
      </c>
      <c r="BA735" s="1">
        <v>0</v>
      </c>
      <c r="BB735" s="1">
        <v>0</v>
      </c>
      <c r="BC735" s="1">
        <v>0</v>
      </c>
      <c r="BD735" s="1">
        <v>0</v>
      </c>
      <c r="BE735" s="1">
        <v>0</v>
      </c>
      <c r="BF735" s="1">
        <v>0</v>
      </c>
      <c r="BG735" s="1">
        <v>0</v>
      </c>
      <c r="BH735" s="1">
        <v>0</v>
      </c>
      <c r="BI735" s="1">
        <v>0</v>
      </c>
      <c r="BJ735" s="1">
        <v>0</v>
      </c>
      <c r="BK735" s="1">
        <v>0</v>
      </c>
      <c r="BL735" s="1">
        <v>0</v>
      </c>
      <c r="BM735" s="1">
        <v>0</v>
      </c>
      <c r="BN735" s="1">
        <v>0</v>
      </c>
      <c r="BO735" s="1" t="s">
        <v>35</v>
      </c>
      <c r="BP735" s="1" t="s">
        <v>38</v>
      </c>
      <c r="BQ735" s="5" t="s">
        <v>2935</v>
      </c>
      <c r="BR735" s="1" t="s">
        <v>2936</v>
      </c>
      <c r="BS735" s="1" t="s">
        <v>2943</v>
      </c>
      <c r="BT735" s="1" t="s">
        <v>4121</v>
      </c>
      <c r="BU735" s="1" t="s">
        <v>2716</v>
      </c>
      <c r="BV735" s="1" t="s">
        <v>4121</v>
      </c>
    </row>
    <row r="736" spans="1:74" ht="105" x14ac:dyDescent="0.25">
      <c r="A736" s="1" t="s">
        <v>26</v>
      </c>
      <c r="B736" s="1" t="s">
        <v>27</v>
      </c>
      <c r="C736" s="1" t="s">
        <v>28</v>
      </c>
      <c r="D736" s="1" t="s">
        <v>65</v>
      </c>
      <c r="E736" s="1">
        <v>2037113</v>
      </c>
      <c r="F736" s="1" t="s">
        <v>2944</v>
      </c>
      <c r="G736" s="1" t="s">
        <v>2945</v>
      </c>
      <c r="H736" s="1" t="s">
        <v>32</v>
      </c>
      <c r="I736" s="1" t="s">
        <v>33</v>
      </c>
      <c r="J736" s="2">
        <v>44261</v>
      </c>
      <c r="K736" s="2" t="s">
        <v>4121</v>
      </c>
      <c r="L736" s="1">
        <v>0</v>
      </c>
      <c r="M736" s="1">
        <v>90</v>
      </c>
      <c r="N736" s="1">
        <v>7</v>
      </c>
      <c r="O736" s="1" t="s">
        <v>83</v>
      </c>
      <c r="P736" s="1" t="s">
        <v>37</v>
      </c>
      <c r="Q736" s="1" t="s">
        <v>4121</v>
      </c>
      <c r="R736" s="1" t="s">
        <v>4121</v>
      </c>
      <c r="S736" s="1" t="s">
        <v>4121</v>
      </c>
      <c r="T736" s="1">
        <v>0</v>
      </c>
      <c r="U736" s="1" t="s">
        <v>4121</v>
      </c>
      <c r="V736" s="1" t="s">
        <v>38</v>
      </c>
      <c r="W736" s="1" t="s">
        <v>4121</v>
      </c>
      <c r="X736" s="1">
        <v>0</v>
      </c>
      <c r="Y736" s="1" t="s">
        <v>37</v>
      </c>
      <c r="Z736" s="1" t="s">
        <v>4121</v>
      </c>
      <c r="AA736" s="1" t="s">
        <v>4121</v>
      </c>
      <c r="AB736" s="1" t="s">
        <v>4121</v>
      </c>
      <c r="AC736" s="1">
        <v>0</v>
      </c>
      <c r="AD736" s="1" t="s">
        <v>4121</v>
      </c>
      <c r="AE736" s="1">
        <v>0</v>
      </c>
      <c r="AF736" s="1">
        <v>0</v>
      </c>
      <c r="AG736" s="1">
        <v>0</v>
      </c>
      <c r="AH736" s="1">
        <v>0</v>
      </c>
      <c r="AI736" s="1">
        <v>0</v>
      </c>
      <c r="AJ736" s="1">
        <v>0</v>
      </c>
      <c r="AK736" s="1">
        <v>0</v>
      </c>
      <c r="AL736" s="1">
        <v>0</v>
      </c>
      <c r="AM736" s="1">
        <v>0</v>
      </c>
      <c r="AN736" s="1" t="s">
        <v>4121</v>
      </c>
      <c r="AO736" s="1" t="s">
        <v>4121</v>
      </c>
      <c r="AP736" s="1" t="s">
        <v>69</v>
      </c>
      <c r="AQ736" s="1" t="s">
        <v>40</v>
      </c>
      <c r="AR736" s="1" t="s">
        <v>41</v>
      </c>
      <c r="AS736" s="1" t="s">
        <v>38</v>
      </c>
      <c r="AT736" s="1" t="s">
        <v>4121</v>
      </c>
      <c r="AU736" s="1" t="s">
        <v>4121</v>
      </c>
      <c r="AV736" s="1" t="s">
        <v>42</v>
      </c>
      <c r="AW736" s="1">
        <v>0</v>
      </c>
      <c r="AX736" s="1">
        <v>0</v>
      </c>
      <c r="AY736" s="1">
        <v>0</v>
      </c>
      <c r="AZ736" s="1">
        <v>0</v>
      </c>
      <c r="BA736" s="1">
        <v>0</v>
      </c>
      <c r="BB736" s="1">
        <v>0</v>
      </c>
      <c r="BC736" s="1">
        <v>0</v>
      </c>
      <c r="BD736" s="1">
        <v>0</v>
      </c>
      <c r="BE736" s="1">
        <v>0</v>
      </c>
      <c r="BF736" s="1">
        <v>0</v>
      </c>
      <c r="BG736" s="1">
        <v>0</v>
      </c>
      <c r="BH736" s="1">
        <v>0</v>
      </c>
      <c r="BI736" s="1">
        <v>0</v>
      </c>
      <c r="BJ736" s="1">
        <v>0</v>
      </c>
      <c r="BK736" s="1">
        <v>0</v>
      </c>
      <c r="BL736" s="1">
        <v>0</v>
      </c>
      <c r="BM736" s="1">
        <v>0</v>
      </c>
      <c r="BN736" s="1">
        <v>0</v>
      </c>
      <c r="BO736" s="1" t="s">
        <v>37</v>
      </c>
      <c r="BP736" s="1" t="s">
        <v>38</v>
      </c>
      <c r="BQ736" s="5" t="s">
        <v>2946</v>
      </c>
      <c r="BR736" s="1" t="s">
        <v>2947</v>
      </c>
      <c r="BS736" s="1" t="e">
        <f>- هذه الحزمة متاحة لجميع عملاء باقات البيانات المفوترة</f>
        <v>#NAME?</v>
      </c>
      <c r="BT736" s="1" t="s">
        <v>4121</v>
      </c>
      <c r="BU736" s="1" t="s">
        <v>4121</v>
      </c>
      <c r="BV736" s="1" t="s">
        <v>4121</v>
      </c>
    </row>
    <row r="737" spans="1:74" ht="135" x14ac:dyDescent="0.25">
      <c r="A737" s="1" t="s">
        <v>26</v>
      </c>
      <c r="B737" s="1" t="s">
        <v>416</v>
      </c>
      <c r="C737" s="1" t="s">
        <v>28</v>
      </c>
      <c r="D737" s="1" t="s">
        <v>65</v>
      </c>
      <c r="E737" s="1">
        <v>2043115</v>
      </c>
      <c r="F737" s="1" t="s">
        <v>2948</v>
      </c>
      <c r="G737" s="1" t="s">
        <v>2949</v>
      </c>
      <c r="H737" s="1" t="s">
        <v>32</v>
      </c>
      <c r="I737" s="1" t="s">
        <v>33</v>
      </c>
      <c r="J737" s="2">
        <v>44123</v>
      </c>
      <c r="K737" s="2" t="s">
        <v>4121</v>
      </c>
      <c r="L737" s="1">
        <v>0</v>
      </c>
      <c r="M737" s="1">
        <v>100</v>
      </c>
      <c r="N737" s="1">
        <v>30</v>
      </c>
      <c r="O737" s="1" t="s">
        <v>34</v>
      </c>
      <c r="P737" s="1" t="s">
        <v>35</v>
      </c>
      <c r="Q737" s="1" t="s">
        <v>36</v>
      </c>
      <c r="R737" s="1" t="s">
        <v>36</v>
      </c>
      <c r="S737" s="1" t="s">
        <v>36</v>
      </c>
      <c r="T737" s="1">
        <v>750</v>
      </c>
      <c r="U737" s="1" t="s">
        <v>37</v>
      </c>
      <c r="V737" s="1" t="s">
        <v>38</v>
      </c>
      <c r="W737" s="1" t="s">
        <v>4121</v>
      </c>
      <c r="X737" s="1">
        <v>1</v>
      </c>
      <c r="Y737" s="1" t="s">
        <v>37</v>
      </c>
      <c r="Z737" s="1" t="s">
        <v>4121</v>
      </c>
      <c r="AA737" s="1" t="s">
        <v>4121</v>
      </c>
      <c r="AB737" s="1" t="s">
        <v>4121</v>
      </c>
      <c r="AC737" s="1">
        <v>0</v>
      </c>
      <c r="AD737" s="1" t="s">
        <v>4121</v>
      </c>
      <c r="AE737" s="1">
        <v>0.45</v>
      </c>
      <c r="AF737" s="1">
        <v>0.45</v>
      </c>
      <c r="AG737" s="1">
        <v>0.45</v>
      </c>
      <c r="AH737" s="1">
        <v>0.45</v>
      </c>
      <c r="AI737" s="1">
        <v>0</v>
      </c>
      <c r="AJ737" s="1">
        <v>0.25</v>
      </c>
      <c r="AK737" s="1">
        <v>0.25</v>
      </c>
      <c r="AL737" s="1">
        <v>0.25</v>
      </c>
      <c r="AM737" s="1">
        <v>0</v>
      </c>
      <c r="AN737" s="1" t="s">
        <v>110</v>
      </c>
      <c r="AO737" s="1" t="s">
        <v>110</v>
      </c>
      <c r="AP737" s="1" t="s">
        <v>39</v>
      </c>
      <c r="AQ737" s="1" t="s">
        <v>40</v>
      </c>
      <c r="AR737" s="1" t="s">
        <v>41</v>
      </c>
      <c r="AS737" s="1" t="s">
        <v>38</v>
      </c>
      <c r="AT737" s="1" t="s">
        <v>4121</v>
      </c>
      <c r="AU737" s="1" t="s">
        <v>4121</v>
      </c>
      <c r="AV737" s="1" t="s">
        <v>42</v>
      </c>
      <c r="AW737" s="1">
        <v>0</v>
      </c>
      <c r="AX737" s="1">
        <v>0</v>
      </c>
      <c r="AY737" s="1">
        <v>0</v>
      </c>
      <c r="AZ737" s="1">
        <v>0</v>
      </c>
      <c r="BA737" s="1">
        <v>0</v>
      </c>
      <c r="BB737" s="1">
        <v>0</v>
      </c>
      <c r="BC737" s="1">
        <v>0</v>
      </c>
      <c r="BD737" s="1">
        <v>0</v>
      </c>
      <c r="BE737" s="1">
        <v>0</v>
      </c>
      <c r="BF737" s="1">
        <v>0</v>
      </c>
      <c r="BG737" s="1">
        <v>0</v>
      </c>
      <c r="BH737" s="1">
        <v>0</v>
      </c>
      <c r="BI737" s="1">
        <v>0</v>
      </c>
      <c r="BJ737" s="1">
        <v>0</v>
      </c>
      <c r="BK737" s="1">
        <v>0</v>
      </c>
      <c r="BL737" s="1">
        <v>0</v>
      </c>
      <c r="BM737" s="1">
        <v>0</v>
      </c>
      <c r="BN737" s="1">
        <v>0</v>
      </c>
      <c r="BO737" s="1" t="s">
        <v>37</v>
      </c>
      <c r="BP737" s="1" t="s">
        <v>38</v>
      </c>
      <c r="BQ737" s="5" t="s">
        <v>2950</v>
      </c>
      <c r="BR737" s="1" t="s">
        <v>2951</v>
      </c>
      <c r="BS737" s="1" t="s">
        <v>2952</v>
      </c>
      <c r="BT737" s="1" t="s">
        <v>2736</v>
      </c>
      <c r="BU737" s="1" t="s">
        <v>4121</v>
      </c>
      <c r="BV737" s="8"/>
    </row>
    <row r="738" spans="1:74" ht="120" x14ac:dyDescent="0.25">
      <c r="A738" s="1" t="s">
        <v>26</v>
      </c>
      <c r="B738" s="1" t="s">
        <v>416</v>
      </c>
      <c r="C738" s="1" t="s">
        <v>28</v>
      </c>
      <c r="D738" s="1" t="s">
        <v>29</v>
      </c>
      <c r="E738" s="1">
        <v>2041116</v>
      </c>
      <c r="F738" s="1" t="s">
        <v>2953</v>
      </c>
      <c r="G738" s="1" t="s">
        <v>2954</v>
      </c>
      <c r="H738" s="1" t="s">
        <v>32</v>
      </c>
      <c r="I738" s="1" t="s">
        <v>33</v>
      </c>
      <c r="J738" s="2">
        <v>44123</v>
      </c>
      <c r="K738" s="2" t="s">
        <v>4121</v>
      </c>
      <c r="L738" s="1">
        <v>0</v>
      </c>
      <c r="M738" s="1">
        <v>100</v>
      </c>
      <c r="N738" s="1">
        <v>0</v>
      </c>
      <c r="O738" s="1" t="s">
        <v>34</v>
      </c>
      <c r="P738" s="1" t="s">
        <v>35</v>
      </c>
      <c r="Q738" s="1" t="s">
        <v>36</v>
      </c>
      <c r="R738" s="1" t="s">
        <v>36</v>
      </c>
      <c r="S738" s="1" t="s">
        <v>36</v>
      </c>
      <c r="T738" s="1">
        <v>750</v>
      </c>
      <c r="U738" s="1" t="s">
        <v>37</v>
      </c>
      <c r="V738" s="1" t="s">
        <v>38</v>
      </c>
      <c r="W738" s="1" t="s">
        <v>4121</v>
      </c>
      <c r="X738" s="1">
        <v>1</v>
      </c>
      <c r="Y738" s="1" t="s">
        <v>37</v>
      </c>
      <c r="Z738" s="1" t="s">
        <v>4121</v>
      </c>
      <c r="AA738" s="1" t="s">
        <v>4121</v>
      </c>
      <c r="AB738" s="1" t="s">
        <v>4121</v>
      </c>
      <c r="AC738" s="1">
        <v>0</v>
      </c>
      <c r="AD738" s="1" t="s">
        <v>4121</v>
      </c>
      <c r="AE738" s="1">
        <v>0.45</v>
      </c>
      <c r="AF738" s="1">
        <v>0.45</v>
      </c>
      <c r="AG738" s="1">
        <v>0.45</v>
      </c>
      <c r="AH738" s="1">
        <v>0.45</v>
      </c>
      <c r="AI738" s="1">
        <v>0</v>
      </c>
      <c r="AJ738" s="1">
        <v>0.25</v>
      </c>
      <c r="AK738" s="1">
        <v>0.25</v>
      </c>
      <c r="AL738" s="1">
        <v>0.25</v>
      </c>
      <c r="AM738" s="1">
        <v>0</v>
      </c>
      <c r="AN738" s="1" t="s">
        <v>110</v>
      </c>
      <c r="AO738" s="1" t="s">
        <v>110</v>
      </c>
      <c r="AP738" s="1" t="s">
        <v>39</v>
      </c>
      <c r="AQ738" s="1" t="s">
        <v>40</v>
      </c>
      <c r="AR738" s="1" t="s">
        <v>41</v>
      </c>
      <c r="AS738" s="1" t="s">
        <v>38</v>
      </c>
      <c r="AT738" s="1" t="s">
        <v>4121</v>
      </c>
      <c r="AU738" s="1" t="s">
        <v>4121</v>
      </c>
      <c r="AV738" s="1" t="s">
        <v>42</v>
      </c>
      <c r="AW738" s="1">
        <v>0</v>
      </c>
      <c r="AX738" s="1">
        <v>0</v>
      </c>
      <c r="AY738" s="1">
        <v>0</v>
      </c>
      <c r="AZ738" s="1">
        <v>0</v>
      </c>
      <c r="BA738" s="1">
        <v>0</v>
      </c>
      <c r="BB738" s="1">
        <v>0</v>
      </c>
      <c r="BC738" s="1">
        <v>0</v>
      </c>
      <c r="BD738" s="1">
        <v>0</v>
      </c>
      <c r="BE738" s="1">
        <v>0</v>
      </c>
      <c r="BF738" s="1">
        <v>0</v>
      </c>
      <c r="BG738" s="1">
        <v>0</v>
      </c>
      <c r="BH738" s="1">
        <v>0</v>
      </c>
      <c r="BI738" s="1">
        <v>0</v>
      </c>
      <c r="BJ738" s="1">
        <v>0</v>
      </c>
      <c r="BK738" s="1">
        <v>0</v>
      </c>
      <c r="BL738" s="1">
        <v>0</v>
      </c>
      <c r="BM738" s="1">
        <v>0</v>
      </c>
      <c r="BN738" s="1">
        <v>0</v>
      </c>
      <c r="BO738" s="1" t="s">
        <v>37</v>
      </c>
      <c r="BP738" s="1" t="s">
        <v>38</v>
      </c>
      <c r="BQ738" s="5" t="s">
        <v>2950</v>
      </c>
      <c r="BR738" s="1" t="s">
        <v>2951</v>
      </c>
      <c r="BS738" s="1" t="s">
        <v>2955</v>
      </c>
      <c r="BT738" s="1" t="s">
        <v>2736</v>
      </c>
      <c r="BU738" s="1" t="s">
        <v>4121</v>
      </c>
      <c r="BV738" s="8"/>
    </row>
    <row r="739" spans="1:74" ht="45" x14ac:dyDescent="0.25">
      <c r="A739" s="1" t="s">
        <v>26</v>
      </c>
      <c r="B739" s="1" t="s">
        <v>242</v>
      </c>
      <c r="C739" s="1" t="s">
        <v>28</v>
      </c>
      <c r="D739" s="1" t="s">
        <v>65</v>
      </c>
      <c r="E739" s="1">
        <v>2017122</v>
      </c>
      <c r="F739" s="1" t="s">
        <v>1180</v>
      </c>
      <c r="G739" s="1" t="s">
        <v>2956</v>
      </c>
      <c r="H739" s="1" t="s">
        <v>32</v>
      </c>
      <c r="I739" s="1" t="s">
        <v>33</v>
      </c>
      <c r="J739" s="2">
        <v>44080</v>
      </c>
      <c r="K739" s="2" t="s">
        <v>4121</v>
      </c>
      <c r="L739" s="1">
        <v>0</v>
      </c>
      <c r="M739" s="1">
        <v>20</v>
      </c>
      <c r="N739" s="1">
        <v>1</v>
      </c>
      <c r="O739" s="1" t="s">
        <v>83</v>
      </c>
      <c r="P739" s="1" t="s">
        <v>37</v>
      </c>
      <c r="Q739" s="1" t="s">
        <v>4121</v>
      </c>
      <c r="R739" s="1" t="s">
        <v>4121</v>
      </c>
      <c r="S739" s="1" t="s">
        <v>4121</v>
      </c>
      <c r="T739" s="1">
        <v>0</v>
      </c>
      <c r="U739" s="1" t="s">
        <v>4121</v>
      </c>
      <c r="V739" s="1" t="s">
        <v>38</v>
      </c>
      <c r="W739" s="1" t="s">
        <v>4121</v>
      </c>
      <c r="X739" s="1">
        <v>0</v>
      </c>
      <c r="Y739" s="1" t="s">
        <v>37</v>
      </c>
      <c r="Z739" s="1" t="s">
        <v>4121</v>
      </c>
      <c r="AA739" s="1" t="s">
        <v>4121</v>
      </c>
      <c r="AB739" s="1" t="s">
        <v>4121</v>
      </c>
      <c r="AC739" s="1">
        <v>0</v>
      </c>
      <c r="AD739" s="1" t="s">
        <v>4121</v>
      </c>
      <c r="AE739" s="1">
        <v>0</v>
      </c>
      <c r="AF739" s="1">
        <v>0</v>
      </c>
      <c r="AG739" s="1">
        <v>0</v>
      </c>
      <c r="AH739" s="1">
        <v>0</v>
      </c>
      <c r="AI739" s="1">
        <v>0</v>
      </c>
      <c r="AJ739" s="1">
        <v>0</v>
      </c>
      <c r="AK739" s="1">
        <v>0</v>
      </c>
      <c r="AL739" s="1">
        <v>0</v>
      </c>
      <c r="AM739" s="1">
        <v>0</v>
      </c>
      <c r="AN739" s="1" t="s">
        <v>4121</v>
      </c>
      <c r="AO739" s="1" t="s">
        <v>4121</v>
      </c>
      <c r="AP739" s="1" t="s">
        <v>69</v>
      </c>
      <c r="AQ739" s="1" t="s">
        <v>40</v>
      </c>
      <c r="AR739" s="1" t="s">
        <v>41</v>
      </c>
      <c r="AS739" s="1" t="s">
        <v>38</v>
      </c>
      <c r="AT739" s="1" t="s">
        <v>4121</v>
      </c>
      <c r="AU739" s="1" t="s">
        <v>4121</v>
      </c>
      <c r="AV739" s="1" t="s">
        <v>42</v>
      </c>
      <c r="AW739" s="1">
        <v>0</v>
      </c>
      <c r="AX739" s="1">
        <v>0</v>
      </c>
      <c r="AY739" s="1">
        <v>0</v>
      </c>
      <c r="AZ739" s="1">
        <v>0</v>
      </c>
      <c r="BA739" s="1">
        <v>0</v>
      </c>
      <c r="BB739" s="1">
        <v>0</v>
      </c>
      <c r="BC739" s="1">
        <v>0</v>
      </c>
      <c r="BD739" s="1">
        <v>0</v>
      </c>
      <c r="BE739" s="1">
        <v>0</v>
      </c>
      <c r="BF739" s="1">
        <v>0</v>
      </c>
      <c r="BG739" s="1">
        <v>0</v>
      </c>
      <c r="BH739" s="1">
        <v>0</v>
      </c>
      <c r="BI739" s="1">
        <v>0</v>
      </c>
      <c r="BJ739" s="1">
        <v>0</v>
      </c>
      <c r="BK739" s="1">
        <v>0</v>
      </c>
      <c r="BL739" s="1">
        <v>0</v>
      </c>
      <c r="BM739" s="1">
        <v>0</v>
      </c>
      <c r="BN739" s="1">
        <v>0</v>
      </c>
      <c r="BO739" s="1" t="s">
        <v>37</v>
      </c>
      <c r="BP739" s="1" t="s">
        <v>38</v>
      </c>
      <c r="BQ739" s="5" t="s">
        <v>2957</v>
      </c>
      <c r="BR739" s="1" t="s">
        <v>255</v>
      </c>
      <c r="BS739" s="1" t="s">
        <v>2958</v>
      </c>
      <c r="BT739" s="1" t="s">
        <v>110</v>
      </c>
      <c r="BU739" s="1" t="s">
        <v>4121</v>
      </c>
      <c r="BV739" s="8"/>
    </row>
    <row r="740" spans="1:74" ht="120" x14ac:dyDescent="0.25">
      <c r="A740" s="1" t="s">
        <v>26</v>
      </c>
      <c r="B740" s="1" t="s">
        <v>27</v>
      </c>
      <c r="C740" s="1" t="s">
        <v>28</v>
      </c>
      <c r="D740" s="1" t="s">
        <v>65</v>
      </c>
      <c r="E740" s="1">
        <v>2037114</v>
      </c>
      <c r="F740" s="1" t="s">
        <v>2959</v>
      </c>
      <c r="G740" s="1" t="s">
        <v>2960</v>
      </c>
      <c r="H740" s="1" t="s">
        <v>32</v>
      </c>
      <c r="I740" s="1" t="s">
        <v>33</v>
      </c>
      <c r="J740" s="2">
        <v>44081</v>
      </c>
      <c r="K740" s="2" t="s">
        <v>4121</v>
      </c>
      <c r="L740" s="1">
        <v>0</v>
      </c>
      <c r="M740" s="1">
        <v>45</v>
      </c>
      <c r="N740" s="1">
        <v>7</v>
      </c>
      <c r="O740" s="1" t="s">
        <v>83</v>
      </c>
      <c r="P740" s="1" t="s">
        <v>37</v>
      </c>
      <c r="Q740" s="1" t="s">
        <v>4121</v>
      </c>
      <c r="R740" s="1" t="s">
        <v>4121</v>
      </c>
      <c r="S740" s="1" t="s">
        <v>4121</v>
      </c>
      <c r="T740" s="1">
        <v>0</v>
      </c>
      <c r="U740" s="1" t="s">
        <v>4121</v>
      </c>
      <c r="V740" s="1" t="s">
        <v>38</v>
      </c>
      <c r="W740" s="1" t="s">
        <v>4121</v>
      </c>
      <c r="X740" s="1">
        <v>0</v>
      </c>
      <c r="Y740" s="1" t="s">
        <v>37</v>
      </c>
      <c r="Z740" s="1" t="s">
        <v>4121</v>
      </c>
      <c r="AA740" s="1" t="s">
        <v>4121</v>
      </c>
      <c r="AB740" s="1" t="s">
        <v>4121</v>
      </c>
      <c r="AC740" s="1">
        <v>0</v>
      </c>
      <c r="AD740" s="1" t="s">
        <v>4121</v>
      </c>
      <c r="AE740" s="1">
        <v>0</v>
      </c>
      <c r="AF740" s="1">
        <v>0</v>
      </c>
      <c r="AG740" s="1">
        <v>0</v>
      </c>
      <c r="AH740" s="1">
        <v>0</v>
      </c>
      <c r="AI740" s="1">
        <v>0</v>
      </c>
      <c r="AJ740" s="1">
        <v>0</v>
      </c>
      <c r="AK740" s="1">
        <v>0</v>
      </c>
      <c r="AL740" s="1">
        <v>0</v>
      </c>
      <c r="AM740" s="1">
        <v>0</v>
      </c>
      <c r="AN740" s="1" t="s">
        <v>4121</v>
      </c>
      <c r="AO740" s="1" t="s">
        <v>4121</v>
      </c>
      <c r="AP740" s="1" t="s">
        <v>39</v>
      </c>
      <c r="AQ740" s="1" t="s">
        <v>40</v>
      </c>
      <c r="AR740" s="1" t="s">
        <v>41</v>
      </c>
      <c r="AS740" s="1" t="s">
        <v>38</v>
      </c>
      <c r="AT740" s="1" t="s">
        <v>4121</v>
      </c>
      <c r="AU740" s="1" t="s">
        <v>4121</v>
      </c>
      <c r="AV740" s="1" t="s">
        <v>42</v>
      </c>
      <c r="AW740" s="1">
        <v>0</v>
      </c>
      <c r="AX740" s="1">
        <v>0</v>
      </c>
      <c r="AY740" s="1">
        <v>0</v>
      </c>
      <c r="AZ740" s="1">
        <v>0</v>
      </c>
      <c r="BA740" s="1">
        <v>0</v>
      </c>
      <c r="BB740" s="1">
        <v>0</v>
      </c>
      <c r="BC740" s="1">
        <v>0</v>
      </c>
      <c r="BD740" s="1">
        <v>0</v>
      </c>
      <c r="BE740" s="1">
        <v>0</v>
      </c>
      <c r="BF740" s="1">
        <v>0</v>
      </c>
      <c r="BG740" s="1">
        <v>0</v>
      </c>
      <c r="BH740" s="1">
        <v>0</v>
      </c>
      <c r="BI740" s="1">
        <v>0</v>
      </c>
      <c r="BJ740" s="1">
        <v>0</v>
      </c>
      <c r="BK740" s="1">
        <v>0</v>
      </c>
      <c r="BL740" s="1">
        <v>0</v>
      </c>
      <c r="BM740" s="1">
        <v>0</v>
      </c>
      <c r="BN740" s="1">
        <v>0</v>
      </c>
      <c r="BO740" s="1" t="s">
        <v>37</v>
      </c>
      <c r="BP740" s="1" t="s">
        <v>38</v>
      </c>
      <c r="BQ740" s="5" t="s">
        <v>2961</v>
      </c>
      <c r="BR740" s="1" t="s">
        <v>2962</v>
      </c>
      <c r="BS740" s="1" t="e">
        <f>- هذه الحزمة متاحة لجميع عملاء باقات البيانات المفوترة</f>
        <v>#NAME?</v>
      </c>
      <c r="BT740" s="1" t="s">
        <v>4121</v>
      </c>
      <c r="BU740" s="1" t="s">
        <v>4121</v>
      </c>
      <c r="BV740" s="1" t="s">
        <v>4121</v>
      </c>
    </row>
    <row r="741" spans="1:74" ht="120" x14ac:dyDescent="0.25">
      <c r="A741" s="1" t="s">
        <v>26</v>
      </c>
      <c r="B741" s="1" t="s">
        <v>416</v>
      </c>
      <c r="C741" s="1" t="s">
        <v>28</v>
      </c>
      <c r="D741" s="1" t="s">
        <v>29</v>
      </c>
      <c r="E741" s="1">
        <v>2041117</v>
      </c>
      <c r="F741" s="1" t="s">
        <v>2963</v>
      </c>
      <c r="G741" s="1" t="s">
        <v>2964</v>
      </c>
      <c r="H741" s="1" t="s">
        <v>32</v>
      </c>
      <c r="I741" s="1" t="s">
        <v>33</v>
      </c>
      <c r="J741" s="2">
        <v>44074</v>
      </c>
      <c r="K741" s="2" t="s">
        <v>4121</v>
      </c>
      <c r="L741" s="1">
        <v>0</v>
      </c>
      <c r="M741" s="1">
        <v>0</v>
      </c>
      <c r="N741" s="1">
        <v>0</v>
      </c>
      <c r="O741" s="1" t="s">
        <v>34</v>
      </c>
      <c r="P741" s="1" t="s">
        <v>37</v>
      </c>
      <c r="Q741" s="1" t="s">
        <v>4121</v>
      </c>
      <c r="R741" s="1" t="s">
        <v>4121</v>
      </c>
      <c r="S741" s="1" t="s">
        <v>4121</v>
      </c>
      <c r="T741" s="1">
        <v>0</v>
      </c>
      <c r="U741" s="1" t="s">
        <v>4121</v>
      </c>
      <c r="V741" s="1" t="s">
        <v>38</v>
      </c>
      <c r="W741" s="1" t="s">
        <v>4121</v>
      </c>
      <c r="X741" s="1">
        <v>1</v>
      </c>
      <c r="Y741" s="1" t="s">
        <v>37</v>
      </c>
      <c r="Z741" s="1" t="s">
        <v>4121</v>
      </c>
      <c r="AA741" s="1" t="s">
        <v>4121</v>
      </c>
      <c r="AB741" s="1" t="s">
        <v>4121</v>
      </c>
      <c r="AC741" s="1">
        <v>0</v>
      </c>
      <c r="AD741" s="1" t="s">
        <v>4121</v>
      </c>
      <c r="AE741" s="1">
        <v>0.45</v>
      </c>
      <c r="AF741" s="1">
        <v>0.45</v>
      </c>
      <c r="AG741" s="1">
        <v>0.45</v>
      </c>
      <c r="AH741" s="1">
        <v>0.45</v>
      </c>
      <c r="AI741" s="1">
        <v>0</v>
      </c>
      <c r="AJ741" s="1">
        <v>0.25</v>
      </c>
      <c r="AK741" s="1">
        <v>0.25</v>
      </c>
      <c r="AL741" s="1">
        <v>0.25</v>
      </c>
      <c r="AM741" s="1">
        <v>0</v>
      </c>
      <c r="AN741" s="1" t="s">
        <v>110</v>
      </c>
      <c r="AO741" s="1" t="s">
        <v>110</v>
      </c>
      <c r="AP741" s="1" t="s">
        <v>69</v>
      </c>
      <c r="AQ741" s="1" t="s">
        <v>40</v>
      </c>
      <c r="AR741" s="1" t="s">
        <v>41</v>
      </c>
      <c r="AS741" s="1" t="s">
        <v>38</v>
      </c>
      <c r="AT741" s="1" t="s">
        <v>4121</v>
      </c>
      <c r="AU741" s="1" t="s">
        <v>4121</v>
      </c>
      <c r="AV741" s="1" t="s">
        <v>42</v>
      </c>
      <c r="AW741" s="1">
        <v>0</v>
      </c>
      <c r="AX741" s="1">
        <v>0</v>
      </c>
      <c r="AY741" s="1">
        <v>0</v>
      </c>
      <c r="AZ741" s="1">
        <v>0</v>
      </c>
      <c r="BA741" s="1">
        <v>0</v>
      </c>
      <c r="BB741" s="1">
        <v>0</v>
      </c>
      <c r="BC741" s="1">
        <v>0</v>
      </c>
      <c r="BD741" s="1">
        <v>0</v>
      </c>
      <c r="BE741" s="1">
        <v>0</v>
      </c>
      <c r="BF741" s="1">
        <v>0</v>
      </c>
      <c r="BG741" s="1">
        <v>0</v>
      </c>
      <c r="BH741" s="1">
        <v>0</v>
      </c>
      <c r="BI741" s="1">
        <v>0</v>
      </c>
      <c r="BJ741" s="1">
        <v>0</v>
      </c>
      <c r="BK741" s="1">
        <v>0</v>
      </c>
      <c r="BL741" s="1">
        <v>0</v>
      </c>
      <c r="BM741" s="1">
        <v>0</v>
      </c>
      <c r="BN741" s="1">
        <v>0</v>
      </c>
      <c r="BO741" s="1" t="s">
        <v>37</v>
      </c>
      <c r="BP741" s="1" t="s">
        <v>38</v>
      </c>
      <c r="BQ741" s="5" t="s">
        <v>2965</v>
      </c>
      <c r="BR741" s="1" t="s">
        <v>2966</v>
      </c>
      <c r="BS741" s="1" t="s">
        <v>2967</v>
      </c>
      <c r="BT741" s="1" t="s">
        <v>37</v>
      </c>
      <c r="BU741" s="1" t="s">
        <v>4121</v>
      </c>
      <c r="BV741" s="8"/>
    </row>
    <row r="742" spans="1:74" ht="120" x14ac:dyDescent="0.25">
      <c r="A742" s="1" t="s">
        <v>26</v>
      </c>
      <c r="B742" s="1" t="s">
        <v>416</v>
      </c>
      <c r="C742" s="1" t="s">
        <v>28</v>
      </c>
      <c r="D742" s="1" t="s">
        <v>65</v>
      </c>
      <c r="E742" s="1">
        <v>2043116</v>
      </c>
      <c r="F742" s="1" t="s">
        <v>2968</v>
      </c>
      <c r="G742" s="1" t="s">
        <v>2969</v>
      </c>
      <c r="H742" s="1" t="s">
        <v>32</v>
      </c>
      <c r="I742" s="1" t="s">
        <v>33</v>
      </c>
      <c r="J742" s="2">
        <v>44073</v>
      </c>
      <c r="K742" s="2" t="s">
        <v>4121</v>
      </c>
      <c r="L742" s="1">
        <v>0</v>
      </c>
      <c r="M742" s="1">
        <v>0</v>
      </c>
      <c r="N742" s="1">
        <v>1</v>
      </c>
      <c r="O742" s="1" t="s">
        <v>34</v>
      </c>
      <c r="P742" s="1" t="s">
        <v>37</v>
      </c>
      <c r="Q742" s="1" t="s">
        <v>4121</v>
      </c>
      <c r="R742" s="1" t="s">
        <v>4121</v>
      </c>
      <c r="S742" s="1" t="s">
        <v>4121</v>
      </c>
      <c r="T742" s="1">
        <v>0</v>
      </c>
      <c r="U742" s="1" t="s">
        <v>4121</v>
      </c>
      <c r="V742" s="1" t="s">
        <v>38</v>
      </c>
      <c r="W742" s="1" t="s">
        <v>4121</v>
      </c>
      <c r="X742" s="1">
        <v>1</v>
      </c>
      <c r="Y742" s="1" t="s">
        <v>37</v>
      </c>
      <c r="Z742" s="1" t="s">
        <v>4121</v>
      </c>
      <c r="AA742" s="1" t="s">
        <v>4121</v>
      </c>
      <c r="AB742" s="1" t="s">
        <v>4121</v>
      </c>
      <c r="AC742" s="1">
        <v>0</v>
      </c>
      <c r="AD742" s="1" t="s">
        <v>4121</v>
      </c>
      <c r="AE742" s="1">
        <v>0.45</v>
      </c>
      <c r="AF742" s="1">
        <v>0.45</v>
      </c>
      <c r="AG742" s="1">
        <v>0.45</v>
      </c>
      <c r="AH742" s="1">
        <v>0.45</v>
      </c>
      <c r="AI742" s="1">
        <v>0</v>
      </c>
      <c r="AJ742" s="1">
        <v>0.25</v>
      </c>
      <c r="AK742" s="1">
        <v>0.25</v>
      </c>
      <c r="AL742" s="1">
        <v>0.25</v>
      </c>
      <c r="AM742" s="1">
        <v>0</v>
      </c>
      <c r="AN742" s="1" t="s">
        <v>110</v>
      </c>
      <c r="AO742" s="1" t="s">
        <v>110</v>
      </c>
      <c r="AP742" s="1" t="s">
        <v>69</v>
      </c>
      <c r="AQ742" s="1" t="s">
        <v>40</v>
      </c>
      <c r="AR742" s="1" t="s">
        <v>41</v>
      </c>
      <c r="AS742" s="1" t="s">
        <v>38</v>
      </c>
      <c r="AT742" s="1" t="s">
        <v>4121</v>
      </c>
      <c r="AU742" s="1" t="s">
        <v>4121</v>
      </c>
      <c r="AV742" s="1" t="s">
        <v>42</v>
      </c>
      <c r="AW742" s="1">
        <v>0</v>
      </c>
      <c r="AX742" s="1">
        <v>0</v>
      </c>
      <c r="AY742" s="1">
        <v>0</v>
      </c>
      <c r="AZ742" s="1">
        <v>0</v>
      </c>
      <c r="BA742" s="1">
        <v>0</v>
      </c>
      <c r="BB742" s="1">
        <v>0</v>
      </c>
      <c r="BC742" s="1">
        <v>0</v>
      </c>
      <c r="BD742" s="1">
        <v>0</v>
      </c>
      <c r="BE742" s="1">
        <v>0</v>
      </c>
      <c r="BF742" s="1">
        <v>0</v>
      </c>
      <c r="BG742" s="1">
        <v>0</v>
      </c>
      <c r="BH742" s="1">
        <v>0</v>
      </c>
      <c r="BI742" s="1">
        <v>0</v>
      </c>
      <c r="BJ742" s="1">
        <v>0</v>
      </c>
      <c r="BK742" s="1">
        <v>0</v>
      </c>
      <c r="BL742" s="1">
        <v>0</v>
      </c>
      <c r="BM742" s="1">
        <v>0</v>
      </c>
      <c r="BN742" s="1">
        <v>0</v>
      </c>
      <c r="BO742" s="1" t="s">
        <v>37</v>
      </c>
      <c r="BP742" s="1" t="s">
        <v>38</v>
      </c>
      <c r="BQ742" s="5" t="s">
        <v>2965</v>
      </c>
      <c r="BR742" s="1" t="s">
        <v>2966</v>
      </c>
      <c r="BS742" s="1" t="s">
        <v>2967</v>
      </c>
      <c r="BT742" s="1" t="s">
        <v>37</v>
      </c>
      <c r="BU742" s="1" t="s">
        <v>4121</v>
      </c>
      <c r="BV742" s="8"/>
    </row>
    <row r="743" spans="1:74" ht="285" x14ac:dyDescent="0.25">
      <c r="A743" s="1" t="s">
        <v>26</v>
      </c>
      <c r="B743" s="1" t="s">
        <v>391</v>
      </c>
      <c r="C743" s="1" t="s">
        <v>28</v>
      </c>
      <c r="D743" s="1" t="s">
        <v>65</v>
      </c>
      <c r="E743" s="1">
        <v>206314</v>
      </c>
      <c r="F743" s="1" t="s">
        <v>2970</v>
      </c>
      <c r="G743" s="1" t="s">
        <v>2971</v>
      </c>
      <c r="H743" s="1" t="s">
        <v>144</v>
      </c>
      <c r="I743" s="1" t="s">
        <v>33</v>
      </c>
      <c r="J743" s="2">
        <v>44223</v>
      </c>
      <c r="K743" s="2" t="s">
        <v>4121</v>
      </c>
      <c r="L743" s="1">
        <v>0</v>
      </c>
      <c r="M743" s="1">
        <v>215</v>
      </c>
      <c r="N743" s="1">
        <v>1</v>
      </c>
      <c r="O743" s="1" t="s">
        <v>34</v>
      </c>
      <c r="P743" s="1" t="s">
        <v>35</v>
      </c>
      <c r="Q743" s="1" t="s">
        <v>50</v>
      </c>
      <c r="R743" s="1" t="s">
        <v>50</v>
      </c>
      <c r="S743" s="1" t="s">
        <v>49</v>
      </c>
      <c r="T743" s="1">
        <v>0</v>
      </c>
      <c r="U743" s="1" t="s">
        <v>37</v>
      </c>
      <c r="V743" s="1" t="s">
        <v>38</v>
      </c>
      <c r="W743" s="1" t="s">
        <v>4121</v>
      </c>
      <c r="X743" s="1">
        <v>30</v>
      </c>
      <c r="Y743" s="1" t="s">
        <v>35</v>
      </c>
      <c r="Z743" s="1" t="s">
        <v>49</v>
      </c>
      <c r="AA743" s="1" t="s">
        <v>37</v>
      </c>
      <c r="AB743" s="1" t="s">
        <v>37</v>
      </c>
      <c r="AC743" s="1">
        <v>0</v>
      </c>
      <c r="AD743" s="1" t="s">
        <v>4121</v>
      </c>
      <c r="AE743" s="1">
        <v>0.2</v>
      </c>
      <c r="AF743" s="1">
        <v>0.2</v>
      </c>
      <c r="AG743" s="1">
        <v>0.2</v>
      </c>
      <c r="AH743" s="1">
        <v>0.2</v>
      </c>
      <c r="AI743" s="1">
        <v>0.25</v>
      </c>
      <c r="AJ743" s="1">
        <v>0.2</v>
      </c>
      <c r="AK743" s="1">
        <v>0.2</v>
      </c>
      <c r="AL743" s="1">
        <v>0.2</v>
      </c>
      <c r="AM743" s="1">
        <v>0.45</v>
      </c>
      <c r="AN743" s="1" t="s">
        <v>35</v>
      </c>
      <c r="AO743" s="1" t="s">
        <v>35</v>
      </c>
      <c r="AP743" s="1" t="s">
        <v>39</v>
      </c>
      <c r="AQ743" s="1" t="s">
        <v>40</v>
      </c>
      <c r="AR743" s="1" t="s">
        <v>41</v>
      </c>
      <c r="AS743" s="1" t="s">
        <v>68</v>
      </c>
      <c r="AT743" s="1">
        <v>2</v>
      </c>
      <c r="AU743" s="1" t="s">
        <v>69</v>
      </c>
      <c r="AV743" s="1" t="s">
        <v>42</v>
      </c>
      <c r="AW743" s="1">
        <v>0</v>
      </c>
      <c r="AX743" s="1">
        <v>0</v>
      </c>
      <c r="AY743" s="1">
        <v>0</v>
      </c>
      <c r="AZ743" s="1">
        <v>0</v>
      </c>
      <c r="BA743" s="1">
        <v>0</v>
      </c>
      <c r="BB743" s="1">
        <v>0</v>
      </c>
      <c r="BC743" s="1">
        <v>20</v>
      </c>
      <c r="BD743" s="1">
        <v>20</v>
      </c>
      <c r="BE743" s="1">
        <v>0</v>
      </c>
      <c r="BF743" s="1">
        <v>0</v>
      </c>
      <c r="BG743" s="1">
        <v>0</v>
      </c>
      <c r="BH743" s="1">
        <v>0</v>
      </c>
      <c r="BI743" s="1">
        <v>0</v>
      </c>
      <c r="BJ743" s="1">
        <v>0</v>
      </c>
      <c r="BK743" s="1">
        <v>0</v>
      </c>
      <c r="BL743" s="1">
        <v>0</v>
      </c>
      <c r="BM743" s="1">
        <v>0</v>
      </c>
      <c r="BN743" s="1">
        <v>0</v>
      </c>
      <c r="BO743" s="1" t="s">
        <v>37</v>
      </c>
      <c r="BP743" s="1" t="s">
        <v>38</v>
      </c>
      <c r="BQ743" s="5" t="s">
        <v>2972</v>
      </c>
      <c r="BR743" s="1" t="s">
        <v>2973</v>
      </c>
      <c r="BS743" s="1" t="s">
        <v>2974</v>
      </c>
      <c r="BT743" s="1" t="s">
        <v>2975</v>
      </c>
      <c r="BU743" s="1" t="s">
        <v>4121</v>
      </c>
      <c r="BV743" s="8"/>
    </row>
    <row r="744" spans="1:74" ht="195" x14ac:dyDescent="0.25">
      <c r="A744" s="1" t="s">
        <v>26</v>
      </c>
      <c r="B744" s="1" t="s">
        <v>179</v>
      </c>
      <c r="C744" s="1" t="s">
        <v>342</v>
      </c>
      <c r="D744" s="1" t="s">
        <v>65</v>
      </c>
      <c r="E744" s="1">
        <v>2024116</v>
      </c>
      <c r="F744" s="8" t="s">
        <v>2976</v>
      </c>
      <c r="G744" s="1" t="s">
        <v>2977</v>
      </c>
      <c r="H744" s="1" t="s">
        <v>32</v>
      </c>
      <c r="I744" s="1" t="s">
        <v>33</v>
      </c>
      <c r="J744" s="2">
        <v>44165</v>
      </c>
      <c r="K744" s="2" t="s">
        <v>4121</v>
      </c>
      <c r="L744" s="1">
        <v>0</v>
      </c>
      <c r="M744" s="1">
        <v>0</v>
      </c>
      <c r="N744" s="1">
        <v>1</v>
      </c>
      <c r="O744" s="1" t="s">
        <v>109</v>
      </c>
      <c r="P744" s="1" t="s">
        <v>35</v>
      </c>
      <c r="Q744" s="1" t="s">
        <v>49</v>
      </c>
      <c r="R744" s="1" t="s">
        <v>37</v>
      </c>
      <c r="S744" s="1" t="s">
        <v>4121</v>
      </c>
      <c r="T744" s="1">
        <v>0</v>
      </c>
      <c r="U744" s="1" t="s">
        <v>37</v>
      </c>
      <c r="V744" s="1" t="s">
        <v>38</v>
      </c>
      <c r="W744" s="1" t="s">
        <v>4121</v>
      </c>
      <c r="X744" s="1">
        <v>30</v>
      </c>
      <c r="Y744" s="1" t="s">
        <v>37</v>
      </c>
      <c r="Z744" s="1" t="s">
        <v>4121</v>
      </c>
      <c r="AA744" s="1" t="s">
        <v>4121</v>
      </c>
      <c r="AB744" s="1" t="s">
        <v>4121</v>
      </c>
      <c r="AC744" s="1">
        <v>0</v>
      </c>
      <c r="AD744" s="1" t="s">
        <v>4121</v>
      </c>
      <c r="AE744" s="1">
        <v>0</v>
      </c>
      <c r="AF744" s="1">
        <v>0.35</v>
      </c>
      <c r="AG744" s="1">
        <v>0</v>
      </c>
      <c r="AH744" s="1">
        <v>0</v>
      </c>
      <c r="AI744" s="1">
        <v>0</v>
      </c>
      <c r="AJ744" s="1">
        <v>0</v>
      </c>
      <c r="AK744" s="1">
        <v>0</v>
      </c>
      <c r="AL744" s="1">
        <v>0</v>
      </c>
      <c r="AM744" s="1">
        <v>0</v>
      </c>
      <c r="AN744" s="1" t="s">
        <v>35</v>
      </c>
      <c r="AO744" s="1" t="s">
        <v>35</v>
      </c>
      <c r="AP744" s="1" t="s">
        <v>69</v>
      </c>
      <c r="AQ744" s="1" t="s">
        <v>40</v>
      </c>
      <c r="AR744" s="1" t="s">
        <v>4121</v>
      </c>
      <c r="AS744" s="1" t="s">
        <v>38</v>
      </c>
      <c r="AT744" s="1" t="s">
        <v>4121</v>
      </c>
      <c r="AU744" s="1" t="s">
        <v>4121</v>
      </c>
      <c r="AV744" s="1" t="s">
        <v>42</v>
      </c>
      <c r="AW744" s="1">
        <v>0</v>
      </c>
      <c r="AX744" s="1">
        <v>0</v>
      </c>
      <c r="AY744" s="1">
        <v>0</v>
      </c>
      <c r="AZ744" s="1">
        <v>0</v>
      </c>
      <c r="BA744" s="1">
        <v>0</v>
      </c>
      <c r="BB744" s="1">
        <v>0</v>
      </c>
      <c r="BC744" s="1">
        <v>0</v>
      </c>
      <c r="BD744" s="1">
        <v>0</v>
      </c>
      <c r="BE744" s="1">
        <v>0</v>
      </c>
      <c r="BF744" s="1">
        <v>0</v>
      </c>
      <c r="BG744" s="1">
        <v>0</v>
      </c>
      <c r="BH744" s="1">
        <v>0</v>
      </c>
      <c r="BI744" s="1">
        <v>0</v>
      </c>
      <c r="BJ744" s="1">
        <v>0</v>
      </c>
      <c r="BK744" s="1">
        <v>0</v>
      </c>
      <c r="BL744" s="1">
        <v>0</v>
      </c>
      <c r="BM744" s="1">
        <v>0</v>
      </c>
      <c r="BN744" s="1">
        <v>0</v>
      </c>
      <c r="BO744" s="1" t="s">
        <v>37</v>
      </c>
      <c r="BP744" s="1" t="s">
        <v>38</v>
      </c>
      <c r="BQ744" s="5" t="e">
        <f>- ستقوم شركة موبايلي بتوفير خدمة الهاتف الثابت كخدمة إضافية على جميع باقات موبايلي فايبر المفوترة.   - يتعين على العميل طلب الخدمة لتفعيلها.  - يحصل العميل على رقم هاتف واحد فقط لكل اشتراك خدمة موبايلي فايبر.  - لايوجد رسوم اشتراك متكررة للخدمة.  - لا يوجد التزام لتفعيل خدمة الهاتف الثابت.</f>
        <v>#NAME?</v>
      </c>
      <c r="BR744" s="1" t="e">
        <f>- Mobily will offer Fixed Voice service As an add-on for all Mobily fiber postpaid packages.  - customer has to request the service.  - customer can get only one Fixed Voice connection per Mobily fiber subscription.  - There will be no monthly Subscription fees  - There will be no special commitment for activating the Fixed Voice service</f>
        <v>#NAME?</v>
      </c>
      <c r="BS744" s="1" t="s">
        <v>2978</v>
      </c>
      <c r="BT744" s="1" t="s">
        <v>4121</v>
      </c>
      <c r="BU744" s="1" t="s">
        <v>4121</v>
      </c>
      <c r="BV744" s="8" t="s">
        <v>4178</v>
      </c>
    </row>
    <row r="745" spans="1:74" ht="105" x14ac:dyDescent="0.25">
      <c r="A745" s="1" t="s">
        <v>26</v>
      </c>
      <c r="B745" s="1" t="s">
        <v>391</v>
      </c>
      <c r="C745" s="1" t="s">
        <v>28</v>
      </c>
      <c r="D745" s="1" t="s">
        <v>29</v>
      </c>
      <c r="E745" s="1">
        <v>206812</v>
      </c>
      <c r="F745" s="1" t="s">
        <v>2979</v>
      </c>
      <c r="G745" s="1" t="s">
        <v>2980</v>
      </c>
      <c r="H745" s="1" t="s">
        <v>32</v>
      </c>
      <c r="I745" s="1" t="s">
        <v>33</v>
      </c>
      <c r="J745" s="2">
        <v>44102</v>
      </c>
      <c r="K745" s="2" t="s">
        <v>4121</v>
      </c>
      <c r="L745" s="1">
        <v>0</v>
      </c>
      <c r="M745" s="1">
        <v>2</v>
      </c>
      <c r="N745" s="1">
        <v>0</v>
      </c>
      <c r="O745" s="1" t="s">
        <v>83</v>
      </c>
      <c r="P745" s="1" t="s">
        <v>37</v>
      </c>
      <c r="Q745" s="1" t="s">
        <v>4121</v>
      </c>
      <c r="R745" s="1" t="s">
        <v>4121</v>
      </c>
      <c r="S745" s="1" t="s">
        <v>4121</v>
      </c>
      <c r="T745" s="1">
        <v>0</v>
      </c>
      <c r="U745" s="1" t="s">
        <v>4121</v>
      </c>
      <c r="V745" s="1" t="s">
        <v>38</v>
      </c>
      <c r="W745" s="1" t="s">
        <v>4121</v>
      </c>
      <c r="X745" s="1">
        <v>0</v>
      </c>
      <c r="Y745" s="1" t="s">
        <v>37</v>
      </c>
      <c r="Z745" s="1" t="s">
        <v>4121</v>
      </c>
      <c r="AA745" s="1" t="s">
        <v>4121</v>
      </c>
      <c r="AB745" s="1" t="s">
        <v>4121</v>
      </c>
      <c r="AC745" s="1">
        <v>0</v>
      </c>
      <c r="AD745" s="1" t="s">
        <v>4121</v>
      </c>
      <c r="AE745" s="1">
        <v>0</v>
      </c>
      <c r="AF745" s="1">
        <v>0</v>
      </c>
      <c r="AG745" s="1">
        <v>0</v>
      </c>
      <c r="AH745" s="1">
        <v>0</v>
      </c>
      <c r="AI745" s="1">
        <v>0</v>
      </c>
      <c r="AJ745" s="1">
        <v>0</v>
      </c>
      <c r="AK745" s="1">
        <v>0</v>
      </c>
      <c r="AL745" s="1">
        <v>0</v>
      </c>
      <c r="AM745" s="1">
        <v>0</v>
      </c>
      <c r="AN745" s="1" t="s">
        <v>4121</v>
      </c>
      <c r="AO745" s="1" t="s">
        <v>4121</v>
      </c>
      <c r="AP745" s="1" t="s">
        <v>39</v>
      </c>
      <c r="AQ745" s="1" t="s">
        <v>40</v>
      </c>
      <c r="AR745" s="1" t="s">
        <v>41</v>
      </c>
      <c r="AS745" s="1" t="s">
        <v>38</v>
      </c>
      <c r="AT745" s="1" t="s">
        <v>4121</v>
      </c>
      <c r="AU745" s="1" t="s">
        <v>4121</v>
      </c>
      <c r="AV745" s="1" t="s">
        <v>42</v>
      </c>
      <c r="AW745" s="1">
        <v>0</v>
      </c>
      <c r="AX745" s="1">
        <v>0</v>
      </c>
      <c r="AY745" s="1">
        <v>0</v>
      </c>
      <c r="AZ745" s="1">
        <v>0</v>
      </c>
      <c r="BA745" s="1">
        <v>0</v>
      </c>
      <c r="BB745" s="1">
        <v>0</v>
      </c>
      <c r="BC745" s="1">
        <v>0</v>
      </c>
      <c r="BD745" s="1">
        <v>0</v>
      </c>
      <c r="BE745" s="1">
        <v>0</v>
      </c>
      <c r="BF745" s="1">
        <v>0</v>
      </c>
      <c r="BG745" s="1">
        <v>0</v>
      </c>
      <c r="BH745" s="1">
        <v>0</v>
      </c>
      <c r="BI745" s="1">
        <v>0</v>
      </c>
      <c r="BJ745" s="1">
        <v>0</v>
      </c>
      <c r="BK745" s="1">
        <v>0</v>
      </c>
      <c r="BL745" s="1">
        <v>0</v>
      </c>
      <c r="BM745" s="1">
        <v>0</v>
      </c>
      <c r="BN745" s="1">
        <v>0</v>
      </c>
      <c r="BO745" s="1" t="s">
        <v>37</v>
      </c>
      <c r="BP745" s="1" t="s">
        <v>38</v>
      </c>
      <c r="BQ745" s="5" t="s">
        <v>2981</v>
      </c>
      <c r="BR745" s="1" t="s">
        <v>2982</v>
      </c>
      <c r="BS745" s="1" t="s">
        <v>2983</v>
      </c>
      <c r="BT745" s="1" t="s">
        <v>4121</v>
      </c>
      <c r="BU745" s="1" t="s">
        <v>4121</v>
      </c>
      <c r="BV745" s="1" t="s">
        <v>4121</v>
      </c>
    </row>
    <row r="746" spans="1:74" ht="60" x14ac:dyDescent="0.25">
      <c r="A746" s="1" t="s">
        <v>26</v>
      </c>
      <c r="B746" s="1" t="s">
        <v>416</v>
      </c>
      <c r="C746" s="1" t="s">
        <v>28</v>
      </c>
      <c r="D746" s="1" t="s">
        <v>29</v>
      </c>
      <c r="E746" s="1">
        <v>2048117</v>
      </c>
      <c r="F746" s="1" t="s">
        <v>2984</v>
      </c>
      <c r="G746" s="1" t="s">
        <v>2985</v>
      </c>
      <c r="H746" s="1" t="s">
        <v>32</v>
      </c>
      <c r="I746" s="1" t="s">
        <v>33</v>
      </c>
      <c r="J746" s="2">
        <v>44101</v>
      </c>
      <c r="K746" s="2" t="s">
        <v>4121</v>
      </c>
      <c r="L746" s="1">
        <v>0</v>
      </c>
      <c r="M746" s="1">
        <v>17</v>
      </c>
      <c r="N746" s="1">
        <v>0</v>
      </c>
      <c r="O746" s="1" t="s">
        <v>83</v>
      </c>
      <c r="P746" s="1" t="s">
        <v>37</v>
      </c>
      <c r="Q746" s="1" t="s">
        <v>4121</v>
      </c>
      <c r="R746" s="1" t="s">
        <v>4121</v>
      </c>
      <c r="S746" s="1" t="s">
        <v>4121</v>
      </c>
      <c r="T746" s="1">
        <v>0</v>
      </c>
      <c r="U746" s="1" t="s">
        <v>4121</v>
      </c>
      <c r="V746" s="1" t="s">
        <v>38</v>
      </c>
      <c r="W746" s="1" t="s">
        <v>4121</v>
      </c>
      <c r="X746" s="1">
        <v>0</v>
      </c>
      <c r="Y746" s="1" t="s">
        <v>37</v>
      </c>
      <c r="Z746" s="1" t="s">
        <v>4121</v>
      </c>
      <c r="AA746" s="1" t="s">
        <v>4121</v>
      </c>
      <c r="AB746" s="1" t="s">
        <v>4121</v>
      </c>
      <c r="AC746" s="1">
        <v>0</v>
      </c>
      <c r="AD746" s="1" t="s">
        <v>4121</v>
      </c>
      <c r="AE746" s="1">
        <v>0</v>
      </c>
      <c r="AF746" s="1">
        <v>0</v>
      </c>
      <c r="AG746" s="1">
        <v>0</v>
      </c>
      <c r="AH746" s="1">
        <v>0</v>
      </c>
      <c r="AI746" s="1">
        <v>0</v>
      </c>
      <c r="AJ746" s="1">
        <v>0</v>
      </c>
      <c r="AK746" s="1">
        <v>0</v>
      </c>
      <c r="AL746" s="1">
        <v>0</v>
      </c>
      <c r="AM746" s="1">
        <v>0</v>
      </c>
      <c r="AN746" s="1" t="s">
        <v>4121</v>
      </c>
      <c r="AO746" s="1" t="s">
        <v>4121</v>
      </c>
      <c r="AP746" s="1" t="s">
        <v>39</v>
      </c>
      <c r="AQ746" s="1" t="s">
        <v>40</v>
      </c>
      <c r="AR746" s="1" t="s">
        <v>41</v>
      </c>
      <c r="AS746" s="1" t="s">
        <v>38</v>
      </c>
      <c r="AT746" s="1" t="s">
        <v>4121</v>
      </c>
      <c r="AU746" s="1" t="s">
        <v>4121</v>
      </c>
      <c r="AV746" s="1" t="s">
        <v>42</v>
      </c>
      <c r="AW746" s="1">
        <v>0</v>
      </c>
      <c r="AX746" s="1">
        <v>0</v>
      </c>
      <c r="AY746" s="1">
        <v>0</v>
      </c>
      <c r="AZ746" s="1">
        <v>0</v>
      </c>
      <c r="BA746" s="1">
        <v>0</v>
      </c>
      <c r="BB746" s="1">
        <v>0</v>
      </c>
      <c r="BC746" s="1">
        <v>0</v>
      </c>
      <c r="BD746" s="1">
        <v>0</v>
      </c>
      <c r="BE746" s="1">
        <v>0</v>
      </c>
      <c r="BF746" s="1">
        <v>0</v>
      </c>
      <c r="BG746" s="1">
        <v>0</v>
      </c>
      <c r="BH746" s="1">
        <v>0</v>
      </c>
      <c r="BI746" s="1">
        <v>0</v>
      </c>
      <c r="BJ746" s="1">
        <v>0</v>
      </c>
      <c r="BK746" s="1">
        <v>0</v>
      </c>
      <c r="BL746" s="1">
        <v>0</v>
      </c>
      <c r="BM746" s="1">
        <v>0</v>
      </c>
      <c r="BN746" s="1">
        <v>0</v>
      </c>
      <c r="BO746" s="1" t="s">
        <v>37</v>
      </c>
      <c r="BP746" s="1" t="s">
        <v>38</v>
      </c>
      <c r="BQ746" s="5" t="s">
        <v>2986</v>
      </c>
      <c r="BR746" s="1" t="s">
        <v>2987</v>
      </c>
      <c r="BS746" s="1" t="s">
        <v>2988</v>
      </c>
      <c r="BT746" s="1" t="s">
        <v>110</v>
      </c>
      <c r="BU746" s="1" t="s">
        <v>4121</v>
      </c>
      <c r="BV746" s="1" t="s">
        <v>4121</v>
      </c>
    </row>
    <row r="747" spans="1:74" ht="60" x14ac:dyDescent="0.25">
      <c r="A747" s="1" t="s">
        <v>26</v>
      </c>
      <c r="B747" s="1" t="s">
        <v>179</v>
      </c>
      <c r="C747" s="1" t="s">
        <v>28</v>
      </c>
      <c r="D747" s="1" t="s">
        <v>29</v>
      </c>
      <c r="E747" s="1">
        <v>2026113</v>
      </c>
      <c r="F747" s="1" t="s">
        <v>2989</v>
      </c>
      <c r="G747" s="1" t="s">
        <v>92</v>
      </c>
      <c r="H747" s="1" t="s">
        <v>32</v>
      </c>
      <c r="I747" s="1" t="s">
        <v>33</v>
      </c>
      <c r="J747" s="2">
        <v>44104</v>
      </c>
      <c r="K747" s="2" t="s">
        <v>4121</v>
      </c>
      <c r="L747" s="1">
        <v>0</v>
      </c>
      <c r="M747" s="1">
        <v>3</v>
      </c>
      <c r="N747" s="1">
        <v>0</v>
      </c>
      <c r="O747" s="1" t="s">
        <v>109</v>
      </c>
      <c r="P747" s="1" t="s">
        <v>35</v>
      </c>
      <c r="Q747" s="1" t="s">
        <v>4121</v>
      </c>
      <c r="R747" s="1" t="s">
        <v>4121</v>
      </c>
      <c r="S747" s="1" t="s">
        <v>4121</v>
      </c>
      <c r="T747" s="1">
        <v>0</v>
      </c>
      <c r="U747" s="1" t="s">
        <v>39</v>
      </c>
      <c r="V747" s="1" t="s">
        <v>68</v>
      </c>
      <c r="W747" s="1" t="s">
        <v>2990</v>
      </c>
      <c r="X747" s="1">
        <v>60</v>
      </c>
      <c r="Y747" s="1" t="s">
        <v>37</v>
      </c>
      <c r="Z747" s="1" t="s">
        <v>4121</v>
      </c>
      <c r="AA747" s="1" t="s">
        <v>4121</v>
      </c>
      <c r="AB747" s="1" t="s">
        <v>4121</v>
      </c>
      <c r="AC747" s="1">
        <v>0</v>
      </c>
      <c r="AD747" s="1" t="s">
        <v>4121</v>
      </c>
      <c r="AE747" s="1">
        <v>0</v>
      </c>
      <c r="AF747" s="1">
        <v>0</v>
      </c>
      <c r="AG747" s="1">
        <v>0</v>
      </c>
      <c r="AH747" s="1">
        <v>0</v>
      </c>
      <c r="AI747" s="1">
        <v>0</v>
      </c>
      <c r="AJ747" s="1">
        <v>0</v>
      </c>
      <c r="AK747" s="1">
        <v>0</v>
      </c>
      <c r="AL747" s="1">
        <v>0</v>
      </c>
      <c r="AM747" s="1">
        <v>0</v>
      </c>
      <c r="AN747" s="1" t="s">
        <v>110</v>
      </c>
      <c r="AO747" s="1" t="s">
        <v>110</v>
      </c>
      <c r="AP747" s="1" t="s">
        <v>69</v>
      </c>
      <c r="AQ747" s="1" t="s">
        <v>40</v>
      </c>
      <c r="AR747" s="1" t="s">
        <v>4121</v>
      </c>
      <c r="AS747" s="1" t="s">
        <v>38</v>
      </c>
      <c r="AT747" s="1" t="s">
        <v>4121</v>
      </c>
      <c r="AU747" s="1" t="s">
        <v>4121</v>
      </c>
      <c r="AV747" s="1" t="s">
        <v>42</v>
      </c>
      <c r="AW747" s="1">
        <v>0</v>
      </c>
      <c r="AX747" s="1">
        <v>0</v>
      </c>
      <c r="AY747" s="1">
        <v>0</v>
      </c>
      <c r="AZ747" s="1">
        <v>0</v>
      </c>
      <c r="BA747" s="1">
        <v>0</v>
      </c>
      <c r="BB747" s="1">
        <v>0</v>
      </c>
      <c r="BC747" s="1">
        <v>0</v>
      </c>
      <c r="BD747" s="1">
        <v>0</v>
      </c>
      <c r="BE747" s="1">
        <v>0</v>
      </c>
      <c r="BF747" s="1">
        <v>0</v>
      </c>
      <c r="BG747" s="1">
        <v>0</v>
      </c>
      <c r="BH747" s="1">
        <v>0</v>
      </c>
      <c r="BI747" s="1">
        <v>0</v>
      </c>
      <c r="BJ747" s="1">
        <v>0</v>
      </c>
      <c r="BK747" s="1">
        <v>0</v>
      </c>
      <c r="BL747" s="1">
        <v>0</v>
      </c>
      <c r="BM747" s="1">
        <v>0</v>
      </c>
      <c r="BN747" s="1">
        <v>0</v>
      </c>
      <c r="BO747" s="1" t="s">
        <v>37</v>
      </c>
      <c r="BP747" s="1" t="s">
        <v>38</v>
      </c>
      <c r="BQ747" s="5" t="s">
        <v>2991</v>
      </c>
      <c r="BR747" s="1" t="s">
        <v>92</v>
      </c>
      <c r="BS747" s="1" t="s">
        <v>834</v>
      </c>
      <c r="BT747" s="1" t="s">
        <v>4121</v>
      </c>
      <c r="BU747" s="1" t="s">
        <v>4121</v>
      </c>
      <c r="BV747" s="8"/>
    </row>
    <row r="748" spans="1:74" ht="60" x14ac:dyDescent="0.25">
      <c r="A748" s="1" t="s">
        <v>26</v>
      </c>
      <c r="B748" s="1" t="s">
        <v>179</v>
      </c>
      <c r="C748" s="1" t="s">
        <v>28</v>
      </c>
      <c r="D748" s="1" t="s">
        <v>29</v>
      </c>
      <c r="E748" s="1">
        <v>2026114</v>
      </c>
      <c r="F748" s="1" t="s">
        <v>2992</v>
      </c>
      <c r="G748" s="1" t="s">
        <v>92</v>
      </c>
      <c r="H748" s="1" t="s">
        <v>32</v>
      </c>
      <c r="I748" s="1" t="s">
        <v>33</v>
      </c>
      <c r="J748" s="2">
        <v>44104</v>
      </c>
      <c r="K748" s="2" t="s">
        <v>4121</v>
      </c>
      <c r="L748" s="1">
        <v>0</v>
      </c>
      <c r="M748" s="1">
        <v>10</v>
      </c>
      <c r="N748" s="1">
        <v>0</v>
      </c>
      <c r="O748" s="1" t="s">
        <v>109</v>
      </c>
      <c r="P748" s="1" t="s">
        <v>35</v>
      </c>
      <c r="Q748" s="1" t="s">
        <v>4121</v>
      </c>
      <c r="R748" s="1" t="s">
        <v>4121</v>
      </c>
      <c r="S748" s="1" t="s">
        <v>4121</v>
      </c>
      <c r="T748" s="1">
        <v>0</v>
      </c>
      <c r="U748" s="1" t="s">
        <v>39</v>
      </c>
      <c r="V748" s="1" t="s">
        <v>68</v>
      </c>
      <c r="W748" s="1" t="s">
        <v>566</v>
      </c>
      <c r="X748" s="1">
        <v>60</v>
      </c>
      <c r="Y748" s="1" t="s">
        <v>37</v>
      </c>
      <c r="Z748" s="1" t="s">
        <v>4121</v>
      </c>
      <c r="AA748" s="1" t="s">
        <v>4121</v>
      </c>
      <c r="AB748" s="1" t="s">
        <v>4121</v>
      </c>
      <c r="AC748" s="1">
        <v>0</v>
      </c>
      <c r="AD748" s="1" t="s">
        <v>4121</v>
      </c>
      <c r="AE748" s="1">
        <v>0</v>
      </c>
      <c r="AF748" s="1">
        <v>0</v>
      </c>
      <c r="AG748" s="1">
        <v>0</v>
      </c>
      <c r="AH748" s="1">
        <v>0</v>
      </c>
      <c r="AI748" s="1">
        <v>0</v>
      </c>
      <c r="AJ748" s="1">
        <v>0</v>
      </c>
      <c r="AK748" s="1">
        <v>0</v>
      </c>
      <c r="AL748" s="1">
        <v>0</v>
      </c>
      <c r="AM748" s="1">
        <v>0</v>
      </c>
      <c r="AN748" s="1" t="s">
        <v>110</v>
      </c>
      <c r="AO748" s="1" t="s">
        <v>110</v>
      </c>
      <c r="AP748" s="1" t="s">
        <v>69</v>
      </c>
      <c r="AQ748" s="1" t="s">
        <v>40</v>
      </c>
      <c r="AR748" s="1" t="s">
        <v>4121</v>
      </c>
      <c r="AS748" s="1" t="s">
        <v>38</v>
      </c>
      <c r="AT748" s="1" t="s">
        <v>4121</v>
      </c>
      <c r="AU748" s="1" t="s">
        <v>4121</v>
      </c>
      <c r="AV748" s="1" t="s">
        <v>42</v>
      </c>
      <c r="AW748" s="1">
        <v>0</v>
      </c>
      <c r="AX748" s="1">
        <v>0</v>
      </c>
      <c r="AY748" s="1">
        <v>0</v>
      </c>
      <c r="AZ748" s="1">
        <v>0</v>
      </c>
      <c r="BA748" s="1">
        <v>0</v>
      </c>
      <c r="BB748" s="1">
        <v>0</v>
      </c>
      <c r="BC748" s="1">
        <v>0</v>
      </c>
      <c r="BD748" s="1">
        <v>0</v>
      </c>
      <c r="BE748" s="1">
        <v>0</v>
      </c>
      <c r="BF748" s="1">
        <v>0</v>
      </c>
      <c r="BG748" s="1">
        <v>0</v>
      </c>
      <c r="BH748" s="1">
        <v>0</v>
      </c>
      <c r="BI748" s="1">
        <v>0</v>
      </c>
      <c r="BJ748" s="1">
        <v>0</v>
      </c>
      <c r="BK748" s="1">
        <v>0</v>
      </c>
      <c r="BL748" s="1">
        <v>0</v>
      </c>
      <c r="BM748" s="1">
        <v>0</v>
      </c>
      <c r="BN748" s="1">
        <v>0</v>
      </c>
      <c r="BO748" s="1" t="s">
        <v>37</v>
      </c>
      <c r="BP748" s="1" t="s">
        <v>38</v>
      </c>
      <c r="BQ748" s="5" t="s">
        <v>2993</v>
      </c>
      <c r="BR748" s="1" t="s">
        <v>92</v>
      </c>
      <c r="BS748" s="1" t="s">
        <v>2994</v>
      </c>
      <c r="BT748" s="1" t="s">
        <v>4121</v>
      </c>
      <c r="BU748" s="1" t="s">
        <v>4121</v>
      </c>
      <c r="BV748" s="8"/>
    </row>
    <row r="749" spans="1:74" ht="60" x14ac:dyDescent="0.25">
      <c r="A749" s="1" t="s">
        <v>26</v>
      </c>
      <c r="B749" s="1" t="s">
        <v>179</v>
      </c>
      <c r="C749" s="1" t="s">
        <v>28</v>
      </c>
      <c r="D749" s="1" t="s">
        <v>29</v>
      </c>
      <c r="E749" s="1">
        <v>2026115</v>
      </c>
      <c r="F749" s="1" t="s">
        <v>2995</v>
      </c>
      <c r="G749" s="1" t="s">
        <v>92</v>
      </c>
      <c r="H749" s="1" t="s">
        <v>32</v>
      </c>
      <c r="I749" s="1" t="s">
        <v>33</v>
      </c>
      <c r="J749" s="2">
        <v>44104</v>
      </c>
      <c r="K749" s="2" t="s">
        <v>4121</v>
      </c>
      <c r="L749" s="1">
        <v>0</v>
      </c>
      <c r="M749" s="1">
        <v>35</v>
      </c>
      <c r="N749" s="1">
        <v>0</v>
      </c>
      <c r="O749" s="1" t="s">
        <v>109</v>
      </c>
      <c r="P749" s="1" t="s">
        <v>35</v>
      </c>
      <c r="Q749" s="1" t="s">
        <v>4121</v>
      </c>
      <c r="R749" s="1" t="s">
        <v>4121</v>
      </c>
      <c r="S749" s="1" t="s">
        <v>4121</v>
      </c>
      <c r="T749" s="1">
        <v>0</v>
      </c>
      <c r="U749" s="1" t="s">
        <v>4121</v>
      </c>
      <c r="V749" s="1" t="s">
        <v>38</v>
      </c>
      <c r="W749" s="1" t="s">
        <v>1686</v>
      </c>
      <c r="X749" s="1">
        <v>60</v>
      </c>
      <c r="Y749" s="1" t="s">
        <v>37</v>
      </c>
      <c r="Z749" s="1" t="s">
        <v>4121</v>
      </c>
      <c r="AA749" s="1" t="s">
        <v>4121</v>
      </c>
      <c r="AB749" s="1" t="s">
        <v>4121</v>
      </c>
      <c r="AC749" s="1">
        <v>0</v>
      </c>
      <c r="AD749" s="1" t="s">
        <v>4121</v>
      </c>
      <c r="AE749" s="1">
        <v>0</v>
      </c>
      <c r="AF749" s="1">
        <v>0</v>
      </c>
      <c r="AG749" s="1">
        <v>0</v>
      </c>
      <c r="AH749" s="1">
        <v>0</v>
      </c>
      <c r="AI749" s="1">
        <v>0</v>
      </c>
      <c r="AJ749" s="1">
        <v>0</v>
      </c>
      <c r="AK749" s="1">
        <v>0</v>
      </c>
      <c r="AL749" s="1">
        <v>0</v>
      </c>
      <c r="AM749" s="1">
        <v>0</v>
      </c>
      <c r="AN749" s="1" t="s">
        <v>110</v>
      </c>
      <c r="AO749" s="1" t="s">
        <v>110</v>
      </c>
      <c r="AP749" s="1" t="s">
        <v>69</v>
      </c>
      <c r="AQ749" s="1" t="s">
        <v>40</v>
      </c>
      <c r="AR749" s="1" t="s">
        <v>4121</v>
      </c>
      <c r="AS749" s="1" t="s">
        <v>38</v>
      </c>
      <c r="AT749" s="1" t="s">
        <v>4121</v>
      </c>
      <c r="AU749" s="1" t="s">
        <v>4121</v>
      </c>
      <c r="AV749" s="1" t="s">
        <v>42</v>
      </c>
      <c r="AW749" s="1">
        <v>0</v>
      </c>
      <c r="AX749" s="1">
        <v>0</v>
      </c>
      <c r="AY749" s="1">
        <v>0</v>
      </c>
      <c r="AZ749" s="1">
        <v>0</v>
      </c>
      <c r="BA749" s="1">
        <v>0</v>
      </c>
      <c r="BB749" s="1">
        <v>0</v>
      </c>
      <c r="BC749" s="1">
        <v>0</v>
      </c>
      <c r="BD749" s="1">
        <v>0</v>
      </c>
      <c r="BE749" s="1">
        <v>0</v>
      </c>
      <c r="BF749" s="1">
        <v>0</v>
      </c>
      <c r="BG749" s="1">
        <v>0</v>
      </c>
      <c r="BH749" s="1">
        <v>0</v>
      </c>
      <c r="BI749" s="1">
        <v>0</v>
      </c>
      <c r="BJ749" s="1">
        <v>0</v>
      </c>
      <c r="BK749" s="1">
        <v>0</v>
      </c>
      <c r="BL749" s="1">
        <v>0</v>
      </c>
      <c r="BM749" s="1">
        <v>0</v>
      </c>
      <c r="BN749" s="1">
        <v>0</v>
      </c>
      <c r="BO749" s="1" t="s">
        <v>37</v>
      </c>
      <c r="BP749" s="1" t="s">
        <v>38</v>
      </c>
      <c r="BQ749" s="5" t="s">
        <v>2996</v>
      </c>
      <c r="BR749" s="1" t="s">
        <v>92</v>
      </c>
      <c r="BS749" s="1" t="s">
        <v>2997</v>
      </c>
      <c r="BT749" s="1" t="s">
        <v>4121</v>
      </c>
      <c r="BU749" s="1" t="s">
        <v>4121</v>
      </c>
      <c r="BV749" s="8"/>
    </row>
    <row r="750" spans="1:74" ht="45" x14ac:dyDescent="0.25">
      <c r="A750" s="1" t="s">
        <v>26</v>
      </c>
      <c r="B750" s="1" t="s">
        <v>179</v>
      </c>
      <c r="C750" s="1" t="s">
        <v>28</v>
      </c>
      <c r="D750" s="1" t="s">
        <v>65</v>
      </c>
      <c r="E750" s="1">
        <v>2024117</v>
      </c>
      <c r="F750" s="8" t="s">
        <v>2998</v>
      </c>
      <c r="G750" s="1" t="s">
        <v>92</v>
      </c>
      <c r="H750" s="1" t="s">
        <v>32</v>
      </c>
      <c r="I750" s="1" t="s">
        <v>33</v>
      </c>
      <c r="J750" s="2">
        <v>44104</v>
      </c>
      <c r="K750" s="2" t="s">
        <v>4121</v>
      </c>
      <c r="L750" s="1">
        <v>0</v>
      </c>
      <c r="M750" s="1">
        <v>3</v>
      </c>
      <c r="N750" s="1">
        <v>1</v>
      </c>
      <c r="O750" s="1" t="s">
        <v>109</v>
      </c>
      <c r="P750" s="1" t="s">
        <v>35</v>
      </c>
      <c r="Q750" s="1" t="s">
        <v>4121</v>
      </c>
      <c r="R750" s="1" t="s">
        <v>4121</v>
      </c>
      <c r="S750" s="1" t="s">
        <v>4121</v>
      </c>
      <c r="T750" s="1">
        <v>0</v>
      </c>
      <c r="U750" s="1" t="s">
        <v>39</v>
      </c>
      <c r="V750" s="1" t="s">
        <v>68</v>
      </c>
      <c r="W750" s="1" t="s">
        <v>2990</v>
      </c>
      <c r="X750" s="1">
        <v>60</v>
      </c>
      <c r="Y750" s="1" t="s">
        <v>37</v>
      </c>
      <c r="Z750" s="1" t="s">
        <v>4121</v>
      </c>
      <c r="AA750" s="1" t="s">
        <v>4121</v>
      </c>
      <c r="AB750" s="1" t="s">
        <v>4121</v>
      </c>
      <c r="AC750" s="1">
        <v>0</v>
      </c>
      <c r="AD750" s="1" t="s">
        <v>4121</v>
      </c>
      <c r="AE750" s="1">
        <v>0</v>
      </c>
      <c r="AF750" s="1">
        <v>0</v>
      </c>
      <c r="AG750" s="1">
        <v>0</v>
      </c>
      <c r="AH750" s="1">
        <v>0</v>
      </c>
      <c r="AI750" s="1">
        <v>0</v>
      </c>
      <c r="AJ750" s="1">
        <v>0</v>
      </c>
      <c r="AK750" s="1">
        <v>0</v>
      </c>
      <c r="AL750" s="1">
        <v>0</v>
      </c>
      <c r="AM750" s="1">
        <v>0</v>
      </c>
      <c r="AN750" s="1" t="s">
        <v>110</v>
      </c>
      <c r="AO750" s="1" t="s">
        <v>110</v>
      </c>
      <c r="AP750" s="1" t="s">
        <v>69</v>
      </c>
      <c r="AQ750" s="1" t="s">
        <v>40</v>
      </c>
      <c r="AR750" s="1" t="s">
        <v>4121</v>
      </c>
      <c r="AS750" s="1" t="s">
        <v>38</v>
      </c>
      <c r="AT750" s="1" t="s">
        <v>4121</v>
      </c>
      <c r="AU750" s="1" t="s">
        <v>4121</v>
      </c>
      <c r="AV750" s="1" t="s">
        <v>42</v>
      </c>
      <c r="AW750" s="1">
        <v>0</v>
      </c>
      <c r="AX750" s="1">
        <v>0</v>
      </c>
      <c r="AY750" s="1">
        <v>0</v>
      </c>
      <c r="AZ750" s="1">
        <v>0</v>
      </c>
      <c r="BA750" s="1">
        <v>0</v>
      </c>
      <c r="BB750" s="1">
        <v>0</v>
      </c>
      <c r="BC750" s="1">
        <v>0</v>
      </c>
      <c r="BD750" s="1">
        <v>0</v>
      </c>
      <c r="BE750" s="1">
        <v>0</v>
      </c>
      <c r="BF750" s="1">
        <v>0</v>
      </c>
      <c r="BG750" s="1">
        <v>0</v>
      </c>
      <c r="BH750" s="1">
        <v>0</v>
      </c>
      <c r="BI750" s="1">
        <v>0</v>
      </c>
      <c r="BJ750" s="1">
        <v>0</v>
      </c>
      <c r="BK750" s="1">
        <v>0</v>
      </c>
      <c r="BL750" s="1">
        <v>0</v>
      </c>
      <c r="BM750" s="1">
        <v>0</v>
      </c>
      <c r="BN750" s="1">
        <v>0</v>
      </c>
      <c r="BO750" s="1" t="s">
        <v>37</v>
      </c>
      <c r="BP750" s="1" t="s">
        <v>38</v>
      </c>
      <c r="BQ750" s="5" t="s">
        <v>2991</v>
      </c>
      <c r="BR750" s="1" t="s">
        <v>92</v>
      </c>
      <c r="BS750" s="1" t="s">
        <v>834</v>
      </c>
      <c r="BT750" s="1" t="s">
        <v>4121</v>
      </c>
      <c r="BU750" s="1" t="s">
        <v>4121</v>
      </c>
      <c r="BV750" s="8"/>
    </row>
    <row r="751" spans="1:74" ht="60" x14ac:dyDescent="0.25">
      <c r="A751" s="1" t="s">
        <v>26</v>
      </c>
      <c r="B751" s="1" t="s">
        <v>179</v>
      </c>
      <c r="C751" s="1" t="s">
        <v>28</v>
      </c>
      <c r="D751" s="1" t="s">
        <v>65</v>
      </c>
      <c r="E751" s="1">
        <v>2024118</v>
      </c>
      <c r="F751" s="8" t="s">
        <v>2999</v>
      </c>
      <c r="G751" s="1" t="s">
        <v>92</v>
      </c>
      <c r="H751" s="1" t="s">
        <v>32</v>
      </c>
      <c r="I751" s="1" t="s">
        <v>33</v>
      </c>
      <c r="J751" s="2">
        <v>44104</v>
      </c>
      <c r="K751" s="2" t="s">
        <v>4121</v>
      </c>
      <c r="L751" s="1">
        <v>0</v>
      </c>
      <c r="M751" s="1">
        <v>10</v>
      </c>
      <c r="N751" s="1">
        <v>7</v>
      </c>
      <c r="O751" s="1" t="s">
        <v>109</v>
      </c>
      <c r="P751" s="1" t="s">
        <v>35</v>
      </c>
      <c r="Q751" s="1" t="s">
        <v>4121</v>
      </c>
      <c r="R751" s="1" t="s">
        <v>4121</v>
      </c>
      <c r="S751" s="1" t="s">
        <v>4121</v>
      </c>
      <c r="T751" s="1">
        <v>0</v>
      </c>
      <c r="U751" s="1" t="s">
        <v>39</v>
      </c>
      <c r="V751" s="1" t="s">
        <v>68</v>
      </c>
      <c r="W751" s="1" t="s">
        <v>566</v>
      </c>
      <c r="X751" s="1">
        <v>60</v>
      </c>
      <c r="Y751" s="1" t="s">
        <v>37</v>
      </c>
      <c r="Z751" s="1" t="s">
        <v>4121</v>
      </c>
      <c r="AA751" s="1" t="s">
        <v>4121</v>
      </c>
      <c r="AB751" s="1" t="s">
        <v>4121</v>
      </c>
      <c r="AC751" s="1">
        <v>0</v>
      </c>
      <c r="AD751" s="1" t="s">
        <v>4121</v>
      </c>
      <c r="AE751" s="1">
        <v>0</v>
      </c>
      <c r="AF751" s="1">
        <v>0</v>
      </c>
      <c r="AG751" s="1">
        <v>0</v>
      </c>
      <c r="AH751" s="1">
        <v>0</v>
      </c>
      <c r="AI751" s="1">
        <v>0</v>
      </c>
      <c r="AJ751" s="1">
        <v>0</v>
      </c>
      <c r="AK751" s="1">
        <v>0</v>
      </c>
      <c r="AL751" s="1">
        <v>0</v>
      </c>
      <c r="AM751" s="1">
        <v>0</v>
      </c>
      <c r="AN751" s="1" t="s">
        <v>110</v>
      </c>
      <c r="AO751" s="1" t="s">
        <v>110</v>
      </c>
      <c r="AP751" s="1" t="s">
        <v>69</v>
      </c>
      <c r="AQ751" s="1" t="s">
        <v>40</v>
      </c>
      <c r="AR751" s="1" t="s">
        <v>4121</v>
      </c>
      <c r="AS751" s="1" t="s">
        <v>38</v>
      </c>
      <c r="AT751" s="1" t="s">
        <v>4121</v>
      </c>
      <c r="AU751" s="1" t="s">
        <v>4121</v>
      </c>
      <c r="AV751" s="1" t="s">
        <v>42</v>
      </c>
      <c r="AW751" s="1">
        <v>0</v>
      </c>
      <c r="AX751" s="1">
        <v>0</v>
      </c>
      <c r="AY751" s="1">
        <v>0</v>
      </c>
      <c r="AZ751" s="1">
        <v>0</v>
      </c>
      <c r="BA751" s="1">
        <v>0</v>
      </c>
      <c r="BB751" s="1">
        <v>0</v>
      </c>
      <c r="BC751" s="1">
        <v>0</v>
      </c>
      <c r="BD751" s="1">
        <v>0</v>
      </c>
      <c r="BE751" s="1">
        <v>0</v>
      </c>
      <c r="BF751" s="1">
        <v>0</v>
      </c>
      <c r="BG751" s="1">
        <v>0</v>
      </c>
      <c r="BH751" s="1">
        <v>0</v>
      </c>
      <c r="BI751" s="1">
        <v>0</v>
      </c>
      <c r="BJ751" s="1">
        <v>0</v>
      </c>
      <c r="BK751" s="1">
        <v>0</v>
      </c>
      <c r="BL751" s="1">
        <v>0</v>
      </c>
      <c r="BM751" s="1">
        <v>0</v>
      </c>
      <c r="BN751" s="1">
        <v>0</v>
      </c>
      <c r="BO751" s="1" t="s">
        <v>37</v>
      </c>
      <c r="BP751" s="1" t="s">
        <v>38</v>
      </c>
      <c r="BQ751" s="5" t="s">
        <v>2993</v>
      </c>
      <c r="BR751" s="1" t="s">
        <v>92</v>
      </c>
      <c r="BS751" s="1" t="s">
        <v>2994</v>
      </c>
      <c r="BT751" s="1" t="s">
        <v>4121</v>
      </c>
      <c r="BU751" s="1" t="s">
        <v>4121</v>
      </c>
      <c r="BV751" s="8"/>
    </row>
    <row r="752" spans="1:74" ht="60" x14ac:dyDescent="0.25">
      <c r="A752" s="1" t="s">
        <v>26</v>
      </c>
      <c r="B752" s="1" t="s">
        <v>179</v>
      </c>
      <c r="C752" s="1" t="s">
        <v>28</v>
      </c>
      <c r="D752" s="1" t="s">
        <v>65</v>
      </c>
      <c r="E752" s="1">
        <v>2024119</v>
      </c>
      <c r="F752" s="8" t="s">
        <v>3000</v>
      </c>
      <c r="G752" s="1" t="s">
        <v>92</v>
      </c>
      <c r="H752" s="1" t="s">
        <v>32</v>
      </c>
      <c r="I752" s="1" t="s">
        <v>33</v>
      </c>
      <c r="J752" s="2">
        <v>44104</v>
      </c>
      <c r="K752" s="2" t="s">
        <v>4121</v>
      </c>
      <c r="L752" s="1">
        <v>0</v>
      </c>
      <c r="M752" s="1">
        <v>35</v>
      </c>
      <c r="N752" s="1">
        <v>30</v>
      </c>
      <c r="O752" s="1" t="s">
        <v>109</v>
      </c>
      <c r="P752" s="1" t="s">
        <v>35</v>
      </c>
      <c r="Q752" s="1" t="s">
        <v>4121</v>
      </c>
      <c r="R752" s="1" t="s">
        <v>4121</v>
      </c>
      <c r="S752" s="1" t="s">
        <v>4121</v>
      </c>
      <c r="T752" s="1">
        <v>0</v>
      </c>
      <c r="U752" s="1" t="s">
        <v>39</v>
      </c>
      <c r="V752" s="1" t="s">
        <v>68</v>
      </c>
      <c r="W752" s="1" t="s">
        <v>1686</v>
      </c>
      <c r="X752" s="1">
        <v>60</v>
      </c>
      <c r="Y752" s="1" t="s">
        <v>37</v>
      </c>
      <c r="Z752" s="1" t="s">
        <v>4121</v>
      </c>
      <c r="AA752" s="1" t="s">
        <v>4121</v>
      </c>
      <c r="AB752" s="1" t="s">
        <v>4121</v>
      </c>
      <c r="AC752" s="1">
        <v>0</v>
      </c>
      <c r="AD752" s="1" t="s">
        <v>4121</v>
      </c>
      <c r="AE752" s="1">
        <v>0</v>
      </c>
      <c r="AF752" s="1">
        <v>0</v>
      </c>
      <c r="AG752" s="1">
        <v>0</v>
      </c>
      <c r="AH752" s="1">
        <v>0</v>
      </c>
      <c r="AI752" s="1">
        <v>0</v>
      </c>
      <c r="AJ752" s="1">
        <v>0</v>
      </c>
      <c r="AK752" s="1">
        <v>0</v>
      </c>
      <c r="AL752" s="1">
        <v>0</v>
      </c>
      <c r="AM752" s="1">
        <v>0</v>
      </c>
      <c r="AN752" s="1" t="s">
        <v>110</v>
      </c>
      <c r="AO752" s="1" t="s">
        <v>110</v>
      </c>
      <c r="AP752" s="1" t="s">
        <v>69</v>
      </c>
      <c r="AQ752" s="1" t="s">
        <v>40</v>
      </c>
      <c r="AR752" s="1" t="s">
        <v>4121</v>
      </c>
      <c r="AS752" s="1" t="s">
        <v>38</v>
      </c>
      <c r="AT752" s="1" t="s">
        <v>4121</v>
      </c>
      <c r="AU752" s="1" t="s">
        <v>4121</v>
      </c>
      <c r="AV752" s="1" t="s">
        <v>42</v>
      </c>
      <c r="AW752" s="1">
        <v>0</v>
      </c>
      <c r="AX752" s="1">
        <v>0</v>
      </c>
      <c r="AY752" s="1">
        <v>0</v>
      </c>
      <c r="AZ752" s="1">
        <v>0</v>
      </c>
      <c r="BA752" s="1">
        <v>0</v>
      </c>
      <c r="BB752" s="1">
        <v>0</v>
      </c>
      <c r="BC752" s="1">
        <v>0</v>
      </c>
      <c r="BD752" s="1">
        <v>0</v>
      </c>
      <c r="BE752" s="1">
        <v>0</v>
      </c>
      <c r="BF752" s="1">
        <v>0</v>
      </c>
      <c r="BG752" s="1">
        <v>0</v>
      </c>
      <c r="BH752" s="1">
        <v>0</v>
      </c>
      <c r="BI752" s="1">
        <v>0</v>
      </c>
      <c r="BJ752" s="1">
        <v>0</v>
      </c>
      <c r="BK752" s="1">
        <v>0</v>
      </c>
      <c r="BL752" s="1">
        <v>0</v>
      </c>
      <c r="BM752" s="1">
        <v>0</v>
      </c>
      <c r="BN752" s="1">
        <v>0</v>
      </c>
      <c r="BO752" s="1" t="s">
        <v>37</v>
      </c>
      <c r="BP752" s="1" t="s">
        <v>38</v>
      </c>
      <c r="BQ752" s="5" t="s">
        <v>3001</v>
      </c>
      <c r="BR752" s="1" t="s">
        <v>92</v>
      </c>
      <c r="BS752" s="1" t="s">
        <v>3002</v>
      </c>
      <c r="BT752" s="1" t="s">
        <v>4121</v>
      </c>
      <c r="BU752" s="1" t="s">
        <v>4121</v>
      </c>
      <c r="BV752" s="8"/>
    </row>
    <row r="753" spans="1:74" ht="75" x14ac:dyDescent="0.25">
      <c r="A753" s="1" t="s">
        <v>26</v>
      </c>
      <c r="B753" s="1" t="s">
        <v>416</v>
      </c>
      <c r="C753" s="1" t="s">
        <v>28</v>
      </c>
      <c r="D753" s="1" t="s">
        <v>65</v>
      </c>
      <c r="E753" s="1">
        <v>2047117</v>
      </c>
      <c r="F753" s="1" t="s">
        <v>3003</v>
      </c>
      <c r="G753" s="1" t="s">
        <v>3004</v>
      </c>
      <c r="H753" s="1" t="s">
        <v>32</v>
      </c>
      <c r="I753" s="1" t="s">
        <v>33</v>
      </c>
      <c r="J753" s="2">
        <v>44101</v>
      </c>
      <c r="K753" s="2" t="s">
        <v>4121</v>
      </c>
      <c r="L753" s="1">
        <v>0</v>
      </c>
      <c r="M753" s="1">
        <v>14.99</v>
      </c>
      <c r="N753" s="1">
        <v>14</v>
      </c>
      <c r="O753" s="1" t="s">
        <v>83</v>
      </c>
      <c r="P753" s="1" t="s">
        <v>37</v>
      </c>
      <c r="Q753" s="1" t="s">
        <v>4121</v>
      </c>
      <c r="R753" s="1" t="s">
        <v>4121</v>
      </c>
      <c r="S753" s="1" t="s">
        <v>4121</v>
      </c>
      <c r="T753" s="1">
        <v>0</v>
      </c>
      <c r="U753" s="1" t="s">
        <v>4121</v>
      </c>
      <c r="V753" s="1" t="s">
        <v>38</v>
      </c>
      <c r="W753" s="1" t="s">
        <v>4121</v>
      </c>
      <c r="X753" s="1">
        <v>0</v>
      </c>
      <c r="Y753" s="1" t="s">
        <v>37</v>
      </c>
      <c r="Z753" s="1" t="s">
        <v>4121</v>
      </c>
      <c r="AA753" s="1" t="s">
        <v>4121</v>
      </c>
      <c r="AB753" s="1" t="s">
        <v>4121</v>
      </c>
      <c r="AC753" s="1">
        <v>0</v>
      </c>
      <c r="AD753" s="1" t="s">
        <v>4121</v>
      </c>
      <c r="AE753" s="1">
        <v>0</v>
      </c>
      <c r="AF753" s="1">
        <v>0</v>
      </c>
      <c r="AG753" s="1">
        <v>0</v>
      </c>
      <c r="AH753" s="1">
        <v>0</v>
      </c>
      <c r="AI753" s="1">
        <v>0</v>
      </c>
      <c r="AJ753" s="1">
        <v>0</v>
      </c>
      <c r="AK753" s="1">
        <v>0</v>
      </c>
      <c r="AL753" s="1">
        <v>0</v>
      </c>
      <c r="AM753" s="1">
        <v>0</v>
      </c>
      <c r="AN753" s="1" t="s">
        <v>4121</v>
      </c>
      <c r="AO753" s="1" t="s">
        <v>4121</v>
      </c>
      <c r="AP753" s="1" t="s">
        <v>39</v>
      </c>
      <c r="AQ753" s="1" t="s">
        <v>40</v>
      </c>
      <c r="AR753" s="1" t="s">
        <v>41</v>
      </c>
      <c r="AS753" s="1" t="s">
        <v>38</v>
      </c>
      <c r="AT753" s="1" t="s">
        <v>4121</v>
      </c>
      <c r="AU753" s="1" t="s">
        <v>4121</v>
      </c>
      <c r="AV753" s="1" t="s">
        <v>42</v>
      </c>
      <c r="AW753" s="1">
        <v>0</v>
      </c>
      <c r="AX753" s="1">
        <v>0</v>
      </c>
      <c r="AY753" s="1">
        <v>0</v>
      </c>
      <c r="AZ753" s="1">
        <v>0</v>
      </c>
      <c r="BA753" s="1">
        <v>0</v>
      </c>
      <c r="BB753" s="1">
        <v>0</v>
      </c>
      <c r="BC753" s="1">
        <v>0</v>
      </c>
      <c r="BD753" s="1">
        <v>0</v>
      </c>
      <c r="BE753" s="1">
        <v>0</v>
      </c>
      <c r="BF753" s="1">
        <v>0</v>
      </c>
      <c r="BG753" s="1">
        <v>0</v>
      </c>
      <c r="BH753" s="1">
        <v>0</v>
      </c>
      <c r="BI753" s="1">
        <v>0</v>
      </c>
      <c r="BJ753" s="1">
        <v>0</v>
      </c>
      <c r="BK753" s="1">
        <v>0</v>
      </c>
      <c r="BL753" s="1">
        <v>0</v>
      </c>
      <c r="BM753" s="1">
        <v>0</v>
      </c>
      <c r="BN753" s="1">
        <v>0</v>
      </c>
      <c r="BO753" s="1" t="s">
        <v>37</v>
      </c>
      <c r="BP753" s="1" t="s">
        <v>38</v>
      </c>
      <c r="BQ753" s="5" t="s">
        <v>3005</v>
      </c>
      <c r="BR753" s="1" t="s">
        <v>3006</v>
      </c>
      <c r="BS753" s="1" t="s">
        <v>2988</v>
      </c>
      <c r="BT753" s="1" t="s">
        <v>37</v>
      </c>
      <c r="BU753" s="1" t="s">
        <v>4121</v>
      </c>
      <c r="BV753" s="1" t="s">
        <v>4121</v>
      </c>
    </row>
    <row r="754" spans="1:74" ht="60" x14ac:dyDescent="0.25">
      <c r="A754" s="1" t="s">
        <v>26</v>
      </c>
      <c r="B754" s="1" t="s">
        <v>416</v>
      </c>
      <c r="C754" s="1" t="s">
        <v>28</v>
      </c>
      <c r="D754" s="1" t="s">
        <v>29</v>
      </c>
      <c r="E754" s="1">
        <v>2048118</v>
      </c>
      <c r="F754" s="1" t="s">
        <v>3007</v>
      </c>
      <c r="G754" s="1" t="s">
        <v>3008</v>
      </c>
      <c r="H754" s="1" t="s">
        <v>32</v>
      </c>
      <c r="I754" s="1" t="s">
        <v>33</v>
      </c>
      <c r="J754" s="2">
        <v>44101</v>
      </c>
      <c r="K754" s="2" t="s">
        <v>4121</v>
      </c>
      <c r="L754" s="1">
        <v>0</v>
      </c>
      <c r="M754" s="1">
        <v>14.99</v>
      </c>
      <c r="N754" s="1">
        <v>0</v>
      </c>
      <c r="O754" s="1" t="s">
        <v>83</v>
      </c>
      <c r="P754" s="1" t="s">
        <v>37</v>
      </c>
      <c r="Q754" s="1" t="s">
        <v>4121</v>
      </c>
      <c r="R754" s="1" t="s">
        <v>4121</v>
      </c>
      <c r="S754" s="1" t="s">
        <v>4121</v>
      </c>
      <c r="T754" s="1">
        <v>0</v>
      </c>
      <c r="U754" s="1" t="s">
        <v>4121</v>
      </c>
      <c r="V754" s="1" t="s">
        <v>38</v>
      </c>
      <c r="W754" s="1" t="s">
        <v>4121</v>
      </c>
      <c r="X754" s="1">
        <v>0</v>
      </c>
      <c r="Y754" s="1" t="s">
        <v>37</v>
      </c>
      <c r="Z754" s="1" t="s">
        <v>4121</v>
      </c>
      <c r="AA754" s="1" t="s">
        <v>4121</v>
      </c>
      <c r="AB754" s="1" t="s">
        <v>4121</v>
      </c>
      <c r="AC754" s="1">
        <v>0</v>
      </c>
      <c r="AD754" s="1" t="s">
        <v>4121</v>
      </c>
      <c r="AE754" s="1">
        <v>0</v>
      </c>
      <c r="AF754" s="1">
        <v>0</v>
      </c>
      <c r="AG754" s="1">
        <v>0</v>
      </c>
      <c r="AH754" s="1">
        <v>0</v>
      </c>
      <c r="AI754" s="1">
        <v>0</v>
      </c>
      <c r="AJ754" s="1">
        <v>0</v>
      </c>
      <c r="AK754" s="1">
        <v>0</v>
      </c>
      <c r="AL754" s="1">
        <v>0</v>
      </c>
      <c r="AM754" s="1">
        <v>0</v>
      </c>
      <c r="AN754" s="1" t="s">
        <v>4121</v>
      </c>
      <c r="AO754" s="1" t="s">
        <v>4121</v>
      </c>
      <c r="AP754" s="1" t="s">
        <v>39</v>
      </c>
      <c r="AQ754" s="1" t="s">
        <v>40</v>
      </c>
      <c r="AR754" s="1" t="s">
        <v>41</v>
      </c>
      <c r="AS754" s="1" t="s">
        <v>38</v>
      </c>
      <c r="AT754" s="1" t="s">
        <v>4121</v>
      </c>
      <c r="AU754" s="1" t="s">
        <v>4121</v>
      </c>
      <c r="AV754" s="1" t="s">
        <v>42</v>
      </c>
      <c r="AW754" s="1">
        <v>0</v>
      </c>
      <c r="AX754" s="1">
        <v>0</v>
      </c>
      <c r="AY754" s="1">
        <v>0</v>
      </c>
      <c r="AZ754" s="1">
        <v>0</v>
      </c>
      <c r="BA754" s="1">
        <v>0</v>
      </c>
      <c r="BB754" s="1">
        <v>0</v>
      </c>
      <c r="BC754" s="1">
        <v>0</v>
      </c>
      <c r="BD754" s="1">
        <v>0</v>
      </c>
      <c r="BE754" s="1">
        <v>0</v>
      </c>
      <c r="BF754" s="1">
        <v>0</v>
      </c>
      <c r="BG754" s="1">
        <v>0</v>
      </c>
      <c r="BH754" s="1">
        <v>0</v>
      </c>
      <c r="BI754" s="1">
        <v>0</v>
      </c>
      <c r="BJ754" s="1">
        <v>0</v>
      </c>
      <c r="BK754" s="1">
        <v>0</v>
      </c>
      <c r="BL754" s="1">
        <v>0</v>
      </c>
      <c r="BM754" s="1">
        <v>0</v>
      </c>
      <c r="BN754" s="1">
        <v>0</v>
      </c>
      <c r="BO754" s="1" t="s">
        <v>37</v>
      </c>
      <c r="BP754" s="1" t="s">
        <v>38</v>
      </c>
      <c r="BQ754" s="5" t="s">
        <v>3009</v>
      </c>
      <c r="BR754" s="1" t="s">
        <v>3006</v>
      </c>
      <c r="BS754" s="1" t="s">
        <v>2988</v>
      </c>
      <c r="BT754" s="1" t="s">
        <v>37</v>
      </c>
      <c r="BU754" s="1" t="s">
        <v>4121</v>
      </c>
      <c r="BV754" s="1" t="s">
        <v>4121</v>
      </c>
    </row>
    <row r="755" spans="1:74" ht="60" x14ac:dyDescent="0.25">
      <c r="A755" s="1" t="s">
        <v>26</v>
      </c>
      <c r="B755" s="1" t="s">
        <v>416</v>
      </c>
      <c r="C755" s="1" t="s">
        <v>28</v>
      </c>
      <c r="D755" s="1" t="s">
        <v>65</v>
      </c>
      <c r="E755" s="1">
        <v>2047118</v>
      </c>
      <c r="F755" s="1" t="s">
        <v>2984</v>
      </c>
      <c r="G755" s="1" t="s">
        <v>2985</v>
      </c>
      <c r="H755" s="1" t="s">
        <v>32</v>
      </c>
      <c r="I755" s="1" t="s">
        <v>33</v>
      </c>
      <c r="J755" s="2">
        <v>44101</v>
      </c>
      <c r="K755" s="2" t="s">
        <v>4121</v>
      </c>
      <c r="L755" s="1">
        <v>0</v>
      </c>
      <c r="M755" s="1">
        <v>17</v>
      </c>
      <c r="N755" s="1">
        <v>21</v>
      </c>
      <c r="O755" s="1" t="s">
        <v>83</v>
      </c>
      <c r="P755" s="1" t="s">
        <v>37</v>
      </c>
      <c r="Q755" s="1" t="s">
        <v>4121</v>
      </c>
      <c r="R755" s="1" t="s">
        <v>4121</v>
      </c>
      <c r="S755" s="1" t="s">
        <v>4121</v>
      </c>
      <c r="T755" s="1">
        <v>0</v>
      </c>
      <c r="U755" s="1" t="s">
        <v>4121</v>
      </c>
      <c r="V755" s="1" t="s">
        <v>38</v>
      </c>
      <c r="W755" s="1" t="s">
        <v>4121</v>
      </c>
      <c r="X755" s="1">
        <v>0</v>
      </c>
      <c r="Y755" s="1" t="s">
        <v>37</v>
      </c>
      <c r="Z755" s="1" t="s">
        <v>4121</v>
      </c>
      <c r="AA755" s="1" t="s">
        <v>4121</v>
      </c>
      <c r="AB755" s="1" t="s">
        <v>4121</v>
      </c>
      <c r="AC755" s="1">
        <v>0</v>
      </c>
      <c r="AD755" s="1" t="s">
        <v>4121</v>
      </c>
      <c r="AE755" s="1">
        <v>0</v>
      </c>
      <c r="AF755" s="1">
        <v>0</v>
      </c>
      <c r="AG755" s="1">
        <v>0</v>
      </c>
      <c r="AH755" s="1">
        <v>0</v>
      </c>
      <c r="AI755" s="1">
        <v>0</v>
      </c>
      <c r="AJ755" s="1">
        <v>0</v>
      </c>
      <c r="AK755" s="1">
        <v>0</v>
      </c>
      <c r="AL755" s="1">
        <v>0</v>
      </c>
      <c r="AM755" s="1">
        <v>0</v>
      </c>
      <c r="AN755" s="1" t="s">
        <v>4121</v>
      </c>
      <c r="AO755" s="1" t="s">
        <v>4121</v>
      </c>
      <c r="AP755" s="1" t="s">
        <v>39</v>
      </c>
      <c r="AQ755" s="1" t="s">
        <v>40</v>
      </c>
      <c r="AR755" s="1" t="s">
        <v>41</v>
      </c>
      <c r="AS755" s="1" t="s">
        <v>38</v>
      </c>
      <c r="AT755" s="1" t="s">
        <v>4121</v>
      </c>
      <c r="AU755" s="1" t="s">
        <v>4121</v>
      </c>
      <c r="AV755" s="1" t="s">
        <v>42</v>
      </c>
      <c r="AW755" s="1">
        <v>0</v>
      </c>
      <c r="AX755" s="1">
        <v>0</v>
      </c>
      <c r="AY755" s="1">
        <v>0</v>
      </c>
      <c r="AZ755" s="1">
        <v>0</v>
      </c>
      <c r="BA755" s="1">
        <v>0</v>
      </c>
      <c r="BB755" s="1">
        <v>0</v>
      </c>
      <c r="BC755" s="1">
        <v>0</v>
      </c>
      <c r="BD755" s="1">
        <v>0</v>
      </c>
      <c r="BE755" s="1">
        <v>0</v>
      </c>
      <c r="BF755" s="1">
        <v>0</v>
      </c>
      <c r="BG755" s="1">
        <v>0</v>
      </c>
      <c r="BH755" s="1">
        <v>0</v>
      </c>
      <c r="BI755" s="1">
        <v>0</v>
      </c>
      <c r="BJ755" s="1">
        <v>0</v>
      </c>
      <c r="BK755" s="1">
        <v>0</v>
      </c>
      <c r="BL755" s="1">
        <v>0</v>
      </c>
      <c r="BM755" s="1">
        <v>0</v>
      </c>
      <c r="BN755" s="1">
        <v>0</v>
      </c>
      <c r="BO755" s="1" t="s">
        <v>37</v>
      </c>
      <c r="BP755" s="1" t="s">
        <v>38</v>
      </c>
      <c r="BQ755" s="5" t="s">
        <v>3010</v>
      </c>
      <c r="BR755" s="1" t="s">
        <v>2987</v>
      </c>
      <c r="BS755" s="1" t="s">
        <v>2988</v>
      </c>
      <c r="BT755" s="1" t="s">
        <v>37</v>
      </c>
      <c r="BU755" s="1" t="s">
        <v>4121</v>
      </c>
      <c r="BV755" s="1" t="s">
        <v>4121</v>
      </c>
    </row>
    <row r="756" spans="1:74" ht="60" x14ac:dyDescent="0.25">
      <c r="A756" s="1" t="s">
        <v>26</v>
      </c>
      <c r="B756" s="1" t="s">
        <v>27</v>
      </c>
      <c r="C756" s="1" t="s">
        <v>28</v>
      </c>
      <c r="D756" s="1" t="s">
        <v>29</v>
      </c>
      <c r="E756" s="1">
        <v>203117</v>
      </c>
      <c r="F756" s="1" t="s">
        <v>3011</v>
      </c>
      <c r="G756" s="1" t="s">
        <v>3012</v>
      </c>
      <c r="H756" s="1" t="s">
        <v>32</v>
      </c>
      <c r="I756" s="1" t="s">
        <v>33</v>
      </c>
      <c r="J756" s="2">
        <v>44226</v>
      </c>
      <c r="K756" s="2" t="s">
        <v>4121</v>
      </c>
      <c r="L756" s="1">
        <v>0</v>
      </c>
      <c r="M756" s="1">
        <v>149</v>
      </c>
      <c r="N756" s="1">
        <v>0</v>
      </c>
      <c r="O756" s="1" t="s">
        <v>34</v>
      </c>
      <c r="P756" s="1" t="s">
        <v>35</v>
      </c>
      <c r="Q756" s="1" t="s">
        <v>36</v>
      </c>
      <c r="R756" s="1" t="s">
        <v>36</v>
      </c>
      <c r="S756" s="1" t="s">
        <v>4121</v>
      </c>
      <c r="T756" s="1">
        <v>3000</v>
      </c>
      <c r="U756" s="1" t="s">
        <v>37</v>
      </c>
      <c r="V756" s="1" t="s">
        <v>38</v>
      </c>
      <c r="W756" s="1" t="s">
        <v>4121</v>
      </c>
      <c r="X756" s="1">
        <v>30</v>
      </c>
      <c r="Y756" s="1" t="s">
        <v>37</v>
      </c>
      <c r="Z756" s="1" t="s">
        <v>4121</v>
      </c>
      <c r="AA756" s="1" t="s">
        <v>4121</v>
      </c>
      <c r="AB756" s="1" t="s">
        <v>4121</v>
      </c>
      <c r="AC756" s="1">
        <v>0</v>
      </c>
      <c r="AD756" s="1" t="s">
        <v>4121</v>
      </c>
      <c r="AE756" s="1">
        <v>0</v>
      </c>
      <c r="AF756" s="1">
        <v>0</v>
      </c>
      <c r="AG756" s="1">
        <v>0</v>
      </c>
      <c r="AH756" s="1">
        <v>0</v>
      </c>
      <c r="AI756" s="1">
        <v>0</v>
      </c>
      <c r="AJ756" s="1">
        <v>0</v>
      </c>
      <c r="AK756" s="1">
        <v>0</v>
      </c>
      <c r="AL756" s="1">
        <v>0</v>
      </c>
      <c r="AM756" s="1">
        <v>0</v>
      </c>
      <c r="AN756" s="1" t="s">
        <v>245</v>
      </c>
      <c r="AO756" s="1" t="s">
        <v>245</v>
      </c>
      <c r="AP756" s="1" t="s">
        <v>39</v>
      </c>
      <c r="AQ756" s="1" t="s">
        <v>40</v>
      </c>
      <c r="AR756" s="1" t="s">
        <v>41</v>
      </c>
      <c r="AS756" s="1" t="s">
        <v>38</v>
      </c>
      <c r="AT756" s="1" t="s">
        <v>4121</v>
      </c>
      <c r="AU756" s="1" t="s">
        <v>4121</v>
      </c>
      <c r="AV756" s="1" t="s">
        <v>42</v>
      </c>
      <c r="AW756" s="1">
        <v>0</v>
      </c>
      <c r="AX756" s="1">
        <v>0</v>
      </c>
      <c r="AY756" s="1">
        <v>0</v>
      </c>
      <c r="AZ756" s="1">
        <v>0</v>
      </c>
      <c r="BA756" s="1">
        <v>0</v>
      </c>
      <c r="BB756" s="1">
        <v>0</v>
      </c>
      <c r="BC756" s="1">
        <v>0</v>
      </c>
      <c r="BD756" s="1">
        <v>0</v>
      </c>
      <c r="BE756" s="1">
        <v>0</v>
      </c>
      <c r="BF756" s="1">
        <v>0</v>
      </c>
      <c r="BG756" s="1">
        <v>0</v>
      </c>
      <c r="BH756" s="1">
        <v>0</v>
      </c>
      <c r="BI756" s="1">
        <v>0</v>
      </c>
      <c r="BJ756" s="1">
        <v>0</v>
      </c>
      <c r="BK756" s="1">
        <v>0</v>
      </c>
      <c r="BL756" s="1">
        <v>0</v>
      </c>
      <c r="BM756" s="1">
        <v>0</v>
      </c>
      <c r="BN756" s="1">
        <v>0</v>
      </c>
      <c r="BO756" s="1" t="s">
        <v>37</v>
      </c>
      <c r="BP756" s="1" t="s">
        <v>38</v>
      </c>
      <c r="BQ756" s="5" t="s">
        <v>3013</v>
      </c>
      <c r="BR756" s="1" t="s">
        <v>3014</v>
      </c>
      <c r="BS756" s="1" t="s">
        <v>3015</v>
      </c>
      <c r="BT756" s="1" t="s">
        <v>3016</v>
      </c>
      <c r="BU756" s="1" t="s">
        <v>4121</v>
      </c>
      <c r="BV756" s="8"/>
    </row>
    <row r="757" spans="1:74" ht="60" x14ac:dyDescent="0.25">
      <c r="A757" s="1" t="s">
        <v>26</v>
      </c>
      <c r="B757" s="1" t="s">
        <v>242</v>
      </c>
      <c r="C757" s="1" t="s">
        <v>28</v>
      </c>
      <c r="D757" s="1" t="s">
        <v>65</v>
      </c>
      <c r="E757" s="1">
        <v>2017123</v>
      </c>
      <c r="F757" s="1" t="s">
        <v>3017</v>
      </c>
      <c r="G757" s="1" t="s">
        <v>3018</v>
      </c>
      <c r="H757" s="1" t="s">
        <v>144</v>
      </c>
      <c r="I757" s="1" t="s">
        <v>33</v>
      </c>
      <c r="J757" s="2">
        <v>44095</v>
      </c>
      <c r="K757" s="2" t="s">
        <v>4121</v>
      </c>
      <c r="L757" s="1">
        <v>50</v>
      </c>
      <c r="M757" s="1">
        <v>350</v>
      </c>
      <c r="N757" s="1">
        <v>0</v>
      </c>
      <c r="O757" s="1" t="s">
        <v>83</v>
      </c>
      <c r="P757" s="1" t="s">
        <v>37</v>
      </c>
      <c r="Q757" s="1" t="s">
        <v>4121</v>
      </c>
      <c r="R757" s="1" t="s">
        <v>4121</v>
      </c>
      <c r="S757" s="1" t="s">
        <v>4121</v>
      </c>
      <c r="T757" s="1">
        <v>0</v>
      </c>
      <c r="U757" s="1" t="s">
        <v>4121</v>
      </c>
      <c r="V757" s="1" t="s">
        <v>38</v>
      </c>
      <c r="W757" s="1" t="s">
        <v>4121</v>
      </c>
      <c r="X757" s="1">
        <v>0</v>
      </c>
      <c r="Y757" s="1" t="s">
        <v>37</v>
      </c>
      <c r="Z757" s="1" t="s">
        <v>4121</v>
      </c>
      <c r="AA757" s="1" t="s">
        <v>4121</v>
      </c>
      <c r="AB757" s="1" t="s">
        <v>4121</v>
      </c>
      <c r="AC757" s="1">
        <v>0</v>
      </c>
      <c r="AD757" s="1" t="s">
        <v>4121</v>
      </c>
      <c r="AE757" s="1">
        <v>0</v>
      </c>
      <c r="AF757" s="1">
        <v>0</v>
      </c>
      <c r="AG757" s="1">
        <v>0</v>
      </c>
      <c r="AH757" s="1">
        <v>0</v>
      </c>
      <c r="AI757" s="1">
        <v>0</v>
      </c>
      <c r="AJ757" s="1">
        <v>0</v>
      </c>
      <c r="AK757" s="1">
        <v>0</v>
      </c>
      <c r="AL757" s="1">
        <v>0</v>
      </c>
      <c r="AM757" s="1">
        <v>0</v>
      </c>
      <c r="AN757" s="1" t="s">
        <v>4121</v>
      </c>
      <c r="AO757" s="1" t="s">
        <v>4121</v>
      </c>
      <c r="AP757" s="1" t="s">
        <v>69</v>
      </c>
      <c r="AQ757" s="1" t="s">
        <v>212</v>
      </c>
      <c r="AR757" s="1" t="s">
        <v>41</v>
      </c>
      <c r="AS757" s="1" t="s">
        <v>38</v>
      </c>
      <c r="AT757" s="1" t="s">
        <v>4121</v>
      </c>
      <c r="AU757" s="1" t="s">
        <v>4121</v>
      </c>
      <c r="AV757" s="1" t="s">
        <v>42</v>
      </c>
      <c r="AW757" s="1">
        <v>0</v>
      </c>
      <c r="AX757" s="1">
        <v>0</v>
      </c>
      <c r="AY757" s="1">
        <v>0</v>
      </c>
      <c r="AZ757" s="1">
        <v>0</v>
      </c>
      <c r="BA757" s="1">
        <v>0</v>
      </c>
      <c r="BB757" s="1">
        <v>0</v>
      </c>
      <c r="BC757" s="1">
        <v>0</v>
      </c>
      <c r="BD757" s="1">
        <v>0</v>
      </c>
      <c r="BE757" s="1">
        <v>0</v>
      </c>
      <c r="BF757" s="1">
        <v>0</v>
      </c>
      <c r="BG757" s="1">
        <v>0</v>
      </c>
      <c r="BH757" s="1">
        <v>0</v>
      </c>
      <c r="BI757" s="1">
        <v>0</v>
      </c>
      <c r="BJ757" s="1">
        <v>0</v>
      </c>
      <c r="BK757" s="1">
        <v>0</v>
      </c>
      <c r="BL757" s="1">
        <v>0</v>
      </c>
      <c r="BM757" s="1">
        <v>0</v>
      </c>
      <c r="BN757" s="1">
        <v>0</v>
      </c>
      <c r="BO757" s="1" t="s">
        <v>35</v>
      </c>
      <c r="BP757" s="1" t="s">
        <v>68</v>
      </c>
      <c r="BQ757" s="5" t="s">
        <v>3019</v>
      </c>
      <c r="BR757" s="1" t="s">
        <v>255</v>
      </c>
      <c r="BS757" s="1" t="s">
        <v>3020</v>
      </c>
      <c r="BT757" s="1" t="s">
        <v>255</v>
      </c>
      <c r="BU757" s="1" t="s">
        <v>3021</v>
      </c>
      <c r="BV757" s="1" t="s">
        <v>4121</v>
      </c>
    </row>
    <row r="758" spans="1:74" ht="165" x14ac:dyDescent="0.25">
      <c r="A758" s="1" t="s">
        <v>26</v>
      </c>
      <c r="B758" s="1" t="s">
        <v>429</v>
      </c>
      <c r="C758" s="1" t="s">
        <v>342</v>
      </c>
      <c r="D758" s="1" t="s">
        <v>65</v>
      </c>
      <c r="E758" s="1">
        <v>2057117</v>
      </c>
      <c r="F758" s="1" t="s">
        <v>3022</v>
      </c>
      <c r="G758" s="1" t="s">
        <v>3023</v>
      </c>
      <c r="H758" s="1" t="s">
        <v>32</v>
      </c>
      <c r="I758" s="1" t="s">
        <v>33</v>
      </c>
      <c r="J758" s="2">
        <v>44113</v>
      </c>
      <c r="K758" s="2" t="s">
        <v>4121</v>
      </c>
      <c r="L758" s="1">
        <v>1720</v>
      </c>
      <c r="M758" s="1">
        <v>1400</v>
      </c>
      <c r="N758" s="1">
        <v>1</v>
      </c>
      <c r="O758" s="1" t="s">
        <v>83</v>
      </c>
      <c r="P758" s="1" t="s">
        <v>37</v>
      </c>
      <c r="Q758" s="1" t="s">
        <v>4121</v>
      </c>
      <c r="R758" s="1" t="s">
        <v>4121</v>
      </c>
      <c r="S758" s="1" t="s">
        <v>4121</v>
      </c>
      <c r="T758" s="1">
        <v>0</v>
      </c>
      <c r="U758" s="1" t="s">
        <v>4121</v>
      </c>
      <c r="V758" s="1" t="s">
        <v>38</v>
      </c>
      <c r="W758" s="1" t="s">
        <v>4121</v>
      </c>
      <c r="X758" s="1">
        <v>0</v>
      </c>
      <c r="Y758" s="1" t="s">
        <v>37</v>
      </c>
      <c r="Z758" s="1" t="s">
        <v>4121</v>
      </c>
      <c r="AA758" s="1" t="s">
        <v>4121</v>
      </c>
      <c r="AB758" s="1" t="s">
        <v>4121</v>
      </c>
      <c r="AC758" s="1">
        <v>0</v>
      </c>
      <c r="AD758" s="1" t="s">
        <v>4121</v>
      </c>
      <c r="AE758" s="1">
        <v>0</v>
      </c>
      <c r="AF758" s="1">
        <v>0</v>
      </c>
      <c r="AG758" s="1">
        <v>0</v>
      </c>
      <c r="AH758" s="1">
        <v>0</v>
      </c>
      <c r="AI758" s="1">
        <v>0</v>
      </c>
      <c r="AJ758" s="1">
        <v>0</v>
      </c>
      <c r="AK758" s="1">
        <v>0</v>
      </c>
      <c r="AL758" s="1">
        <v>0</v>
      </c>
      <c r="AM758" s="1">
        <v>0</v>
      </c>
      <c r="AN758" s="1" t="s">
        <v>4121</v>
      </c>
      <c r="AO758" s="1" t="s">
        <v>4121</v>
      </c>
      <c r="AP758" s="1" t="s">
        <v>69</v>
      </c>
      <c r="AQ758" s="1" t="s">
        <v>40</v>
      </c>
      <c r="AR758" s="1" t="s">
        <v>440</v>
      </c>
      <c r="AS758" s="1" t="s">
        <v>38</v>
      </c>
      <c r="AT758" s="1" t="s">
        <v>4121</v>
      </c>
      <c r="AU758" s="1" t="s">
        <v>4121</v>
      </c>
      <c r="AV758" s="1" t="s">
        <v>42</v>
      </c>
      <c r="AW758" s="1">
        <v>0</v>
      </c>
      <c r="AX758" s="1">
        <v>0</v>
      </c>
      <c r="AY758" s="1">
        <v>0</v>
      </c>
      <c r="AZ758" s="1">
        <v>0</v>
      </c>
      <c r="BA758" s="1">
        <v>0</v>
      </c>
      <c r="BB758" s="1">
        <v>0</v>
      </c>
      <c r="BC758" s="1">
        <v>0</v>
      </c>
      <c r="BD758" s="1">
        <v>0</v>
      </c>
      <c r="BE758" s="1">
        <v>0</v>
      </c>
      <c r="BF758" s="1">
        <v>0</v>
      </c>
      <c r="BG758" s="1">
        <v>0</v>
      </c>
      <c r="BH758" s="1">
        <v>0</v>
      </c>
      <c r="BI758" s="1">
        <v>0</v>
      </c>
      <c r="BJ758" s="1">
        <v>0</v>
      </c>
      <c r="BK758" s="1">
        <v>0</v>
      </c>
      <c r="BL758" s="1">
        <v>0</v>
      </c>
      <c r="BM758" s="1">
        <v>0</v>
      </c>
      <c r="BN758" s="1">
        <v>0</v>
      </c>
      <c r="BO758" s="1" t="s">
        <v>37</v>
      </c>
      <c r="BP758" s="1" t="s">
        <v>38</v>
      </c>
      <c r="BQ758" s="5" t="s">
        <v>3024</v>
      </c>
      <c r="BR758" s="1" t="s">
        <v>3025</v>
      </c>
      <c r="BS758" s="1" t="s">
        <v>3026</v>
      </c>
      <c r="BT758" s="1" t="s">
        <v>4121</v>
      </c>
      <c r="BU758" s="1" t="s">
        <v>4121</v>
      </c>
      <c r="BV758" s="1" t="s">
        <v>4121</v>
      </c>
    </row>
    <row r="759" spans="1:74" ht="150" x14ac:dyDescent="0.25">
      <c r="A759" s="1" t="s">
        <v>26</v>
      </c>
      <c r="B759" s="1" t="s">
        <v>179</v>
      </c>
      <c r="C759" s="1" t="s">
        <v>28</v>
      </c>
      <c r="D759" s="1" t="s">
        <v>65</v>
      </c>
      <c r="E759" s="1">
        <v>2024120</v>
      </c>
      <c r="F759" s="1" t="s">
        <v>3027</v>
      </c>
      <c r="G759" s="1" t="s">
        <v>3028</v>
      </c>
      <c r="H759" s="1" t="s">
        <v>144</v>
      </c>
      <c r="I759" s="1" t="s">
        <v>33</v>
      </c>
      <c r="J759" s="2">
        <v>44119</v>
      </c>
      <c r="K759" s="2" t="s">
        <v>4121</v>
      </c>
      <c r="L759" s="1">
        <v>0</v>
      </c>
      <c r="M759" s="1">
        <v>10</v>
      </c>
      <c r="N759" s="1">
        <v>1</v>
      </c>
      <c r="O759" s="1" t="s">
        <v>109</v>
      </c>
      <c r="P759" s="1" t="s">
        <v>37</v>
      </c>
      <c r="Q759" s="1" t="s">
        <v>4121</v>
      </c>
      <c r="R759" s="1" t="s">
        <v>4121</v>
      </c>
      <c r="S759" s="1" t="s">
        <v>4121</v>
      </c>
      <c r="T759" s="1">
        <v>0</v>
      </c>
      <c r="U759" s="1" t="s">
        <v>4121</v>
      </c>
      <c r="V759" s="1" t="s">
        <v>38</v>
      </c>
      <c r="W759" s="1" t="s">
        <v>4121</v>
      </c>
      <c r="X759" s="1">
        <v>0</v>
      </c>
      <c r="Y759" s="1" t="s">
        <v>35</v>
      </c>
      <c r="Z759" s="1" t="s">
        <v>37</v>
      </c>
      <c r="AA759" s="1" t="s">
        <v>4121</v>
      </c>
      <c r="AB759" s="1" t="s">
        <v>4121</v>
      </c>
      <c r="AC759" s="1">
        <v>100</v>
      </c>
      <c r="AD759" s="1" t="s">
        <v>4121</v>
      </c>
      <c r="AE759" s="1">
        <v>0</v>
      </c>
      <c r="AF759" s="1">
        <v>0</v>
      </c>
      <c r="AG759" s="1">
        <v>0</v>
      </c>
      <c r="AH759" s="1">
        <v>0</v>
      </c>
      <c r="AI759" s="1">
        <v>0</v>
      </c>
      <c r="AJ759" s="1">
        <v>0</v>
      </c>
      <c r="AK759" s="1">
        <v>0</v>
      </c>
      <c r="AL759" s="1">
        <v>0</v>
      </c>
      <c r="AM759" s="1">
        <v>0</v>
      </c>
      <c r="AN759" s="1" t="s">
        <v>245</v>
      </c>
      <c r="AO759" s="1" t="s">
        <v>245</v>
      </c>
      <c r="AP759" s="1" t="s">
        <v>69</v>
      </c>
      <c r="AQ759" s="1" t="s">
        <v>40</v>
      </c>
      <c r="AR759" s="1" t="s">
        <v>4121</v>
      </c>
      <c r="AS759" s="1" t="s">
        <v>38</v>
      </c>
      <c r="AT759" s="1" t="s">
        <v>4121</v>
      </c>
      <c r="AU759" s="1" t="s">
        <v>4121</v>
      </c>
      <c r="AV759" s="1" t="s">
        <v>42</v>
      </c>
      <c r="AW759" s="1">
        <v>0</v>
      </c>
      <c r="AX759" s="1">
        <v>0</v>
      </c>
      <c r="AY759" s="1">
        <v>0</v>
      </c>
      <c r="AZ759" s="1">
        <v>0</v>
      </c>
      <c r="BA759" s="1">
        <v>0</v>
      </c>
      <c r="BB759" s="1">
        <v>0</v>
      </c>
      <c r="BC759" s="1">
        <v>0</v>
      </c>
      <c r="BD759" s="1">
        <v>0</v>
      </c>
      <c r="BE759" s="1">
        <v>0</v>
      </c>
      <c r="BF759" s="1">
        <v>0</v>
      </c>
      <c r="BG759" s="1">
        <v>0</v>
      </c>
      <c r="BH759" s="1">
        <v>0</v>
      </c>
      <c r="BI759" s="1">
        <v>0</v>
      </c>
      <c r="BJ759" s="1">
        <v>0</v>
      </c>
      <c r="BK759" s="1">
        <v>0</v>
      </c>
      <c r="BL759" s="1">
        <v>0</v>
      </c>
      <c r="BM759" s="1">
        <v>0</v>
      </c>
      <c r="BN759" s="1">
        <v>0</v>
      </c>
      <c r="BO759" s="1" t="s">
        <v>37</v>
      </c>
      <c r="BP759" s="1" t="s">
        <v>38</v>
      </c>
      <c r="BQ759" s="5" t="s">
        <v>3029</v>
      </c>
      <c r="BR759" s="1" t="s">
        <v>3030</v>
      </c>
      <c r="BS759" s="1" t="s">
        <v>3031</v>
      </c>
      <c r="BT759" s="1" t="s">
        <v>4121</v>
      </c>
      <c r="BU759" s="1" t="s">
        <v>4121</v>
      </c>
      <c r="BV759" s="1" t="s">
        <v>4121</v>
      </c>
    </row>
    <row r="760" spans="1:74" ht="45" x14ac:dyDescent="0.25">
      <c r="A760" s="1" t="s">
        <v>26</v>
      </c>
      <c r="B760" s="1" t="s">
        <v>242</v>
      </c>
      <c r="C760" s="1" t="s">
        <v>28</v>
      </c>
      <c r="D760" s="1" t="s">
        <v>65</v>
      </c>
      <c r="E760" s="1">
        <v>2017124</v>
      </c>
      <c r="F760" s="1" t="s">
        <v>3032</v>
      </c>
      <c r="G760" s="1" t="s">
        <v>3033</v>
      </c>
      <c r="H760" s="1" t="s">
        <v>32</v>
      </c>
      <c r="I760" s="1" t="s">
        <v>33</v>
      </c>
      <c r="J760" s="2">
        <v>44096</v>
      </c>
      <c r="K760" s="2" t="s">
        <v>4121</v>
      </c>
      <c r="L760" s="1">
        <v>0</v>
      </c>
      <c r="M760" s="1">
        <v>250</v>
      </c>
      <c r="N760" s="1">
        <v>18</v>
      </c>
      <c r="O760" s="1" t="s">
        <v>83</v>
      </c>
      <c r="P760" s="1" t="s">
        <v>37</v>
      </c>
      <c r="Q760" s="1" t="s">
        <v>4121</v>
      </c>
      <c r="R760" s="1" t="s">
        <v>4121</v>
      </c>
      <c r="S760" s="1" t="s">
        <v>4121</v>
      </c>
      <c r="T760" s="1">
        <v>0</v>
      </c>
      <c r="U760" s="1" t="s">
        <v>4121</v>
      </c>
      <c r="V760" s="1" t="s">
        <v>38</v>
      </c>
      <c r="W760" s="1" t="s">
        <v>4121</v>
      </c>
      <c r="X760" s="1">
        <v>0</v>
      </c>
      <c r="Y760" s="1" t="s">
        <v>37</v>
      </c>
      <c r="Z760" s="1" t="s">
        <v>4121</v>
      </c>
      <c r="AA760" s="1" t="s">
        <v>4121</v>
      </c>
      <c r="AB760" s="1" t="s">
        <v>4121</v>
      </c>
      <c r="AC760" s="1">
        <v>0</v>
      </c>
      <c r="AD760" s="1" t="s">
        <v>4121</v>
      </c>
      <c r="AE760" s="1">
        <v>0</v>
      </c>
      <c r="AF760" s="1">
        <v>0</v>
      </c>
      <c r="AG760" s="1">
        <v>0</v>
      </c>
      <c r="AH760" s="1">
        <v>0</v>
      </c>
      <c r="AI760" s="1">
        <v>0</v>
      </c>
      <c r="AJ760" s="1">
        <v>0</v>
      </c>
      <c r="AK760" s="1">
        <v>0</v>
      </c>
      <c r="AL760" s="1">
        <v>0</v>
      </c>
      <c r="AM760" s="1">
        <v>0</v>
      </c>
      <c r="AN760" s="1" t="s">
        <v>4121</v>
      </c>
      <c r="AO760" s="1" t="s">
        <v>4121</v>
      </c>
      <c r="AP760" s="1" t="s">
        <v>69</v>
      </c>
      <c r="AQ760" s="1" t="s">
        <v>40</v>
      </c>
      <c r="AR760" s="1" t="s">
        <v>41</v>
      </c>
      <c r="AS760" s="1" t="s">
        <v>38</v>
      </c>
      <c r="AT760" s="1" t="s">
        <v>4121</v>
      </c>
      <c r="AU760" s="1" t="s">
        <v>4121</v>
      </c>
      <c r="AV760" s="1" t="s">
        <v>42</v>
      </c>
      <c r="AW760" s="1">
        <v>0</v>
      </c>
      <c r="AX760" s="1">
        <v>0</v>
      </c>
      <c r="AY760" s="1">
        <v>0</v>
      </c>
      <c r="AZ760" s="1">
        <v>0</v>
      </c>
      <c r="BA760" s="1">
        <v>0</v>
      </c>
      <c r="BB760" s="1">
        <v>0</v>
      </c>
      <c r="BC760" s="1">
        <v>0</v>
      </c>
      <c r="BD760" s="1">
        <v>0</v>
      </c>
      <c r="BE760" s="1">
        <v>0</v>
      </c>
      <c r="BF760" s="1">
        <v>0</v>
      </c>
      <c r="BG760" s="1">
        <v>0</v>
      </c>
      <c r="BH760" s="1">
        <v>0</v>
      </c>
      <c r="BI760" s="1">
        <v>0</v>
      </c>
      <c r="BJ760" s="1">
        <v>0</v>
      </c>
      <c r="BK760" s="1">
        <v>0</v>
      </c>
      <c r="BL760" s="1">
        <v>0</v>
      </c>
      <c r="BM760" s="1">
        <v>0</v>
      </c>
      <c r="BN760" s="1">
        <v>0</v>
      </c>
      <c r="BO760" s="1" t="s">
        <v>35</v>
      </c>
      <c r="BP760" s="1" t="s">
        <v>68</v>
      </c>
      <c r="BQ760" s="5" t="s">
        <v>3034</v>
      </c>
      <c r="BR760" s="1" t="s">
        <v>147</v>
      </c>
      <c r="BS760" s="1" t="s">
        <v>3035</v>
      </c>
      <c r="BT760" s="1" t="s">
        <v>92</v>
      </c>
      <c r="BU760" s="1" t="s">
        <v>3036</v>
      </c>
      <c r="BV760" s="1" t="s">
        <v>4121</v>
      </c>
    </row>
    <row r="761" spans="1:74" ht="135" x14ac:dyDescent="0.25">
      <c r="A761" s="1" t="s">
        <v>26</v>
      </c>
      <c r="B761" s="1" t="s">
        <v>179</v>
      </c>
      <c r="C761" s="1" t="s">
        <v>28</v>
      </c>
      <c r="D761" s="1" t="s">
        <v>65</v>
      </c>
      <c r="E761" s="1">
        <v>2024121</v>
      </c>
      <c r="F761" s="1" t="s">
        <v>3037</v>
      </c>
      <c r="G761" s="1" t="s">
        <v>3038</v>
      </c>
      <c r="H761" s="1" t="s">
        <v>144</v>
      </c>
      <c r="I761" s="1" t="s">
        <v>33</v>
      </c>
      <c r="J761" s="2">
        <v>44119</v>
      </c>
      <c r="K761" s="2" t="s">
        <v>4121</v>
      </c>
      <c r="L761" s="1">
        <v>0</v>
      </c>
      <c r="M761" s="1">
        <v>30</v>
      </c>
      <c r="N761" s="1">
        <v>1</v>
      </c>
      <c r="O761" s="1" t="s">
        <v>109</v>
      </c>
      <c r="P761" s="1" t="s">
        <v>35</v>
      </c>
      <c r="Q761" s="1" t="s">
        <v>4121</v>
      </c>
      <c r="R761" s="1" t="s">
        <v>4121</v>
      </c>
      <c r="S761" s="1" t="s">
        <v>4121</v>
      </c>
      <c r="T761" s="1">
        <v>0</v>
      </c>
      <c r="U761" s="1" t="s">
        <v>39</v>
      </c>
      <c r="V761" s="1" t="s">
        <v>68</v>
      </c>
      <c r="W761" s="1" t="s">
        <v>1686</v>
      </c>
      <c r="X761" s="1">
        <v>30</v>
      </c>
      <c r="Y761" s="1" t="s">
        <v>37</v>
      </c>
      <c r="Z761" s="1" t="s">
        <v>4121</v>
      </c>
      <c r="AA761" s="1" t="s">
        <v>4121</v>
      </c>
      <c r="AB761" s="1" t="s">
        <v>4121</v>
      </c>
      <c r="AC761" s="1">
        <v>0</v>
      </c>
      <c r="AD761" s="1" t="s">
        <v>4121</v>
      </c>
      <c r="AE761" s="1">
        <v>0</v>
      </c>
      <c r="AF761" s="1">
        <v>0</v>
      </c>
      <c r="AG761" s="1">
        <v>0</v>
      </c>
      <c r="AH761" s="1">
        <v>0</v>
      </c>
      <c r="AI761" s="1">
        <v>0</v>
      </c>
      <c r="AJ761" s="1">
        <v>0</v>
      </c>
      <c r="AK761" s="1">
        <v>0</v>
      </c>
      <c r="AL761" s="1">
        <v>0</v>
      </c>
      <c r="AM761" s="1">
        <v>0</v>
      </c>
      <c r="AN761" s="1" t="s">
        <v>4121</v>
      </c>
      <c r="AO761" s="1" t="s">
        <v>4121</v>
      </c>
      <c r="AP761" s="1" t="s">
        <v>69</v>
      </c>
      <c r="AQ761" s="1" t="s">
        <v>40</v>
      </c>
      <c r="AR761" s="1" t="s">
        <v>4121</v>
      </c>
      <c r="AS761" s="1" t="s">
        <v>38</v>
      </c>
      <c r="AT761" s="1" t="s">
        <v>4121</v>
      </c>
      <c r="AU761" s="1" t="s">
        <v>4121</v>
      </c>
      <c r="AV761" s="1" t="s">
        <v>42</v>
      </c>
      <c r="AW761" s="1">
        <v>0</v>
      </c>
      <c r="AX761" s="1">
        <v>0</v>
      </c>
      <c r="AY761" s="1">
        <v>0</v>
      </c>
      <c r="AZ761" s="1">
        <v>0</v>
      </c>
      <c r="BA761" s="1">
        <v>0</v>
      </c>
      <c r="BB761" s="1">
        <v>0</v>
      </c>
      <c r="BC761" s="1">
        <v>0</v>
      </c>
      <c r="BD761" s="1">
        <v>0</v>
      </c>
      <c r="BE761" s="1">
        <v>0</v>
      </c>
      <c r="BF761" s="1">
        <v>0</v>
      </c>
      <c r="BG761" s="1">
        <v>0</v>
      </c>
      <c r="BH761" s="1">
        <v>0</v>
      </c>
      <c r="BI761" s="1">
        <v>0</v>
      </c>
      <c r="BJ761" s="1">
        <v>0</v>
      </c>
      <c r="BK761" s="1">
        <v>0</v>
      </c>
      <c r="BL761" s="1">
        <v>0</v>
      </c>
      <c r="BM761" s="1">
        <v>0</v>
      </c>
      <c r="BN761" s="1">
        <v>0</v>
      </c>
      <c r="BO761" s="1" t="s">
        <v>37</v>
      </c>
      <c r="BP761" s="1" t="s">
        <v>38</v>
      </c>
      <c r="BQ761" s="5" t="s">
        <v>3039</v>
      </c>
      <c r="BR761" s="1" t="s">
        <v>3040</v>
      </c>
      <c r="BS761" s="1" t="s">
        <v>3041</v>
      </c>
      <c r="BT761" s="1" t="s">
        <v>4121</v>
      </c>
      <c r="BU761" s="1" t="s">
        <v>4121</v>
      </c>
      <c r="BV761" s="8" t="s">
        <v>3042</v>
      </c>
    </row>
    <row r="762" spans="1:74" ht="150" x14ac:dyDescent="0.25">
      <c r="A762" s="1" t="s">
        <v>26</v>
      </c>
      <c r="B762" s="1" t="s">
        <v>179</v>
      </c>
      <c r="C762" s="1" t="s">
        <v>28</v>
      </c>
      <c r="D762" s="1" t="s">
        <v>65</v>
      </c>
      <c r="E762" s="1">
        <v>2024122</v>
      </c>
      <c r="F762" s="1" t="s">
        <v>3043</v>
      </c>
      <c r="G762" s="1" t="s">
        <v>3044</v>
      </c>
      <c r="H762" s="1" t="s">
        <v>144</v>
      </c>
      <c r="I762" s="1" t="s">
        <v>33</v>
      </c>
      <c r="J762" s="2">
        <v>44119</v>
      </c>
      <c r="K762" s="2" t="s">
        <v>4121</v>
      </c>
      <c r="L762" s="1">
        <v>0</v>
      </c>
      <c r="M762" s="1">
        <v>20</v>
      </c>
      <c r="N762" s="1">
        <v>0</v>
      </c>
      <c r="O762" s="1" t="s">
        <v>109</v>
      </c>
      <c r="P762" s="1" t="s">
        <v>35</v>
      </c>
      <c r="Q762" s="1" t="s">
        <v>4121</v>
      </c>
      <c r="R762" s="1" t="s">
        <v>4121</v>
      </c>
      <c r="S762" s="1" t="s">
        <v>4121</v>
      </c>
      <c r="T762" s="1">
        <v>100</v>
      </c>
      <c r="U762" s="1" t="s">
        <v>4121</v>
      </c>
      <c r="V762" s="1" t="s">
        <v>68</v>
      </c>
      <c r="W762" s="1" t="s">
        <v>1686</v>
      </c>
      <c r="X762" s="1">
        <v>1</v>
      </c>
      <c r="Y762" s="1" t="s">
        <v>37</v>
      </c>
      <c r="Z762" s="1" t="s">
        <v>4121</v>
      </c>
      <c r="AA762" s="1" t="s">
        <v>4121</v>
      </c>
      <c r="AB762" s="1" t="s">
        <v>4121</v>
      </c>
      <c r="AC762" s="1">
        <v>0</v>
      </c>
      <c r="AD762" s="1" t="s">
        <v>4121</v>
      </c>
      <c r="AE762" s="1">
        <v>0</v>
      </c>
      <c r="AF762" s="1">
        <v>0</v>
      </c>
      <c r="AG762" s="1">
        <v>0</v>
      </c>
      <c r="AH762" s="1">
        <v>0</v>
      </c>
      <c r="AI762" s="1">
        <v>0</v>
      </c>
      <c r="AJ762" s="1">
        <v>0</v>
      </c>
      <c r="AK762" s="1">
        <v>0</v>
      </c>
      <c r="AL762" s="1">
        <v>0</v>
      </c>
      <c r="AM762" s="1">
        <v>0</v>
      </c>
      <c r="AN762" s="1" t="s">
        <v>4121</v>
      </c>
      <c r="AO762" s="1" t="s">
        <v>4121</v>
      </c>
      <c r="AP762" s="1" t="s">
        <v>69</v>
      </c>
      <c r="AQ762" s="1" t="s">
        <v>40</v>
      </c>
      <c r="AR762" s="1" t="s">
        <v>4121</v>
      </c>
      <c r="AS762" s="1" t="s">
        <v>38</v>
      </c>
      <c r="AT762" s="1" t="s">
        <v>4121</v>
      </c>
      <c r="AU762" s="1" t="s">
        <v>4121</v>
      </c>
      <c r="AV762" s="1" t="s">
        <v>42</v>
      </c>
      <c r="AW762" s="1">
        <v>0</v>
      </c>
      <c r="AX762" s="1">
        <v>0</v>
      </c>
      <c r="AY762" s="1">
        <v>0</v>
      </c>
      <c r="AZ762" s="1">
        <v>0</v>
      </c>
      <c r="BA762" s="1">
        <v>0</v>
      </c>
      <c r="BB762" s="1">
        <v>0</v>
      </c>
      <c r="BC762" s="1">
        <v>0</v>
      </c>
      <c r="BD762" s="1">
        <v>0</v>
      </c>
      <c r="BE762" s="1">
        <v>0</v>
      </c>
      <c r="BF762" s="1">
        <v>0</v>
      </c>
      <c r="BG762" s="1">
        <v>0</v>
      </c>
      <c r="BH762" s="1">
        <v>0</v>
      </c>
      <c r="BI762" s="1">
        <v>0</v>
      </c>
      <c r="BJ762" s="1">
        <v>0</v>
      </c>
      <c r="BK762" s="1">
        <v>0</v>
      </c>
      <c r="BL762" s="1">
        <v>0</v>
      </c>
      <c r="BM762" s="1">
        <v>0</v>
      </c>
      <c r="BN762" s="1">
        <v>0</v>
      </c>
      <c r="BO762" s="1" t="s">
        <v>37</v>
      </c>
      <c r="BP762" s="1" t="s">
        <v>38</v>
      </c>
      <c r="BQ762" s="5" t="s">
        <v>3045</v>
      </c>
      <c r="BR762" s="1" t="s">
        <v>3046</v>
      </c>
      <c r="BS762" s="1" t="s">
        <v>3047</v>
      </c>
      <c r="BT762" s="1" t="s">
        <v>4121</v>
      </c>
      <c r="BU762" s="1" t="s">
        <v>4121</v>
      </c>
      <c r="BV762" s="8"/>
    </row>
    <row r="763" spans="1:74" ht="60" x14ac:dyDescent="0.25">
      <c r="A763" s="1" t="s">
        <v>26</v>
      </c>
      <c r="B763" s="1" t="s">
        <v>242</v>
      </c>
      <c r="C763" s="1" t="s">
        <v>28</v>
      </c>
      <c r="D763" s="1" t="s">
        <v>65</v>
      </c>
      <c r="E763" s="1">
        <v>2017125</v>
      </c>
      <c r="F763" s="1" t="s">
        <v>3048</v>
      </c>
      <c r="G763" s="1" t="s">
        <v>255</v>
      </c>
      <c r="H763" s="1" t="s">
        <v>32</v>
      </c>
      <c r="I763" s="1" t="s">
        <v>33</v>
      </c>
      <c r="J763" s="2">
        <v>44102</v>
      </c>
      <c r="K763" s="2" t="s">
        <v>4121</v>
      </c>
      <c r="L763" s="1">
        <v>0</v>
      </c>
      <c r="M763" s="1">
        <v>400</v>
      </c>
      <c r="N763" s="1">
        <v>24</v>
      </c>
      <c r="O763" s="1" t="s">
        <v>83</v>
      </c>
      <c r="P763" s="1" t="s">
        <v>37</v>
      </c>
      <c r="Q763" s="1" t="s">
        <v>4121</v>
      </c>
      <c r="R763" s="1" t="s">
        <v>4121</v>
      </c>
      <c r="S763" s="1" t="s">
        <v>4121</v>
      </c>
      <c r="T763" s="1">
        <v>0</v>
      </c>
      <c r="U763" s="1" t="s">
        <v>4121</v>
      </c>
      <c r="V763" s="1" t="s">
        <v>38</v>
      </c>
      <c r="W763" s="1" t="s">
        <v>4121</v>
      </c>
      <c r="X763" s="1">
        <v>0</v>
      </c>
      <c r="Y763" s="1" t="s">
        <v>37</v>
      </c>
      <c r="Z763" s="1" t="s">
        <v>4121</v>
      </c>
      <c r="AA763" s="1" t="s">
        <v>4121</v>
      </c>
      <c r="AB763" s="1" t="s">
        <v>4121</v>
      </c>
      <c r="AC763" s="1">
        <v>0</v>
      </c>
      <c r="AD763" s="1" t="s">
        <v>4121</v>
      </c>
      <c r="AE763" s="1">
        <v>0</v>
      </c>
      <c r="AF763" s="1">
        <v>0</v>
      </c>
      <c r="AG763" s="1">
        <v>0</v>
      </c>
      <c r="AH763" s="1">
        <v>0</v>
      </c>
      <c r="AI763" s="1">
        <v>0</v>
      </c>
      <c r="AJ763" s="1">
        <v>0</v>
      </c>
      <c r="AK763" s="1">
        <v>0</v>
      </c>
      <c r="AL763" s="1">
        <v>0</v>
      </c>
      <c r="AM763" s="1">
        <v>0</v>
      </c>
      <c r="AN763" s="1" t="s">
        <v>4121</v>
      </c>
      <c r="AO763" s="1" t="s">
        <v>4121</v>
      </c>
      <c r="AP763" s="1" t="s">
        <v>69</v>
      </c>
      <c r="AQ763" s="1" t="s">
        <v>40</v>
      </c>
      <c r="AR763" s="1" t="s">
        <v>41</v>
      </c>
      <c r="AS763" s="1" t="s">
        <v>38</v>
      </c>
      <c r="AT763" s="1" t="s">
        <v>4121</v>
      </c>
      <c r="AU763" s="1" t="s">
        <v>4121</v>
      </c>
      <c r="AV763" s="1" t="s">
        <v>42</v>
      </c>
      <c r="AW763" s="1">
        <v>0</v>
      </c>
      <c r="AX763" s="1">
        <v>0</v>
      </c>
      <c r="AY763" s="1">
        <v>0</v>
      </c>
      <c r="AZ763" s="1">
        <v>0</v>
      </c>
      <c r="BA763" s="1">
        <v>0</v>
      </c>
      <c r="BB763" s="1">
        <v>0</v>
      </c>
      <c r="BC763" s="1">
        <v>0</v>
      </c>
      <c r="BD763" s="1">
        <v>0</v>
      </c>
      <c r="BE763" s="1">
        <v>0</v>
      </c>
      <c r="BF763" s="1">
        <v>0</v>
      </c>
      <c r="BG763" s="1">
        <v>0</v>
      </c>
      <c r="BH763" s="1">
        <v>0</v>
      </c>
      <c r="BI763" s="1">
        <v>0</v>
      </c>
      <c r="BJ763" s="1">
        <v>0</v>
      </c>
      <c r="BK763" s="1">
        <v>0</v>
      </c>
      <c r="BL763" s="1">
        <v>0</v>
      </c>
      <c r="BM763" s="1">
        <v>0</v>
      </c>
      <c r="BN763" s="1">
        <v>0</v>
      </c>
      <c r="BO763" s="1" t="s">
        <v>37</v>
      </c>
      <c r="BP763" s="1" t="s">
        <v>68</v>
      </c>
      <c r="BQ763" s="5" t="s">
        <v>3049</v>
      </c>
      <c r="BR763" s="1" t="s">
        <v>255</v>
      </c>
      <c r="BS763" s="1" t="s">
        <v>3050</v>
      </c>
      <c r="BT763" s="1">
        <v>0</v>
      </c>
      <c r="BU763" s="1" t="s">
        <v>4121</v>
      </c>
      <c r="BV763" s="1" t="s">
        <v>4121</v>
      </c>
    </row>
    <row r="764" spans="1:74" ht="150" x14ac:dyDescent="0.25">
      <c r="A764" s="1" t="s">
        <v>26</v>
      </c>
      <c r="B764" s="1" t="s">
        <v>391</v>
      </c>
      <c r="C764" s="1" t="s">
        <v>28</v>
      </c>
      <c r="D764" s="1" t="s">
        <v>29</v>
      </c>
      <c r="E764" s="1">
        <v>206813</v>
      </c>
      <c r="F764" s="1" t="s">
        <v>3051</v>
      </c>
      <c r="G764" s="1" t="s">
        <v>3052</v>
      </c>
      <c r="H764" s="1" t="s">
        <v>439</v>
      </c>
      <c r="I764" s="1" t="s">
        <v>33</v>
      </c>
      <c r="J764" s="2">
        <v>44110</v>
      </c>
      <c r="K764" s="2" t="s">
        <v>4121</v>
      </c>
      <c r="L764" s="1">
        <v>0</v>
      </c>
      <c r="M764" s="1">
        <v>95</v>
      </c>
      <c r="N764" s="1">
        <v>0</v>
      </c>
      <c r="O764" s="1" t="s">
        <v>83</v>
      </c>
      <c r="P764" s="1" t="s">
        <v>37</v>
      </c>
      <c r="Q764" s="1" t="s">
        <v>4121</v>
      </c>
      <c r="R764" s="1" t="s">
        <v>4121</v>
      </c>
      <c r="S764" s="1" t="s">
        <v>4121</v>
      </c>
      <c r="T764" s="1">
        <v>0</v>
      </c>
      <c r="U764" s="1" t="s">
        <v>4121</v>
      </c>
      <c r="V764" s="1" t="s">
        <v>38</v>
      </c>
      <c r="W764" s="1" t="s">
        <v>4121</v>
      </c>
      <c r="X764" s="1">
        <v>0</v>
      </c>
      <c r="Y764" s="1" t="s">
        <v>37</v>
      </c>
      <c r="Z764" s="1" t="s">
        <v>4121</v>
      </c>
      <c r="AA764" s="1" t="s">
        <v>4121</v>
      </c>
      <c r="AB764" s="1" t="s">
        <v>4121</v>
      </c>
      <c r="AC764" s="1">
        <v>0</v>
      </c>
      <c r="AD764" s="1" t="s">
        <v>4121</v>
      </c>
      <c r="AE764" s="1">
        <v>0</v>
      </c>
      <c r="AF764" s="1">
        <v>0</v>
      </c>
      <c r="AG764" s="1">
        <v>0</v>
      </c>
      <c r="AH764" s="1">
        <v>0</v>
      </c>
      <c r="AI764" s="1">
        <v>0</v>
      </c>
      <c r="AJ764" s="1">
        <v>0</v>
      </c>
      <c r="AK764" s="1">
        <v>0</v>
      </c>
      <c r="AL764" s="1">
        <v>0</v>
      </c>
      <c r="AM764" s="1">
        <v>0</v>
      </c>
      <c r="AN764" s="1" t="s">
        <v>4121</v>
      </c>
      <c r="AO764" s="1" t="s">
        <v>4121</v>
      </c>
      <c r="AP764" s="1" t="s">
        <v>39</v>
      </c>
      <c r="AQ764" s="1" t="s">
        <v>40</v>
      </c>
      <c r="AR764" s="1" t="s">
        <v>41</v>
      </c>
      <c r="AS764" s="1" t="s">
        <v>38</v>
      </c>
      <c r="AT764" s="1" t="s">
        <v>4121</v>
      </c>
      <c r="AU764" s="1" t="s">
        <v>4121</v>
      </c>
      <c r="AV764" s="1" t="s">
        <v>42</v>
      </c>
      <c r="AW764" s="1">
        <v>0</v>
      </c>
      <c r="AX764" s="1">
        <v>0</v>
      </c>
      <c r="AY764" s="1">
        <v>0</v>
      </c>
      <c r="AZ764" s="1">
        <v>0</v>
      </c>
      <c r="BA764" s="1">
        <v>0</v>
      </c>
      <c r="BB764" s="1">
        <v>0</v>
      </c>
      <c r="BC764" s="1">
        <v>0</v>
      </c>
      <c r="BD764" s="1">
        <v>0</v>
      </c>
      <c r="BE764" s="1">
        <v>0</v>
      </c>
      <c r="BF764" s="1">
        <v>0</v>
      </c>
      <c r="BG764" s="1">
        <v>0</v>
      </c>
      <c r="BH764" s="1">
        <v>0</v>
      </c>
      <c r="BI764" s="1">
        <v>0</v>
      </c>
      <c r="BJ764" s="1">
        <v>0</v>
      </c>
      <c r="BK764" s="1">
        <v>0</v>
      </c>
      <c r="BL764" s="1">
        <v>0</v>
      </c>
      <c r="BM764" s="1">
        <v>0</v>
      </c>
      <c r="BN764" s="1">
        <v>0</v>
      </c>
      <c r="BO764" s="1" t="s">
        <v>37</v>
      </c>
      <c r="BP764" s="1" t="s">
        <v>38</v>
      </c>
      <c r="BQ764" s="5" t="s">
        <v>3053</v>
      </c>
      <c r="BR764" s="1" t="s">
        <v>3054</v>
      </c>
      <c r="BS764" s="1" t="s">
        <v>3055</v>
      </c>
      <c r="BT764" s="1" t="s">
        <v>4121</v>
      </c>
      <c r="BU764" s="1" t="s">
        <v>4121</v>
      </c>
      <c r="BV764" s="1" t="s">
        <v>4121</v>
      </c>
    </row>
    <row r="765" spans="1:74" ht="105" x14ac:dyDescent="0.25">
      <c r="A765" s="1" t="s">
        <v>26</v>
      </c>
      <c r="B765" s="1" t="s">
        <v>391</v>
      </c>
      <c r="C765" s="1" t="s">
        <v>28</v>
      </c>
      <c r="D765" s="1" t="s">
        <v>29</v>
      </c>
      <c r="E765" s="1">
        <v>206814</v>
      </c>
      <c r="F765" s="1" t="s">
        <v>3056</v>
      </c>
      <c r="G765" s="1" t="s">
        <v>1053</v>
      </c>
      <c r="H765" s="1" t="s">
        <v>32</v>
      </c>
      <c r="I765" s="1" t="s">
        <v>33</v>
      </c>
      <c r="J765" s="2">
        <v>44118</v>
      </c>
      <c r="K765" s="2" t="s">
        <v>4121</v>
      </c>
      <c r="L765" s="1">
        <v>0</v>
      </c>
      <c r="M765" s="1">
        <v>19</v>
      </c>
      <c r="N765" s="1">
        <v>0</v>
      </c>
      <c r="O765" s="1" t="s">
        <v>83</v>
      </c>
      <c r="P765" s="1" t="s">
        <v>37</v>
      </c>
      <c r="Q765" s="1" t="s">
        <v>4121</v>
      </c>
      <c r="R765" s="1" t="s">
        <v>4121</v>
      </c>
      <c r="S765" s="1" t="s">
        <v>4121</v>
      </c>
      <c r="T765" s="1">
        <v>0</v>
      </c>
      <c r="U765" s="1" t="s">
        <v>4121</v>
      </c>
      <c r="V765" s="1" t="s">
        <v>38</v>
      </c>
      <c r="W765" s="1" t="s">
        <v>4121</v>
      </c>
      <c r="X765" s="1">
        <v>0</v>
      </c>
      <c r="Y765" s="1" t="s">
        <v>37</v>
      </c>
      <c r="Z765" s="1" t="s">
        <v>4121</v>
      </c>
      <c r="AA765" s="1" t="s">
        <v>4121</v>
      </c>
      <c r="AB765" s="1" t="s">
        <v>4121</v>
      </c>
      <c r="AC765" s="1">
        <v>0</v>
      </c>
      <c r="AD765" s="1" t="s">
        <v>4121</v>
      </c>
      <c r="AE765" s="1">
        <v>0</v>
      </c>
      <c r="AF765" s="1">
        <v>0</v>
      </c>
      <c r="AG765" s="1">
        <v>0</v>
      </c>
      <c r="AH765" s="1">
        <v>0</v>
      </c>
      <c r="AI765" s="1">
        <v>0</v>
      </c>
      <c r="AJ765" s="1">
        <v>0</v>
      </c>
      <c r="AK765" s="1">
        <v>0</v>
      </c>
      <c r="AL765" s="1">
        <v>0</v>
      </c>
      <c r="AM765" s="1">
        <v>0</v>
      </c>
      <c r="AN765" s="1" t="s">
        <v>4121</v>
      </c>
      <c r="AO765" s="1" t="s">
        <v>4121</v>
      </c>
      <c r="AP765" s="1" t="s">
        <v>39</v>
      </c>
      <c r="AQ765" s="1" t="s">
        <v>40</v>
      </c>
      <c r="AR765" s="1" t="s">
        <v>41</v>
      </c>
      <c r="AS765" s="1" t="s">
        <v>38</v>
      </c>
      <c r="AT765" s="1" t="s">
        <v>4121</v>
      </c>
      <c r="AU765" s="1" t="s">
        <v>4121</v>
      </c>
      <c r="AV765" s="1" t="s">
        <v>42</v>
      </c>
      <c r="AW765" s="1">
        <v>0</v>
      </c>
      <c r="AX765" s="1">
        <v>0</v>
      </c>
      <c r="AY765" s="1">
        <v>0</v>
      </c>
      <c r="AZ765" s="1">
        <v>0</v>
      </c>
      <c r="BA765" s="1">
        <v>0</v>
      </c>
      <c r="BB765" s="1">
        <v>0</v>
      </c>
      <c r="BC765" s="1">
        <v>0</v>
      </c>
      <c r="BD765" s="1">
        <v>0</v>
      </c>
      <c r="BE765" s="1">
        <v>0</v>
      </c>
      <c r="BF765" s="1">
        <v>0</v>
      </c>
      <c r="BG765" s="1">
        <v>0</v>
      </c>
      <c r="BH765" s="1">
        <v>0</v>
      </c>
      <c r="BI765" s="1">
        <v>0</v>
      </c>
      <c r="BJ765" s="1">
        <v>0</v>
      </c>
      <c r="BK765" s="1">
        <v>0</v>
      </c>
      <c r="BL765" s="1">
        <v>0</v>
      </c>
      <c r="BM765" s="1">
        <v>0</v>
      </c>
      <c r="BN765" s="1">
        <v>0</v>
      </c>
      <c r="BO765" s="1" t="s">
        <v>37</v>
      </c>
      <c r="BP765" s="1" t="s">
        <v>38</v>
      </c>
      <c r="BQ765" s="5" t="s">
        <v>3057</v>
      </c>
      <c r="BR765" s="1" t="s">
        <v>3058</v>
      </c>
      <c r="BS765" s="1" t="s">
        <v>3059</v>
      </c>
      <c r="BT765" s="1" t="s">
        <v>4121</v>
      </c>
      <c r="BU765" s="1" t="s">
        <v>4121</v>
      </c>
      <c r="BV765" s="1" t="s">
        <v>4121</v>
      </c>
    </row>
    <row r="766" spans="1:74" ht="60" x14ac:dyDescent="0.25">
      <c r="A766" s="1" t="s">
        <v>26</v>
      </c>
      <c r="B766" s="1" t="s">
        <v>27</v>
      </c>
      <c r="C766" s="1" t="s">
        <v>28</v>
      </c>
      <c r="D766" s="1" t="s">
        <v>65</v>
      </c>
      <c r="E766" s="1">
        <v>203315</v>
      </c>
      <c r="F766" s="1" t="s">
        <v>3060</v>
      </c>
      <c r="G766" s="1" t="s">
        <v>3061</v>
      </c>
      <c r="H766" s="1" t="s">
        <v>32</v>
      </c>
      <c r="I766" s="1" t="s">
        <v>33</v>
      </c>
      <c r="J766" s="2">
        <v>44286</v>
      </c>
      <c r="K766" s="2" t="s">
        <v>4121</v>
      </c>
      <c r="L766" s="1">
        <v>50</v>
      </c>
      <c r="M766" s="1">
        <v>99</v>
      </c>
      <c r="N766" s="1">
        <v>1</v>
      </c>
      <c r="O766" s="1" t="s">
        <v>34</v>
      </c>
      <c r="P766" s="1" t="s">
        <v>35</v>
      </c>
      <c r="Q766" s="1" t="s">
        <v>36</v>
      </c>
      <c r="R766" s="1" t="s">
        <v>36</v>
      </c>
      <c r="S766" s="1" t="s">
        <v>4121</v>
      </c>
      <c r="T766" s="1">
        <v>1500</v>
      </c>
      <c r="U766" s="1" t="s">
        <v>37</v>
      </c>
      <c r="V766" s="1" t="s">
        <v>38</v>
      </c>
      <c r="W766" s="1" t="s">
        <v>4121</v>
      </c>
      <c r="X766" s="1">
        <v>30</v>
      </c>
      <c r="Y766" s="1" t="s">
        <v>37</v>
      </c>
      <c r="Z766" s="1" t="s">
        <v>4121</v>
      </c>
      <c r="AA766" s="1" t="s">
        <v>4121</v>
      </c>
      <c r="AB766" s="1" t="s">
        <v>4121</v>
      </c>
      <c r="AC766" s="1">
        <v>0</v>
      </c>
      <c r="AD766" s="1" t="s">
        <v>4121</v>
      </c>
      <c r="AE766" s="1">
        <v>0.4</v>
      </c>
      <c r="AF766" s="1">
        <v>0.4</v>
      </c>
      <c r="AG766" s="1">
        <v>0</v>
      </c>
      <c r="AH766" s="1">
        <v>0.4</v>
      </c>
      <c r="AI766" s="1">
        <v>0.8</v>
      </c>
      <c r="AJ766" s="1">
        <v>0.4</v>
      </c>
      <c r="AK766" s="1">
        <v>0.4</v>
      </c>
      <c r="AL766" s="1">
        <v>0</v>
      </c>
      <c r="AM766" s="1">
        <v>0.4</v>
      </c>
      <c r="AN766" s="1" t="s">
        <v>35</v>
      </c>
      <c r="AO766" s="1" t="s">
        <v>35</v>
      </c>
      <c r="AP766" s="1" t="s">
        <v>39</v>
      </c>
      <c r="AQ766" s="1" t="s">
        <v>40</v>
      </c>
      <c r="AR766" s="1" t="s">
        <v>41</v>
      </c>
      <c r="AS766" s="1" t="s">
        <v>38</v>
      </c>
      <c r="AT766" s="1" t="s">
        <v>4121</v>
      </c>
      <c r="AU766" s="1" t="s">
        <v>4121</v>
      </c>
      <c r="AV766" s="1" t="s">
        <v>42</v>
      </c>
      <c r="AW766" s="1">
        <v>0</v>
      </c>
      <c r="AX766" s="1">
        <v>0</v>
      </c>
      <c r="AY766" s="1">
        <v>0</v>
      </c>
      <c r="AZ766" s="1">
        <v>0</v>
      </c>
      <c r="BA766" s="1">
        <v>0</v>
      </c>
      <c r="BB766" s="1">
        <v>0</v>
      </c>
      <c r="BC766" s="1">
        <v>0</v>
      </c>
      <c r="BD766" s="1">
        <v>0</v>
      </c>
      <c r="BE766" s="1">
        <v>0</v>
      </c>
      <c r="BF766" s="1">
        <v>0</v>
      </c>
      <c r="BG766" s="1">
        <v>0</v>
      </c>
      <c r="BH766" s="1">
        <v>0</v>
      </c>
      <c r="BI766" s="1">
        <v>0</v>
      </c>
      <c r="BJ766" s="1">
        <v>0</v>
      </c>
      <c r="BK766" s="1">
        <v>0</v>
      </c>
      <c r="BL766" s="1">
        <v>0</v>
      </c>
      <c r="BM766" s="1">
        <v>0</v>
      </c>
      <c r="BN766" s="1">
        <v>0</v>
      </c>
      <c r="BO766" s="1" t="s">
        <v>37</v>
      </c>
      <c r="BP766" s="1" t="s">
        <v>38</v>
      </c>
      <c r="BQ766" s="5" t="s">
        <v>3062</v>
      </c>
      <c r="BR766" s="1" t="s">
        <v>3063</v>
      </c>
      <c r="BS766" s="1" t="s">
        <v>3064</v>
      </c>
      <c r="BT766" s="1" t="s">
        <v>635</v>
      </c>
      <c r="BU766" s="1" t="s">
        <v>4121</v>
      </c>
      <c r="BV766" s="8"/>
    </row>
    <row r="767" spans="1:74" ht="75" x14ac:dyDescent="0.25">
      <c r="A767" s="1" t="s">
        <v>26</v>
      </c>
      <c r="B767" s="1" t="s">
        <v>391</v>
      </c>
      <c r="C767" s="1" t="s">
        <v>28</v>
      </c>
      <c r="D767" s="1" t="s">
        <v>29</v>
      </c>
      <c r="E767" s="1">
        <v>206815</v>
      </c>
      <c r="F767" s="1" t="s">
        <v>3065</v>
      </c>
      <c r="G767" s="1" t="s">
        <v>3066</v>
      </c>
      <c r="H767" s="1" t="s">
        <v>32</v>
      </c>
      <c r="I767" s="1" t="s">
        <v>33</v>
      </c>
      <c r="J767" s="2">
        <v>44115</v>
      </c>
      <c r="K767" s="2" t="s">
        <v>4121</v>
      </c>
      <c r="L767" s="1">
        <v>0</v>
      </c>
      <c r="M767" s="1">
        <v>5</v>
      </c>
      <c r="N767" s="1">
        <v>0</v>
      </c>
      <c r="O767" s="1" t="s">
        <v>83</v>
      </c>
      <c r="P767" s="1" t="s">
        <v>37</v>
      </c>
      <c r="Q767" s="1" t="s">
        <v>4121</v>
      </c>
      <c r="R767" s="1" t="s">
        <v>4121</v>
      </c>
      <c r="S767" s="1" t="s">
        <v>4121</v>
      </c>
      <c r="T767" s="1">
        <v>0</v>
      </c>
      <c r="U767" s="1" t="s">
        <v>4121</v>
      </c>
      <c r="V767" s="1" t="s">
        <v>38</v>
      </c>
      <c r="W767" s="1" t="s">
        <v>4121</v>
      </c>
      <c r="X767" s="1">
        <v>0</v>
      </c>
      <c r="Y767" s="1" t="s">
        <v>37</v>
      </c>
      <c r="Z767" s="1" t="s">
        <v>4121</v>
      </c>
      <c r="AA767" s="1" t="s">
        <v>4121</v>
      </c>
      <c r="AB767" s="1" t="s">
        <v>4121</v>
      </c>
      <c r="AC767" s="1">
        <v>0</v>
      </c>
      <c r="AD767" s="1" t="s">
        <v>4121</v>
      </c>
      <c r="AE767" s="1">
        <v>0</v>
      </c>
      <c r="AF767" s="1">
        <v>0</v>
      </c>
      <c r="AG767" s="1">
        <v>0</v>
      </c>
      <c r="AH767" s="1">
        <v>0</v>
      </c>
      <c r="AI767" s="1">
        <v>0</v>
      </c>
      <c r="AJ767" s="1">
        <v>0</v>
      </c>
      <c r="AK767" s="1">
        <v>0</v>
      </c>
      <c r="AL767" s="1">
        <v>0</v>
      </c>
      <c r="AM767" s="1">
        <v>0</v>
      </c>
      <c r="AN767" s="1" t="s">
        <v>4121</v>
      </c>
      <c r="AO767" s="1" t="s">
        <v>4121</v>
      </c>
      <c r="AP767" s="1" t="s">
        <v>39</v>
      </c>
      <c r="AQ767" s="1" t="s">
        <v>40</v>
      </c>
      <c r="AR767" s="1" t="s">
        <v>41</v>
      </c>
      <c r="AS767" s="1" t="s">
        <v>38</v>
      </c>
      <c r="AT767" s="1" t="s">
        <v>4121</v>
      </c>
      <c r="AU767" s="1" t="s">
        <v>4121</v>
      </c>
      <c r="AV767" s="1" t="s">
        <v>42</v>
      </c>
      <c r="AW767" s="1">
        <v>0</v>
      </c>
      <c r="AX767" s="1">
        <v>0</v>
      </c>
      <c r="AY767" s="1">
        <v>0</v>
      </c>
      <c r="AZ767" s="1">
        <v>0</v>
      </c>
      <c r="BA767" s="1">
        <v>0</v>
      </c>
      <c r="BB767" s="1">
        <v>0</v>
      </c>
      <c r="BC767" s="1">
        <v>0</v>
      </c>
      <c r="BD767" s="1">
        <v>0</v>
      </c>
      <c r="BE767" s="1">
        <v>0</v>
      </c>
      <c r="BF767" s="1">
        <v>0</v>
      </c>
      <c r="BG767" s="1">
        <v>0</v>
      </c>
      <c r="BH767" s="1">
        <v>0</v>
      </c>
      <c r="BI767" s="1">
        <v>0</v>
      </c>
      <c r="BJ767" s="1">
        <v>0</v>
      </c>
      <c r="BK767" s="1">
        <v>0</v>
      </c>
      <c r="BL767" s="1">
        <v>0</v>
      </c>
      <c r="BM767" s="1">
        <v>0</v>
      </c>
      <c r="BN767" s="1">
        <v>0</v>
      </c>
      <c r="BO767" s="1" t="s">
        <v>37</v>
      </c>
      <c r="BP767" s="1" t="s">
        <v>38</v>
      </c>
      <c r="BQ767" s="5" t="s">
        <v>3067</v>
      </c>
      <c r="BR767" s="1" t="s">
        <v>3068</v>
      </c>
      <c r="BS767" s="1" t="s">
        <v>3069</v>
      </c>
      <c r="BT767" s="1" t="s">
        <v>4121</v>
      </c>
      <c r="BU767" s="1" t="s">
        <v>4121</v>
      </c>
      <c r="BV767" s="1" t="s">
        <v>4121</v>
      </c>
    </row>
    <row r="768" spans="1:74" ht="75" x14ac:dyDescent="0.25">
      <c r="A768" s="1" t="s">
        <v>26</v>
      </c>
      <c r="B768" s="1" t="s">
        <v>391</v>
      </c>
      <c r="C768" s="1" t="s">
        <v>28</v>
      </c>
      <c r="D768" s="1" t="s">
        <v>29</v>
      </c>
      <c r="E768" s="1">
        <v>206816</v>
      </c>
      <c r="F768" s="1" t="s">
        <v>3070</v>
      </c>
      <c r="G768" s="1" t="s">
        <v>3071</v>
      </c>
      <c r="H768" s="1" t="s">
        <v>32</v>
      </c>
      <c r="I768" s="1" t="s">
        <v>33</v>
      </c>
      <c r="J768" s="2">
        <v>44115</v>
      </c>
      <c r="K768" s="2" t="s">
        <v>4121</v>
      </c>
      <c r="L768" s="1">
        <v>0</v>
      </c>
      <c r="M768" s="1">
        <v>8</v>
      </c>
      <c r="N768" s="1">
        <v>0</v>
      </c>
      <c r="O768" s="1" t="s">
        <v>83</v>
      </c>
      <c r="P768" s="1" t="s">
        <v>37</v>
      </c>
      <c r="Q768" s="1" t="s">
        <v>4121</v>
      </c>
      <c r="R768" s="1" t="s">
        <v>4121</v>
      </c>
      <c r="S768" s="1" t="s">
        <v>4121</v>
      </c>
      <c r="T768" s="1">
        <v>0</v>
      </c>
      <c r="U768" s="1" t="s">
        <v>4121</v>
      </c>
      <c r="V768" s="1" t="s">
        <v>38</v>
      </c>
      <c r="W768" s="1" t="s">
        <v>4121</v>
      </c>
      <c r="X768" s="1">
        <v>0</v>
      </c>
      <c r="Y768" s="1" t="s">
        <v>37</v>
      </c>
      <c r="Z768" s="1" t="s">
        <v>4121</v>
      </c>
      <c r="AA768" s="1" t="s">
        <v>4121</v>
      </c>
      <c r="AB768" s="1" t="s">
        <v>4121</v>
      </c>
      <c r="AC768" s="1">
        <v>0</v>
      </c>
      <c r="AD768" s="1" t="s">
        <v>4121</v>
      </c>
      <c r="AE768" s="1">
        <v>0</v>
      </c>
      <c r="AF768" s="1">
        <v>0</v>
      </c>
      <c r="AG768" s="1">
        <v>0</v>
      </c>
      <c r="AH768" s="1">
        <v>0</v>
      </c>
      <c r="AI768" s="1">
        <v>0</v>
      </c>
      <c r="AJ768" s="1">
        <v>0</v>
      </c>
      <c r="AK768" s="1">
        <v>0</v>
      </c>
      <c r="AL768" s="1">
        <v>0</v>
      </c>
      <c r="AM768" s="1">
        <v>0</v>
      </c>
      <c r="AN768" s="1" t="s">
        <v>4121</v>
      </c>
      <c r="AO768" s="1" t="s">
        <v>4121</v>
      </c>
      <c r="AP768" s="1" t="s">
        <v>39</v>
      </c>
      <c r="AQ768" s="1" t="s">
        <v>40</v>
      </c>
      <c r="AR768" s="1" t="s">
        <v>4121</v>
      </c>
      <c r="AS768" s="1" t="s">
        <v>38</v>
      </c>
      <c r="AT768" s="1" t="s">
        <v>4121</v>
      </c>
      <c r="AU768" s="1" t="s">
        <v>4121</v>
      </c>
      <c r="AV768" s="1" t="s">
        <v>42</v>
      </c>
      <c r="AW768" s="1">
        <v>0</v>
      </c>
      <c r="AX768" s="1">
        <v>0</v>
      </c>
      <c r="AY768" s="1">
        <v>0</v>
      </c>
      <c r="AZ768" s="1">
        <v>0</v>
      </c>
      <c r="BA768" s="1">
        <v>0</v>
      </c>
      <c r="BB768" s="1">
        <v>0</v>
      </c>
      <c r="BC768" s="1">
        <v>0</v>
      </c>
      <c r="BD768" s="1">
        <v>0</v>
      </c>
      <c r="BE768" s="1">
        <v>0</v>
      </c>
      <c r="BF768" s="1">
        <v>0</v>
      </c>
      <c r="BG768" s="1">
        <v>0</v>
      </c>
      <c r="BH768" s="1">
        <v>0</v>
      </c>
      <c r="BI768" s="1">
        <v>0</v>
      </c>
      <c r="BJ768" s="1">
        <v>0</v>
      </c>
      <c r="BK768" s="1">
        <v>0</v>
      </c>
      <c r="BL768" s="1">
        <v>0</v>
      </c>
      <c r="BM768" s="1">
        <v>0</v>
      </c>
      <c r="BN768" s="1">
        <v>0</v>
      </c>
      <c r="BO768" s="1" t="s">
        <v>37</v>
      </c>
      <c r="BP768" s="1" t="s">
        <v>38</v>
      </c>
      <c r="BQ768" s="5" t="s">
        <v>3072</v>
      </c>
      <c r="BR768" s="1" t="s">
        <v>3073</v>
      </c>
      <c r="BS768" s="1" t="s">
        <v>3074</v>
      </c>
      <c r="BT768" s="1" t="s">
        <v>4121</v>
      </c>
      <c r="BU768" s="1" t="s">
        <v>4121</v>
      </c>
      <c r="BV768" s="1" t="s">
        <v>4121</v>
      </c>
    </row>
    <row r="769" spans="1:74" ht="90" x14ac:dyDescent="0.25">
      <c r="A769" s="1" t="s">
        <v>26</v>
      </c>
      <c r="B769" s="1" t="s">
        <v>391</v>
      </c>
      <c r="C769" s="1" t="s">
        <v>28</v>
      </c>
      <c r="D769" s="1" t="s">
        <v>29</v>
      </c>
      <c r="E769" s="1">
        <v>206817</v>
      </c>
      <c r="F769" s="1" t="s">
        <v>3075</v>
      </c>
      <c r="G769" s="1" t="s">
        <v>3076</v>
      </c>
      <c r="H769" s="1" t="s">
        <v>32</v>
      </c>
      <c r="I769" s="1" t="s">
        <v>33</v>
      </c>
      <c r="J769" s="2">
        <v>44115</v>
      </c>
      <c r="K769" s="2" t="s">
        <v>4121</v>
      </c>
      <c r="L769" s="1">
        <v>0</v>
      </c>
      <c r="M769" s="1">
        <v>30</v>
      </c>
      <c r="N769" s="1">
        <v>0</v>
      </c>
      <c r="O769" s="1" t="s">
        <v>83</v>
      </c>
      <c r="P769" s="1" t="s">
        <v>37</v>
      </c>
      <c r="Q769" s="1" t="s">
        <v>4121</v>
      </c>
      <c r="R769" s="1" t="s">
        <v>4121</v>
      </c>
      <c r="S769" s="1" t="s">
        <v>4121</v>
      </c>
      <c r="T769" s="1">
        <v>0</v>
      </c>
      <c r="U769" s="1" t="s">
        <v>4121</v>
      </c>
      <c r="V769" s="1" t="s">
        <v>38</v>
      </c>
      <c r="W769" s="1" t="s">
        <v>4121</v>
      </c>
      <c r="X769" s="1">
        <v>0</v>
      </c>
      <c r="Y769" s="1" t="s">
        <v>37</v>
      </c>
      <c r="Z769" s="1" t="s">
        <v>4121</v>
      </c>
      <c r="AA769" s="1" t="s">
        <v>4121</v>
      </c>
      <c r="AB769" s="1" t="s">
        <v>4121</v>
      </c>
      <c r="AC769" s="1">
        <v>0</v>
      </c>
      <c r="AD769" s="1" t="s">
        <v>4121</v>
      </c>
      <c r="AE769" s="1">
        <v>0</v>
      </c>
      <c r="AF769" s="1">
        <v>0</v>
      </c>
      <c r="AG769" s="1">
        <v>0</v>
      </c>
      <c r="AH769" s="1">
        <v>0</v>
      </c>
      <c r="AI769" s="1">
        <v>0</v>
      </c>
      <c r="AJ769" s="1">
        <v>0</v>
      </c>
      <c r="AK769" s="1">
        <v>0</v>
      </c>
      <c r="AL769" s="1">
        <v>0</v>
      </c>
      <c r="AM769" s="1">
        <v>0</v>
      </c>
      <c r="AN769" s="1" t="s">
        <v>4121</v>
      </c>
      <c r="AO769" s="1" t="s">
        <v>4121</v>
      </c>
      <c r="AP769" s="1" t="s">
        <v>39</v>
      </c>
      <c r="AQ769" s="1" t="s">
        <v>40</v>
      </c>
      <c r="AR769" s="1" t="s">
        <v>41</v>
      </c>
      <c r="AS769" s="1" t="s">
        <v>38</v>
      </c>
      <c r="AT769" s="1" t="s">
        <v>4121</v>
      </c>
      <c r="AU769" s="1" t="s">
        <v>4121</v>
      </c>
      <c r="AV769" s="1" t="s">
        <v>42</v>
      </c>
      <c r="AW769" s="1">
        <v>0</v>
      </c>
      <c r="AX769" s="1">
        <v>0</v>
      </c>
      <c r="AY769" s="1">
        <v>0</v>
      </c>
      <c r="AZ769" s="1">
        <v>0</v>
      </c>
      <c r="BA769" s="1">
        <v>0</v>
      </c>
      <c r="BB769" s="1">
        <v>0</v>
      </c>
      <c r="BC769" s="1">
        <v>0</v>
      </c>
      <c r="BD769" s="1">
        <v>0</v>
      </c>
      <c r="BE769" s="1">
        <v>0</v>
      </c>
      <c r="BF769" s="1">
        <v>0</v>
      </c>
      <c r="BG769" s="1">
        <v>0</v>
      </c>
      <c r="BH769" s="1">
        <v>0</v>
      </c>
      <c r="BI769" s="1">
        <v>0</v>
      </c>
      <c r="BJ769" s="1">
        <v>0</v>
      </c>
      <c r="BK769" s="1">
        <v>0</v>
      </c>
      <c r="BL769" s="1">
        <v>0</v>
      </c>
      <c r="BM769" s="1">
        <v>0</v>
      </c>
      <c r="BN769" s="1">
        <v>0</v>
      </c>
      <c r="BO769" s="1" t="s">
        <v>37</v>
      </c>
      <c r="BP769" s="1" t="s">
        <v>38</v>
      </c>
      <c r="BQ769" s="5" t="s">
        <v>3077</v>
      </c>
      <c r="BR769" s="1" t="s">
        <v>3078</v>
      </c>
      <c r="BS769" s="1" t="s">
        <v>3079</v>
      </c>
      <c r="BT769" s="1" t="s">
        <v>4121</v>
      </c>
      <c r="BU769" s="1" t="s">
        <v>4121</v>
      </c>
      <c r="BV769" s="1" t="s">
        <v>4121</v>
      </c>
    </row>
    <row r="770" spans="1:74" ht="60" x14ac:dyDescent="0.25">
      <c r="A770" s="1" t="s">
        <v>26</v>
      </c>
      <c r="B770" s="1" t="s">
        <v>391</v>
      </c>
      <c r="C770" s="1" t="s">
        <v>28</v>
      </c>
      <c r="D770" s="1" t="s">
        <v>29</v>
      </c>
      <c r="E770" s="1">
        <v>206118</v>
      </c>
      <c r="F770" s="1" t="s">
        <v>3080</v>
      </c>
      <c r="G770" s="1" t="s">
        <v>3081</v>
      </c>
      <c r="H770" s="1" t="s">
        <v>32</v>
      </c>
      <c r="I770" s="1" t="s">
        <v>33</v>
      </c>
      <c r="J770" s="2">
        <v>44116</v>
      </c>
      <c r="K770" s="2" t="s">
        <v>4121</v>
      </c>
      <c r="L770" s="1">
        <v>30</v>
      </c>
      <c r="M770" s="1">
        <v>0</v>
      </c>
      <c r="N770" s="1">
        <v>0</v>
      </c>
      <c r="O770" s="1" t="s">
        <v>34</v>
      </c>
      <c r="P770" s="1" t="s">
        <v>37</v>
      </c>
      <c r="Q770" s="1" t="s">
        <v>4121</v>
      </c>
      <c r="R770" s="1" t="s">
        <v>4121</v>
      </c>
      <c r="S770" s="1" t="s">
        <v>4121</v>
      </c>
      <c r="T770" s="1">
        <v>0</v>
      </c>
      <c r="U770" s="1" t="s">
        <v>4121</v>
      </c>
      <c r="V770" s="1" t="s">
        <v>38</v>
      </c>
      <c r="W770" s="1" t="s">
        <v>4121</v>
      </c>
      <c r="X770" s="1">
        <v>30</v>
      </c>
      <c r="Y770" s="1" t="s">
        <v>37</v>
      </c>
      <c r="Z770" s="1" t="s">
        <v>4121</v>
      </c>
      <c r="AA770" s="1" t="s">
        <v>4121</v>
      </c>
      <c r="AB770" s="1" t="s">
        <v>4121</v>
      </c>
      <c r="AC770" s="1">
        <v>0</v>
      </c>
      <c r="AD770" s="1" t="s">
        <v>4121</v>
      </c>
      <c r="AE770" s="1">
        <v>0.19</v>
      </c>
      <c r="AF770" s="1">
        <v>0.19</v>
      </c>
      <c r="AG770" s="1">
        <v>0.19</v>
      </c>
      <c r="AH770" s="1">
        <v>0.19</v>
      </c>
      <c r="AI770" s="1">
        <v>0.45</v>
      </c>
      <c r="AJ770" s="1">
        <v>0.19</v>
      </c>
      <c r="AK770" s="1">
        <v>0.19</v>
      </c>
      <c r="AL770" s="1">
        <v>0.19</v>
      </c>
      <c r="AM770" s="1">
        <v>0.45</v>
      </c>
      <c r="AN770" s="1" t="s">
        <v>35</v>
      </c>
      <c r="AO770" s="1" t="s">
        <v>35</v>
      </c>
      <c r="AP770" s="1" t="s">
        <v>69</v>
      </c>
      <c r="AQ770" s="1" t="s">
        <v>40</v>
      </c>
      <c r="AR770" s="1" t="s">
        <v>41</v>
      </c>
      <c r="AS770" s="1" t="s">
        <v>38</v>
      </c>
      <c r="AT770" s="1" t="s">
        <v>4121</v>
      </c>
      <c r="AU770" s="1" t="s">
        <v>4121</v>
      </c>
      <c r="AV770" s="1" t="s">
        <v>42</v>
      </c>
      <c r="AW770" s="1">
        <v>0</v>
      </c>
      <c r="AX770" s="1">
        <v>0</v>
      </c>
      <c r="AY770" s="1">
        <v>0</v>
      </c>
      <c r="AZ770" s="1">
        <v>0</v>
      </c>
      <c r="BA770" s="1">
        <v>0</v>
      </c>
      <c r="BB770" s="1">
        <v>0</v>
      </c>
      <c r="BC770" s="1">
        <v>0</v>
      </c>
      <c r="BD770" s="1">
        <v>0</v>
      </c>
      <c r="BE770" s="1">
        <v>0</v>
      </c>
      <c r="BF770" s="1">
        <v>0</v>
      </c>
      <c r="BG770" s="1">
        <v>0</v>
      </c>
      <c r="BH770" s="1">
        <v>0</v>
      </c>
      <c r="BI770" s="1">
        <v>0</v>
      </c>
      <c r="BJ770" s="1">
        <v>0</v>
      </c>
      <c r="BK770" s="1">
        <v>0</v>
      </c>
      <c r="BL770" s="1">
        <v>0</v>
      </c>
      <c r="BM770" s="1">
        <v>0</v>
      </c>
      <c r="BN770" s="1">
        <v>0</v>
      </c>
      <c r="BO770" s="1" t="s">
        <v>37</v>
      </c>
      <c r="BP770" s="1" t="s">
        <v>38</v>
      </c>
      <c r="BQ770" s="5" t="s">
        <v>3082</v>
      </c>
      <c r="BR770" s="1" t="s">
        <v>3083</v>
      </c>
      <c r="BS770" s="1" t="s">
        <v>3084</v>
      </c>
      <c r="BT770" s="1" t="s">
        <v>4121</v>
      </c>
      <c r="BU770" s="1" t="s">
        <v>4121</v>
      </c>
      <c r="BV770" s="8"/>
    </row>
    <row r="771" spans="1:74" ht="165" x14ac:dyDescent="0.25">
      <c r="A771" s="1" t="s">
        <v>26</v>
      </c>
      <c r="B771" s="1" t="s">
        <v>179</v>
      </c>
      <c r="C771" s="1" t="s">
        <v>28</v>
      </c>
      <c r="D771" s="1" t="s">
        <v>29</v>
      </c>
      <c r="E771" s="1">
        <v>202116</v>
      </c>
      <c r="F771" s="1" t="s">
        <v>3085</v>
      </c>
      <c r="G771" s="1" t="s">
        <v>3086</v>
      </c>
      <c r="H771" s="1" t="s">
        <v>32</v>
      </c>
      <c r="I771" s="1" t="s">
        <v>33</v>
      </c>
      <c r="J771" s="2">
        <v>44141</v>
      </c>
      <c r="K771" s="2" t="s">
        <v>4121</v>
      </c>
      <c r="L771" s="1">
        <v>0</v>
      </c>
      <c r="M771" s="1">
        <v>28.5</v>
      </c>
      <c r="N771" s="1">
        <v>0</v>
      </c>
      <c r="O771" s="1" t="s">
        <v>34</v>
      </c>
      <c r="P771" s="1" t="s">
        <v>35</v>
      </c>
      <c r="Q771" s="1" t="s">
        <v>4121</v>
      </c>
      <c r="R771" s="1" t="s">
        <v>4121</v>
      </c>
      <c r="S771" s="1" t="s">
        <v>4121</v>
      </c>
      <c r="T771" s="1">
        <v>0</v>
      </c>
      <c r="U771" s="1" t="s">
        <v>39</v>
      </c>
      <c r="V771" s="1" t="s">
        <v>38</v>
      </c>
      <c r="W771" s="1" t="s">
        <v>4121</v>
      </c>
      <c r="X771" s="1">
        <v>60</v>
      </c>
      <c r="Y771" s="1" t="s">
        <v>37</v>
      </c>
      <c r="Z771" s="1" t="s">
        <v>4121</v>
      </c>
      <c r="AA771" s="1" t="s">
        <v>4121</v>
      </c>
      <c r="AB771" s="1" t="s">
        <v>4121</v>
      </c>
      <c r="AC771" s="1">
        <v>0</v>
      </c>
      <c r="AD771" s="1" t="s">
        <v>4121</v>
      </c>
      <c r="AE771" s="1">
        <v>0</v>
      </c>
      <c r="AF771" s="1">
        <v>0</v>
      </c>
      <c r="AG771" s="1">
        <v>0</v>
      </c>
      <c r="AH771" s="1">
        <v>0</v>
      </c>
      <c r="AI771" s="1">
        <v>0</v>
      </c>
      <c r="AJ771" s="1">
        <v>0</v>
      </c>
      <c r="AK771" s="1">
        <v>0</v>
      </c>
      <c r="AL771" s="1">
        <v>0</v>
      </c>
      <c r="AM771" s="1">
        <v>0</v>
      </c>
      <c r="AN771" s="1" t="s">
        <v>110</v>
      </c>
      <c r="AO771" s="1" t="s">
        <v>110</v>
      </c>
      <c r="AP771" s="1" t="s">
        <v>69</v>
      </c>
      <c r="AQ771" s="1" t="s">
        <v>40</v>
      </c>
      <c r="AR771" s="1" t="s">
        <v>41</v>
      </c>
      <c r="AS771" s="1" t="s">
        <v>38</v>
      </c>
      <c r="AT771" s="1" t="s">
        <v>4121</v>
      </c>
      <c r="AU771" s="1" t="s">
        <v>4121</v>
      </c>
      <c r="AV771" s="1" t="s">
        <v>42</v>
      </c>
      <c r="AW771" s="1">
        <v>0</v>
      </c>
      <c r="AX771" s="1">
        <v>0</v>
      </c>
      <c r="AY771" s="1">
        <v>0</v>
      </c>
      <c r="AZ771" s="1">
        <v>0</v>
      </c>
      <c r="BA771" s="1">
        <v>0</v>
      </c>
      <c r="BB771" s="1">
        <v>0</v>
      </c>
      <c r="BC771" s="1">
        <v>0</v>
      </c>
      <c r="BD771" s="1">
        <v>0</v>
      </c>
      <c r="BE771" s="1">
        <v>0</v>
      </c>
      <c r="BF771" s="1">
        <v>0</v>
      </c>
      <c r="BG771" s="1">
        <v>0</v>
      </c>
      <c r="BH771" s="1">
        <v>0</v>
      </c>
      <c r="BI771" s="1">
        <v>0</v>
      </c>
      <c r="BJ771" s="1">
        <v>0</v>
      </c>
      <c r="BK771" s="1">
        <v>0</v>
      </c>
      <c r="BL771" s="1">
        <v>0</v>
      </c>
      <c r="BM771" s="1">
        <v>0</v>
      </c>
      <c r="BN771" s="1">
        <v>0</v>
      </c>
      <c r="BO771" s="1" t="s">
        <v>37</v>
      </c>
      <c r="BP771" s="1" t="s">
        <v>38</v>
      </c>
      <c r="BQ771" s="5" t="s">
        <v>3087</v>
      </c>
      <c r="BR771" s="1" t="s">
        <v>3088</v>
      </c>
      <c r="BS771" s="1" t="s">
        <v>3089</v>
      </c>
      <c r="BT771" s="1" t="s">
        <v>3090</v>
      </c>
      <c r="BU771" s="1" t="s">
        <v>4121</v>
      </c>
      <c r="BV771" s="1" t="s">
        <v>4121</v>
      </c>
    </row>
    <row r="772" spans="1:74" ht="180" x14ac:dyDescent="0.25">
      <c r="A772" s="1" t="s">
        <v>26</v>
      </c>
      <c r="B772" s="1" t="s">
        <v>179</v>
      </c>
      <c r="C772" s="1" t="s">
        <v>28</v>
      </c>
      <c r="D772" s="1" t="s">
        <v>65</v>
      </c>
      <c r="E772" s="1">
        <v>2023124</v>
      </c>
      <c r="F772" s="1" t="s">
        <v>3091</v>
      </c>
      <c r="G772" s="1" t="s">
        <v>3092</v>
      </c>
      <c r="H772" s="1" t="s">
        <v>32</v>
      </c>
      <c r="I772" s="1" t="s">
        <v>33</v>
      </c>
      <c r="J772" s="2">
        <v>44141</v>
      </c>
      <c r="K772" s="2" t="s">
        <v>4121</v>
      </c>
      <c r="L772" s="1">
        <v>0</v>
      </c>
      <c r="M772" s="1">
        <v>30</v>
      </c>
      <c r="N772" s="1">
        <v>7</v>
      </c>
      <c r="O772" s="1" t="s">
        <v>34</v>
      </c>
      <c r="P772" s="1" t="s">
        <v>35</v>
      </c>
      <c r="Q772" s="1" t="s">
        <v>4121</v>
      </c>
      <c r="R772" s="1" t="s">
        <v>4121</v>
      </c>
      <c r="S772" s="1" t="s">
        <v>4121</v>
      </c>
      <c r="T772" s="1">
        <v>0</v>
      </c>
      <c r="U772" s="1" t="s">
        <v>39</v>
      </c>
      <c r="V772" s="1" t="s">
        <v>38</v>
      </c>
      <c r="W772" s="1" t="s">
        <v>4121</v>
      </c>
      <c r="X772" s="1">
        <v>60</v>
      </c>
      <c r="Y772" s="1" t="s">
        <v>37</v>
      </c>
      <c r="Z772" s="1" t="s">
        <v>4121</v>
      </c>
      <c r="AA772" s="1" t="s">
        <v>4121</v>
      </c>
      <c r="AB772" s="1" t="s">
        <v>4121</v>
      </c>
      <c r="AC772" s="1">
        <v>0</v>
      </c>
      <c r="AD772" s="1" t="s">
        <v>4121</v>
      </c>
      <c r="AE772" s="1">
        <v>0</v>
      </c>
      <c r="AF772" s="1">
        <v>0</v>
      </c>
      <c r="AG772" s="1">
        <v>0</v>
      </c>
      <c r="AH772" s="1">
        <v>0</v>
      </c>
      <c r="AI772" s="1">
        <v>0</v>
      </c>
      <c r="AJ772" s="1">
        <v>0</v>
      </c>
      <c r="AK772" s="1">
        <v>0</v>
      </c>
      <c r="AL772" s="1">
        <v>0</v>
      </c>
      <c r="AM772" s="1">
        <v>0</v>
      </c>
      <c r="AN772" s="1" t="s">
        <v>4121</v>
      </c>
      <c r="AO772" s="1" t="s">
        <v>4121</v>
      </c>
      <c r="AP772" s="1" t="s">
        <v>39</v>
      </c>
      <c r="AQ772" s="1" t="s">
        <v>40</v>
      </c>
      <c r="AR772" s="1" t="s">
        <v>41</v>
      </c>
      <c r="AS772" s="1" t="s">
        <v>38</v>
      </c>
      <c r="AT772" s="1" t="s">
        <v>4121</v>
      </c>
      <c r="AU772" s="1" t="s">
        <v>4121</v>
      </c>
      <c r="AV772" s="1" t="s">
        <v>42</v>
      </c>
      <c r="AW772" s="1">
        <v>0</v>
      </c>
      <c r="AX772" s="1">
        <v>0</v>
      </c>
      <c r="AY772" s="1">
        <v>0</v>
      </c>
      <c r="AZ772" s="1">
        <v>0</v>
      </c>
      <c r="BA772" s="1">
        <v>0</v>
      </c>
      <c r="BB772" s="1">
        <v>0</v>
      </c>
      <c r="BC772" s="1">
        <v>0</v>
      </c>
      <c r="BD772" s="1">
        <v>0</v>
      </c>
      <c r="BE772" s="1">
        <v>0</v>
      </c>
      <c r="BF772" s="1">
        <v>0</v>
      </c>
      <c r="BG772" s="1">
        <v>0</v>
      </c>
      <c r="BH772" s="1">
        <v>0</v>
      </c>
      <c r="BI772" s="1">
        <v>0</v>
      </c>
      <c r="BJ772" s="1">
        <v>0</v>
      </c>
      <c r="BK772" s="1">
        <v>0</v>
      </c>
      <c r="BL772" s="1">
        <v>0</v>
      </c>
      <c r="BM772" s="1">
        <v>0</v>
      </c>
      <c r="BN772" s="1">
        <v>0</v>
      </c>
      <c r="BO772" s="1" t="s">
        <v>37</v>
      </c>
      <c r="BP772" s="1" t="s">
        <v>38</v>
      </c>
      <c r="BQ772" s="5" t="s">
        <v>3093</v>
      </c>
      <c r="BR772" s="1" t="s">
        <v>3088</v>
      </c>
      <c r="BS772" s="1" t="s">
        <v>3094</v>
      </c>
      <c r="BT772" s="1" t="s">
        <v>3095</v>
      </c>
      <c r="BU772" s="1" t="s">
        <v>4121</v>
      </c>
      <c r="BV772" s="1" t="s">
        <v>4121</v>
      </c>
    </row>
    <row r="773" spans="1:74" ht="120" x14ac:dyDescent="0.25">
      <c r="A773" s="1" t="s">
        <v>26</v>
      </c>
      <c r="B773" s="1" t="s">
        <v>391</v>
      </c>
      <c r="C773" s="1" t="s">
        <v>28</v>
      </c>
      <c r="D773" s="1" t="s">
        <v>29</v>
      </c>
      <c r="E773" s="1">
        <v>206818</v>
      </c>
      <c r="F773" s="1" t="s">
        <v>3096</v>
      </c>
      <c r="G773" s="1" t="s">
        <v>3097</v>
      </c>
      <c r="H773" s="1" t="s">
        <v>32</v>
      </c>
      <c r="I773" s="1" t="s">
        <v>33</v>
      </c>
      <c r="J773" s="2">
        <v>44124</v>
      </c>
      <c r="K773" s="2" t="s">
        <v>4121</v>
      </c>
      <c r="L773" s="1">
        <v>0</v>
      </c>
      <c r="M773" s="1">
        <v>15</v>
      </c>
      <c r="N773" s="1">
        <v>0</v>
      </c>
      <c r="O773" s="1" t="s">
        <v>83</v>
      </c>
      <c r="P773" s="1" t="s">
        <v>37</v>
      </c>
      <c r="Q773" s="1" t="s">
        <v>4121</v>
      </c>
      <c r="R773" s="1" t="s">
        <v>4121</v>
      </c>
      <c r="S773" s="1" t="s">
        <v>4121</v>
      </c>
      <c r="T773" s="1">
        <v>0</v>
      </c>
      <c r="U773" s="1" t="s">
        <v>4121</v>
      </c>
      <c r="V773" s="1" t="s">
        <v>38</v>
      </c>
      <c r="W773" s="1" t="s">
        <v>4121</v>
      </c>
      <c r="X773" s="1">
        <v>0</v>
      </c>
      <c r="Y773" s="1" t="s">
        <v>37</v>
      </c>
      <c r="Z773" s="1" t="s">
        <v>4121</v>
      </c>
      <c r="AA773" s="1" t="s">
        <v>4121</v>
      </c>
      <c r="AB773" s="1" t="s">
        <v>4121</v>
      </c>
      <c r="AC773" s="1">
        <v>0</v>
      </c>
      <c r="AD773" s="1" t="s">
        <v>4121</v>
      </c>
      <c r="AE773" s="1">
        <v>0</v>
      </c>
      <c r="AF773" s="1">
        <v>0</v>
      </c>
      <c r="AG773" s="1">
        <v>0</v>
      </c>
      <c r="AH773" s="1">
        <v>0</v>
      </c>
      <c r="AI773" s="1">
        <v>0</v>
      </c>
      <c r="AJ773" s="1">
        <v>0</v>
      </c>
      <c r="AK773" s="1">
        <v>0</v>
      </c>
      <c r="AL773" s="1">
        <v>0</v>
      </c>
      <c r="AM773" s="1">
        <v>0</v>
      </c>
      <c r="AN773" s="1" t="s">
        <v>4121</v>
      </c>
      <c r="AO773" s="1" t="s">
        <v>4121</v>
      </c>
      <c r="AP773" s="1" t="s">
        <v>69</v>
      </c>
      <c r="AQ773" s="1" t="s">
        <v>40</v>
      </c>
      <c r="AR773" s="1" t="s">
        <v>41</v>
      </c>
      <c r="AS773" s="1" t="s">
        <v>38</v>
      </c>
      <c r="AT773" s="1" t="s">
        <v>4121</v>
      </c>
      <c r="AU773" s="1" t="s">
        <v>4121</v>
      </c>
      <c r="AV773" s="1" t="s">
        <v>42</v>
      </c>
      <c r="AW773" s="1">
        <v>0</v>
      </c>
      <c r="AX773" s="1">
        <v>0</v>
      </c>
      <c r="AY773" s="1">
        <v>0</v>
      </c>
      <c r="AZ773" s="1">
        <v>0</v>
      </c>
      <c r="BA773" s="1">
        <v>0</v>
      </c>
      <c r="BB773" s="1">
        <v>0</v>
      </c>
      <c r="BC773" s="1">
        <v>0</v>
      </c>
      <c r="BD773" s="1">
        <v>0</v>
      </c>
      <c r="BE773" s="1">
        <v>0</v>
      </c>
      <c r="BF773" s="1">
        <v>0</v>
      </c>
      <c r="BG773" s="1">
        <v>0</v>
      </c>
      <c r="BH773" s="1">
        <v>0</v>
      </c>
      <c r="BI773" s="1">
        <v>0</v>
      </c>
      <c r="BJ773" s="1">
        <v>0</v>
      </c>
      <c r="BK773" s="1">
        <v>0</v>
      </c>
      <c r="BL773" s="1">
        <v>0</v>
      </c>
      <c r="BM773" s="1">
        <v>0</v>
      </c>
      <c r="BN773" s="1">
        <v>0</v>
      </c>
      <c r="BO773" s="1" t="s">
        <v>37</v>
      </c>
      <c r="BP773" s="1" t="s">
        <v>38</v>
      </c>
      <c r="BQ773" s="5" t="s">
        <v>3098</v>
      </c>
      <c r="BR773" s="1" t="s">
        <v>3099</v>
      </c>
      <c r="BS773" s="1" t="s">
        <v>3100</v>
      </c>
      <c r="BT773" s="1" t="s">
        <v>3101</v>
      </c>
      <c r="BU773" s="1" t="s">
        <v>4121</v>
      </c>
      <c r="BV773" s="1" t="s">
        <v>4121</v>
      </c>
    </row>
    <row r="774" spans="1:74" ht="75" x14ac:dyDescent="0.25">
      <c r="A774" s="1" t="s">
        <v>26</v>
      </c>
      <c r="B774" s="1" t="s">
        <v>416</v>
      </c>
      <c r="C774" s="1" t="s">
        <v>28</v>
      </c>
      <c r="D774" s="1" t="s">
        <v>65</v>
      </c>
      <c r="E774" s="1">
        <v>2044117</v>
      </c>
      <c r="F774" s="1" t="s">
        <v>3102</v>
      </c>
      <c r="G774" s="1" t="s">
        <v>3103</v>
      </c>
      <c r="H774" s="1" t="s">
        <v>32</v>
      </c>
      <c r="I774" s="1" t="s">
        <v>33</v>
      </c>
      <c r="J774" s="2">
        <v>44136</v>
      </c>
      <c r="K774" s="2" t="s">
        <v>4121</v>
      </c>
      <c r="L774" s="1">
        <v>0</v>
      </c>
      <c r="M774" s="1">
        <v>0</v>
      </c>
      <c r="N774" s="1">
        <v>0</v>
      </c>
      <c r="O774" s="1" t="s">
        <v>109</v>
      </c>
      <c r="P774" s="1" t="s">
        <v>35</v>
      </c>
      <c r="Q774" s="1" t="s">
        <v>37</v>
      </c>
      <c r="R774" s="1" t="s">
        <v>37</v>
      </c>
      <c r="S774" s="1" t="s">
        <v>37</v>
      </c>
      <c r="T774" s="1">
        <v>0</v>
      </c>
      <c r="U774" s="1" t="s">
        <v>39</v>
      </c>
      <c r="V774" s="1" t="s">
        <v>38</v>
      </c>
      <c r="W774" s="1" t="s">
        <v>4121</v>
      </c>
      <c r="X774" s="1">
        <v>30</v>
      </c>
      <c r="Y774" s="1" t="s">
        <v>37</v>
      </c>
      <c r="Z774" s="1" t="s">
        <v>4121</v>
      </c>
      <c r="AA774" s="1" t="s">
        <v>4121</v>
      </c>
      <c r="AB774" s="1" t="s">
        <v>4121</v>
      </c>
      <c r="AC774" s="1">
        <v>0</v>
      </c>
      <c r="AD774" s="1" t="s">
        <v>4121</v>
      </c>
      <c r="AE774" s="1">
        <v>0.6</v>
      </c>
      <c r="AF774" s="1">
        <v>0.6</v>
      </c>
      <c r="AG774" s="1">
        <v>0.6</v>
      </c>
      <c r="AH774" s="1">
        <v>0.6</v>
      </c>
      <c r="AI774" s="1">
        <v>0</v>
      </c>
      <c r="AJ774" s="1">
        <v>0.25</v>
      </c>
      <c r="AK774" s="1">
        <v>0.25</v>
      </c>
      <c r="AL774" s="1">
        <v>0.25</v>
      </c>
      <c r="AM774" s="1">
        <v>0</v>
      </c>
      <c r="AN774" s="1" t="s">
        <v>35</v>
      </c>
      <c r="AO774" s="1" t="s">
        <v>35</v>
      </c>
      <c r="AP774" s="1" t="s">
        <v>69</v>
      </c>
      <c r="AQ774" s="1" t="s">
        <v>40</v>
      </c>
      <c r="AR774" s="1" t="s">
        <v>4121</v>
      </c>
      <c r="AS774" s="1" t="s">
        <v>38</v>
      </c>
      <c r="AT774" s="1" t="s">
        <v>4121</v>
      </c>
      <c r="AU774" s="1" t="s">
        <v>4121</v>
      </c>
      <c r="AV774" s="1" t="s">
        <v>42</v>
      </c>
      <c r="AW774" s="1">
        <v>0</v>
      </c>
      <c r="AX774" s="1">
        <v>0</v>
      </c>
      <c r="AY774" s="1">
        <v>0</v>
      </c>
      <c r="AZ774" s="1">
        <v>0</v>
      </c>
      <c r="BA774" s="1">
        <v>0</v>
      </c>
      <c r="BB774" s="1">
        <v>0</v>
      </c>
      <c r="BC774" s="1">
        <v>0</v>
      </c>
      <c r="BD774" s="1">
        <v>0</v>
      </c>
      <c r="BE774" s="1">
        <v>0</v>
      </c>
      <c r="BF774" s="1">
        <v>0</v>
      </c>
      <c r="BG774" s="1">
        <v>0</v>
      </c>
      <c r="BH774" s="1">
        <v>0</v>
      </c>
      <c r="BI774" s="1">
        <v>0</v>
      </c>
      <c r="BJ774" s="1">
        <v>0</v>
      </c>
      <c r="BK774" s="1">
        <v>0</v>
      </c>
      <c r="BL774" s="1">
        <v>0</v>
      </c>
      <c r="BM774" s="1">
        <v>0</v>
      </c>
      <c r="BN774" s="1">
        <v>0</v>
      </c>
      <c r="BO774" s="1" t="s">
        <v>37</v>
      </c>
      <c r="BP774" s="1" t="s">
        <v>38</v>
      </c>
      <c r="BQ774" s="5" t="s">
        <v>3104</v>
      </c>
      <c r="BR774" s="1" t="s">
        <v>2423</v>
      </c>
      <c r="BS774" s="1" t="s">
        <v>3105</v>
      </c>
      <c r="BT774" s="1" t="s">
        <v>4121</v>
      </c>
      <c r="BU774" s="1" t="s">
        <v>4121</v>
      </c>
      <c r="BV774" s="1" t="s">
        <v>4121</v>
      </c>
    </row>
    <row r="775" spans="1:74" ht="60" x14ac:dyDescent="0.25">
      <c r="A775" s="1" t="s">
        <v>26</v>
      </c>
      <c r="B775" s="1" t="s">
        <v>416</v>
      </c>
      <c r="C775" s="1" t="s">
        <v>28</v>
      </c>
      <c r="D775" s="1" t="s">
        <v>29</v>
      </c>
      <c r="E775" s="1">
        <v>2046119</v>
      </c>
      <c r="F775" s="1" t="s">
        <v>3106</v>
      </c>
      <c r="G775" s="1" t="s">
        <v>3107</v>
      </c>
      <c r="H775" s="1" t="s">
        <v>32</v>
      </c>
      <c r="I775" s="1" t="s">
        <v>33</v>
      </c>
      <c r="J775" s="2">
        <v>44137</v>
      </c>
      <c r="K775" s="2" t="s">
        <v>4121</v>
      </c>
      <c r="L775" s="1">
        <v>0</v>
      </c>
      <c r="M775" s="1">
        <v>0</v>
      </c>
      <c r="N775" s="1">
        <v>0</v>
      </c>
      <c r="O775" s="1" t="s">
        <v>109</v>
      </c>
      <c r="P775" s="1" t="s">
        <v>35</v>
      </c>
      <c r="Q775" s="1" t="s">
        <v>37</v>
      </c>
      <c r="R775" s="1" t="s">
        <v>37</v>
      </c>
      <c r="S775" s="1" t="s">
        <v>37</v>
      </c>
      <c r="T775" s="1">
        <v>0</v>
      </c>
      <c r="U775" s="1" t="s">
        <v>39</v>
      </c>
      <c r="V775" s="1" t="s">
        <v>38</v>
      </c>
      <c r="W775" s="1" t="s">
        <v>4121</v>
      </c>
      <c r="X775" s="1">
        <v>30</v>
      </c>
      <c r="Y775" s="1" t="s">
        <v>37</v>
      </c>
      <c r="Z775" s="1" t="s">
        <v>4121</v>
      </c>
      <c r="AA775" s="1" t="s">
        <v>4121</v>
      </c>
      <c r="AB775" s="1" t="s">
        <v>4121</v>
      </c>
      <c r="AC775" s="1">
        <v>0</v>
      </c>
      <c r="AD775" s="1" t="s">
        <v>4121</v>
      </c>
      <c r="AE775" s="1">
        <v>0.6</v>
      </c>
      <c r="AF775" s="1">
        <v>0.6</v>
      </c>
      <c r="AG775" s="1">
        <v>0.6</v>
      </c>
      <c r="AH775" s="1">
        <v>0.6</v>
      </c>
      <c r="AI775" s="1">
        <v>0</v>
      </c>
      <c r="AJ775" s="1">
        <v>0.25</v>
      </c>
      <c r="AK775" s="1">
        <v>0.25</v>
      </c>
      <c r="AL775" s="1">
        <v>0.25</v>
      </c>
      <c r="AM775" s="1">
        <v>0</v>
      </c>
      <c r="AN775" s="1" t="s">
        <v>35</v>
      </c>
      <c r="AO775" s="1" t="s">
        <v>35</v>
      </c>
      <c r="AP775" s="1" t="s">
        <v>69</v>
      </c>
      <c r="AQ775" s="1" t="s">
        <v>40</v>
      </c>
      <c r="AR775" s="1" t="s">
        <v>4121</v>
      </c>
      <c r="AS775" s="1" t="s">
        <v>38</v>
      </c>
      <c r="AT775" s="1" t="s">
        <v>4121</v>
      </c>
      <c r="AU775" s="1" t="s">
        <v>4121</v>
      </c>
      <c r="AV775" s="1" t="s">
        <v>42</v>
      </c>
      <c r="AW775" s="1">
        <v>0</v>
      </c>
      <c r="AX775" s="1">
        <v>0</v>
      </c>
      <c r="AY775" s="1">
        <v>0</v>
      </c>
      <c r="AZ775" s="1">
        <v>0</v>
      </c>
      <c r="BA775" s="1">
        <v>0</v>
      </c>
      <c r="BB775" s="1">
        <v>0</v>
      </c>
      <c r="BC775" s="1">
        <v>0</v>
      </c>
      <c r="BD775" s="1">
        <v>0</v>
      </c>
      <c r="BE775" s="1">
        <v>0</v>
      </c>
      <c r="BF775" s="1">
        <v>0</v>
      </c>
      <c r="BG775" s="1">
        <v>0</v>
      </c>
      <c r="BH775" s="1">
        <v>0</v>
      </c>
      <c r="BI775" s="1">
        <v>0</v>
      </c>
      <c r="BJ775" s="1">
        <v>0</v>
      </c>
      <c r="BK775" s="1">
        <v>0</v>
      </c>
      <c r="BL775" s="1">
        <v>0</v>
      </c>
      <c r="BM775" s="1">
        <v>0</v>
      </c>
      <c r="BN775" s="1">
        <v>0</v>
      </c>
      <c r="BO775" s="1" t="s">
        <v>37</v>
      </c>
      <c r="BP775" s="1" t="s">
        <v>38</v>
      </c>
      <c r="BQ775" s="5" t="s">
        <v>3108</v>
      </c>
      <c r="BR775" s="1" t="s">
        <v>3109</v>
      </c>
      <c r="BS775" s="1" t="s">
        <v>3105</v>
      </c>
      <c r="BT775" s="1" t="s">
        <v>4121</v>
      </c>
      <c r="BU775" s="1" t="s">
        <v>4121</v>
      </c>
      <c r="BV775" s="1" t="s">
        <v>4121</v>
      </c>
    </row>
    <row r="776" spans="1:74" ht="75" x14ac:dyDescent="0.25">
      <c r="A776" s="1" t="s">
        <v>26</v>
      </c>
      <c r="B776" s="1" t="s">
        <v>416</v>
      </c>
      <c r="C776" s="1" t="s">
        <v>28</v>
      </c>
      <c r="D776" s="1" t="s">
        <v>65</v>
      </c>
      <c r="E776" s="1">
        <v>2044118</v>
      </c>
      <c r="F776" s="1" t="s">
        <v>3110</v>
      </c>
      <c r="G776" s="1" t="s">
        <v>3111</v>
      </c>
      <c r="H776" s="1" t="s">
        <v>32</v>
      </c>
      <c r="I776" s="1" t="s">
        <v>33</v>
      </c>
      <c r="J776" s="2">
        <v>44137</v>
      </c>
      <c r="K776" s="2" t="s">
        <v>4121</v>
      </c>
      <c r="L776" s="1">
        <v>0</v>
      </c>
      <c r="M776" s="1">
        <v>0</v>
      </c>
      <c r="N776" s="1">
        <v>0</v>
      </c>
      <c r="O776" s="1" t="s">
        <v>109</v>
      </c>
      <c r="P776" s="1" t="s">
        <v>35</v>
      </c>
      <c r="Q776" s="1" t="s">
        <v>37</v>
      </c>
      <c r="R776" s="1" t="s">
        <v>37</v>
      </c>
      <c r="S776" s="1" t="s">
        <v>37</v>
      </c>
      <c r="T776" s="1">
        <v>0</v>
      </c>
      <c r="U776" s="1" t="s">
        <v>39</v>
      </c>
      <c r="V776" s="1" t="s">
        <v>38</v>
      </c>
      <c r="W776" s="1" t="s">
        <v>4121</v>
      </c>
      <c r="X776" s="1">
        <v>30</v>
      </c>
      <c r="Y776" s="1" t="s">
        <v>37</v>
      </c>
      <c r="Z776" s="1" t="s">
        <v>4121</v>
      </c>
      <c r="AA776" s="1" t="s">
        <v>4121</v>
      </c>
      <c r="AB776" s="1" t="s">
        <v>4121</v>
      </c>
      <c r="AC776" s="1">
        <v>0</v>
      </c>
      <c r="AD776" s="1" t="s">
        <v>4121</v>
      </c>
      <c r="AE776" s="1">
        <v>0.6</v>
      </c>
      <c r="AF776" s="1">
        <v>0.6</v>
      </c>
      <c r="AG776" s="1">
        <v>0.6</v>
      </c>
      <c r="AH776" s="1">
        <v>0.6</v>
      </c>
      <c r="AI776" s="1">
        <v>0</v>
      </c>
      <c r="AJ776" s="1">
        <v>0.25</v>
      </c>
      <c r="AK776" s="1">
        <v>0.25</v>
      </c>
      <c r="AL776" s="1">
        <v>0.25</v>
      </c>
      <c r="AM776" s="1">
        <v>0</v>
      </c>
      <c r="AN776" s="1" t="s">
        <v>35</v>
      </c>
      <c r="AO776" s="1" t="s">
        <v>35</v>
      </c>
      <c r="AP776" s="1" t="s">
        <v>69</v>
      </c>
      <c r="AQ776" s="1" t="s">
        <v>40</v>
      </c>
      <c r="AR776" s="1" t="s">
        <v>4121</v>
      </c>
      <c r="AS776" s="1" t="s">
        <v>38</v>
      </c>
      <c r="AT776" s="1" t="s">
        <v>4121</v>
      </c>
      <c r="AU776" s="1" t="s">
        <v>4121</v>
      </c>
      <c r="AV776" s="1" t="s">
        <v>42</v>
      </c>
      <c r="AW776" s="1">
        <v>0</v>
      </c>
      <c r="AX776" s="1">
        <v>0</v>
      </c>
      <c r="AY776" s="1">
        <v>0</v>
      </c>
      <c r="AZ776" s="1">
        <v>0</v>
      </c>
      <c r="BA776" s="1">
        <v>0</v>
      </c>
      <c r="BB776" s="1">
        <v>0</v>
      </c>
      <c r="BC776" s="1">
        <v>0</v>
      </c>
      <c r="BD776" s="1">
        <v>0</v>
      </c>
      <c r="BE776" s="1">
        <v>0</v>
      </c>
      <c r="BF776" s="1">
        <v>0</v>
      </c>
      <c r="BG776" s="1">
        <v>0</v>
      </c>
      <c r="BH776" s="1">
        <v>0</v>
      </c>
      <c r="BI776" s="1">
        <v>0</v>
      </c>
      <c r="BJ776" s="1">
        <v>0</v>
      </c>
      <c r="BK776" s="1">
        <v>0</v>
      </c>
      <c r="BL776" s="1">
        <v>0</v>
      </c>
      <c r="BM776" s="1">
        <v>0</v>
      </c>
      <c r="BN776" s="1">
        <v>0</v>
      </c>
      <c r="BO776" s="1" t="s">
        <v>37</v>
      </c>
      <c r="BP776" s="1" t="s">
        <v>38</v>
      </c>
      <c r="BQ776" s="5" t="s">
        <v>3108</v>
      </c>
      <c r="BR776" s="1" t="s">
        <v>3109</v>
      </c>
      <c r="BS776" s="1" t="s">
        <v>3105</v>
      </c>
      <c r="BT776" s="1" t="s">
        <v>4121</v>
      </c>
      <c r="BU776" s="1" t="s">
        <v>4121</v>
      </c>
      <c r="BV776" s="1" t="s">
        <v>4121</v>
      </c>
    </row>
    <row r="777" spans="1:74" ht="60" x14ac:dyDescent="0.25">
      <c r="A777" s="1" t="s">
        <v>26</v>
      </c>
      <c r="B777" s="1" t="s">
        <v>416</v>
      </c>
      <c r="C777" s="1" t="s">
        <v>28</v>
      </c>
      <c r="D777" s="1" t="s">
        <v>29</v>
      </c>
      <c r="E777" s="1">
        <v>2046120</v>
      </c>
      <c r="F777" s="1" t="s">
        <v>3112</v>
      </c>
      <c r="G777" s="1" t="s">
        <v>3113</v>
      </c>
      <c r="H777" s="1" t="s">
        <v>32</v>
      </c>
      <c r="I777" s="1" t="s">
        <v>33</v>
      </c>
      <c r="J777" s="2">
        <v>44137</v>
      </c>
      <c r="K777" s="2" t="s">
        <v>4121</v>
      </c>
      <c r="L777" s="1">
        <v>0</v>
      </c>
      <c r="M777" s="1">
        <v>0</v>
      </c>
      <c r="N777" s="1">
        <v>0</v>
      </c>
      <c r="O777" s="1" t="s">
        <v>109</v>
      </c>
      <c r="P777" s="1" t="s">
        <v>35</v>
      </c>
      <c r="Q777" s="1" t="s">
        <v>37</v>
      </c>
      <c r="R777" s="1" t="s">
        <v>37</v>
      </c>
      <c r="S777" s="1" t="s">
        <v>37</v>
      </c>
      <c r="T777" s="1">
        <v>0</v>
      </c>
      <c r="U777" s="1" t="s">
        <v>39</v>
      </c>
      <c r="V777" s="1" t="s">
        <v>38</v>
      </c>
      <c r="W777" s="1" t="s">
        <v>4121</v>
      </c>
      <c r="X777" s="1">
        <v>30</v>
      </c>
      <c r="Y777" s="1" t="s">
        <v>37</v>
      </c>
      <c r="Z777" s="1" t="s">
        <v>4121</v>
      </c>
      <c r="AA777" s="1" t="s">
        <v>4121</v>
      </c>
      <c r="AB777" s="1" t="s">
        <v>4121</v>
      </c>
      <c r="AC777" s="1">
        <v>0</v>
      </c>
      <c r="AD777" s="1" t="s">
        <v>4121</v>
      </c>
      <c r="AE777" s="1">
        <v>0.6</v>
      </c>
      <c r="AF777" s="1">
        <v>0.6</v>
      </c>
      <c r="AG777" s="1">
        <v>0.6</v>
      </c>
      <c r="AH777" s="1">
        <v>0.6</v>
      </c>
      <c r="AI777" s="1">
        <v>0</v>
      </c>
      <c r="AJ777" s="1">
        <v>0.25</v>
      </c>
      <c r="AK777" s="1">
        <v>0.25</v>
      </c>
      <c r="AL777" s="1">
        <v>0.25</v>
      </c>
      <c r="AM777" s="1">
        <v>0</v>
      </c>
      <c r="AN777" s="1" t="s">
        <v>35</v>
      </c>
      <c r="AO777" s="1" t="s">
        <v>35</v>
      </c>
      <c r="AP777" s="1" t="s">
        <v>69</v>
      </c>
      <c r="AQ777" s="1" t="s">
        <v>40</v>
      </c>
      <c r="AR777" s="1" t="s">
        <v>4121</v>
      </c>
      <c r="AS777" s="1" t="s">
        <v>38</v>
      </c>
      <c r="AT777" s="1" t="s">
        <v>4121</v>
      </c>
      <c r="AU777" s="1" t="s">
        <v>4121</v>
      </c>
      <c r="AV777" s="1" t="s">
        <v>42</v>
      </c>
      <c r="AW777" s="1">
        <v>0</v>
      </c>
      <c r="AX777" s="1">
        <v>0</v>
      </c>
      <c r="AY777" s="1">
        <v>0</v>
      </c>
      <c r="AZ777" s="1">
        <v>0</v>
      </c>
      <c r="BA777" s="1">
        <v>0</v>
      </c>
      <c r="BB777" s="1">
        <v>0</v>
      </c>
      <c r="BC777" s="1">
        <v>0</v>
      </c>
      <c r="BD777" s="1">
        <v>0</v>
      </c>
      <c r="BE777" s="1">
        <v>0</v>
      </c>
      <c r="BF777" s="1">
        <v>0</v>
      </c>
      <c r="BG777" s="1">
        <v>0</v>
      </c>
      <c r="BH777" s="1">
        <v>0</v>
      </c>
      <c r="BI777" s="1">
        <v>0</v>
      </c>
      <c r="BJ777" s="1">
        <v>0</v>
      </c>
      <c r="BK777" s="1">
        <v>0</v>
      </c>
      <c r="BL777" s="1">
        <v>0</v>
      </c>
      <c r="BM777" s="1">
        <v>0</v>
      </c>
      <c r="BN777" s="1">
        <v>0</v>
      </c>
      <c r="BO777" s="1" t="s">
        <v>37</v>
      </c>
      <c r="BP777" s="1" t="s">
        <v>38</v>
      </c>
      <c r="BQ777" s="5" t="s">
        <v>3104</v>
      </c>
      <c r="BR777" s="1" t="s">
        <v>2423</v>
      </c>
      <c r="BS777" s="1" t="s">
        <v>3105</v>
      </c>
      <c r="BT777" s="1" t="s">
        <v>4121</v>
      </c>
      <c r="BU777" s="1" t="s">
        <v>4121</v>
      </c>
      <c r="BV777" s="1" t="s">
        <v>4121</v>
      </c>
    </row>
    <row r="778" spans="1:74" ht="75" x14ac:dyDescent="0.25">
      <c r="A778" s="1" t="s">
        <v>26</v>
      </c>
      <c r="B778" s="1" t="s">
        <v>416</v>
      </c>
      <c r="C778" s="1" t="s">
        <v>28</v>
      </c>
      <c r="D778" s="1" t="s">
        <v>65</v>
      </c>
      <c r="E778" s="1">
        <v>2044119</v>
      </c>
      <c r="F778" s="1" t="s">
        <v>3114</v>
      </c>
      <c r="G778" s="1" t="s">
        <v>3115</v>
      </c>
      <c r="H778" s="1" t="s">
        <v>32</v>
      </c>
      <c r="I778" s="1" t="s">
        <v>33</v>
      </c>
      <c r="J778" s="2">
        <v>44137</v>
      </c>
      <c r="K778" s="2" t="s">
        <v>4121</v>
      </c>
      <c r="L778" s="1">
        <v>0</v>
      </c>
      <c r="M778" s="1">
        <v>0</v>
      </c>
      <c r="N778" s="1">
        <v>0</v>
      </c>
      <c r="O778" s="1" t="s">
        <v>109</v>
      </c>
      <c r="P778" s="1" t="s">
        <v>35</v>
      </c>
      <c r="Q778" s="1" t="s">
        <v>37</v>
      </c>
      <c r="R778" s="1" t="s">
        <v>37</v>
      </c>
      <c r="S778" s="1" t="s">
        <v>37</v>
      </c>
      <c r="T778" s="1">
        <v>0</v>
      </c>
      <c r="U778" s="1" t="s">
        <v>39</v>
      </c>
      <c r="V778" s="1" t="s">
        <v>38</v>
      </c>
      <c r="W778" s="1" t="s">
        <v>4121</v>
      </c>
      <c r="X778" s="1">
        <v>30</v>
      </c>
      <c r="Y778" s="1" t="s">
        <v>37</v>
      </c>
      <c r="Z778" s="1" t="s">
        <v>4121</v>
      </c>
      <c r="AA778" s="1" t="s">
        <v>4121</v>
      </c>
      <c r="AB778" s="1" t="s">
        <v>4121</v>
      </c>
      <c r="AC778" s="1">
        <v>0</v>
      </c>
      <c r="AD778" s="1" t="s">
        <v>4121</v>
      </c>
      <c r="AE778" s="1">
        <v>0.6</v>
      </c>
      <c r="AF778" s="1">
        <v>0.6</v>
      </c>
      <c r="AG778" s="1">
        <v>0.6</v>
      </c>
      <c r="AH778" s="1">
        <v>0.6</v>
      </c>
      <c r="AI778" s="1">
        <v>0</v>
      </c>
      <c r="AJ778" s="1">
        <v>0.25</v>
      </c>
      <c r="AK778" s="1">
        <v>0.25</v>
      </c>
      <c r="AL778" s="1">
        <v>0.25</v>
      </c>
      <c r="AM778" s="1">
        <v>0</v>
      </c>
      <c r="AN778" s="1" t="s">
        <v>35</v>
      </c>
      <c r="AO778" s="1" t="s">
        <v>35</v>
      </c>
      <c r="AP778" s="1" t="s">
        <v>69</v>
      </c>
      <c r="AQ778" s="1" t="s">
        <v>40</v>
      </c>
      <c r="AR778" s="1" t="s">
        <v>4121</v>
      </c>
      <c r="AS778" s="1" t="s">
        <v>38</v>
      </c>
      <c r="AT778" s="1" t="s">
        <v>4121</v>
      </c>
      <c r="AU778" s="1" t="s">
        <v>4121</v>
      </c>
      <c r="AV778" s="1" t="s">
        <v>42</v>
      </c>
      <c r="AW778" s="1">
        <v>0</v>
      </c>
      <c r="AX778" s="1">
        <v>0</v>
      </c>
      <c r="AY778" s="1">
        <v>0</v>
      </c>
      <c r="AZ778" s="1">
        <v>0</v>
      </c>
      <c r="BA778" s="1">
        <v>0</v>
      </c>
      <c r="BB778" s="1">
        <v>0</v>
      </c>
      <c r="BC778" s="1">
        <v>0</v>
      </c>
      <c r="BD778" s="1">
        <v>0</v>
      </c>
      <c r="BE778" s="1">
        <v>0</v>
      </c>
      <c r="BF778" s="1">
        <v>0</v>
      </c>
      <c r="BG778" s="1">
        <v>0</v>
      </c>
      <c r="BH778" s="1">
        <v>0</v>
      </c>
      <c r="BI778" s="1">
        <v>0</v>
      </c>
      <c r="BJ778" s="1">
        <v>0</v>
      </c>
      <c r="BK778" s="1">
        <v>0</v>
      </c>
      <c r="BL778" s="1">
        <v>0</v>
      </c>
      <c r="BM778" s="1">
        <v>0</v>
      </c>
      <c r="BN778" s="1">
        <v>0</v>
      </c>
      <c r="BO778" s="1" t="s">
        <v>37</v>
      </c>
      <c r="BP778" s="1" t="s">
        <v>38</v>
      </c>
      <c r="BQ778" s="5" t="s">
        <v>3116</v>
      </c>
      <c r="BR778" s="1" t="s">
        <v>3117</v>
      </c>
      <c r="BS778" s="1" t="s">
        <v>3118</v>
      </c>
      <c r="BT778" s="1" t="s">
        <v>4121</v>
      </c>
      <c r="BU778" s="1" t="s">
        <v>4121</v>
      </c>
      <c r="BV778" s="1" t="s">
        <v>4121</v>
      </c>
    </row>
    <row r="779" spans="1:74" ht="60" x14ac:dyDescent="0.25">
      <c r="A779" s="1" t="s">
        <v>26</v>
      </c>
      <c r="B779" s="1" t="s">
        <v>416</v>
      </c>
      <c r="C779" s="1" t="s">
        <v>28</v>
      </c>
      <c r="D779" s="1" t="s">
        <v>29</v>
      </c>
      <c r="E779" s="1">
        <v>2046121</v>
      </c>
      <c r="F779" s="1" t="s">
        <v>3119</v>
      </c>
      <c r="G779" s="1" t="s">
        <v>3120</v>
      </c>
      <c r="H779" s="1" t="s">
        <v>32</v>
      </c>
      <c r="I779" s="1" t="s">
        <v>33</v>
      </c>
      <c r="J779" s="2">
        <v>44137</v>
      </c>
      <c r="K779" s="2" t="s">
        <v>4121</v>
      </c>
      <c r="L779" s="1">
        <v>0</v>
      </c>
      <c r="M779" s="1">
        <v>0</v>
      </c>
      <c r="N779" s="1">
        <v>0</v>
      </c>
      <c r="O779" s="1" t="s">
        <v>109</v>
      </c>
      <c r="P779" s="1" t="s">
        <v>35</v>
      </c>
      <c r="Q779" s="1" t="s">
        <v>37</v>
      </c>
      <c r="R779" s="1" t="s">
        <v>37</v>
      </c>
      <c r="S779" s="1" t="s">
        <v>37</v>
      </c>
      <c r="T779" s="1">
        <v>0</v>
      </c>
      <c r="U779" s="1" t="s">
        <v>39</v>
      </c>
      <c r="V779" s="1" t="s">
        <v>38</v>
      </c>
      <c r="W779" s="1" t="s">
        <v>4121</v>
      </c>
      <c r="X779" s="1">
        <v>30</v>
      </c>
      <c r="Y779" s="1" t="s">
        <v>37</v>
      </c>
      <c r="Z779" s="1" t="s">
        <v>4121</v>
      </c>
      <c r="AA779" s="1" t="s">
        <v>4121</v>
      </c>
      <c r="AB779" s="1" t="s">
        <v>4121</v>
      </c>
      <c r="AC779" s="1">
        <v>0</v>
      </c>
      <c r="AD779" s="1" t="s">
        <v>4121</v>
      </c>
      <c r="AE779" s="1">
        <v>0.6</v>
      </c>
      <c r="AF779" s="1">
        <v>0.6</v>
      </c>
      <c r="AG779" s="1">
        <v>0.6</v>
      </c>
      <c r="AH779" s="1">
        <v>0.6</v>
      </c>
      <c r="AI779" s="1">
        <v>0</v>
      </c>
      <c r="AJ779" s="1">
        <v>0.25</v>
      </c>
      <c r="AK779" s="1">
        <v>0.25</v>
      </c>
      <c r="AL779" s="1">
        <v>0.25</v>
      </c>
      <c r="AM779" s="1">
        <v>0</v>
      </c>
      <c r="AN779" s="1" t="s">
        <v>35</v>
      </c>
      <c r="AO779" s="1" t="s">
        <v>35</v>
      </c>
      <c r="AP779" s="1" t="s">
        <v>69</v>
      </c>
      <c r="AQ779" s="1" t="s">
        <v>40</v>
      </c>
      <c r="AR779" s="1" t="s">
        <v>4121</v>
      </c>
      <c r="AS779" s="1" t="s">
        <v>38</v>
      </c>
      <c r="AT779" s="1" t="s">
        <v>4121</v>
      </c>
      <c r="AU779" s="1" t="s">
        <v>4121</v>
      </c>
      <c r="AV779" s="1" t="s">
        <v>42</v>
      </c>
      <c r="AW779" s="1">
        <v>0</v>
      </c>
      <c r="AX779" s="1">
        <v>0</v>
      </c>
      <c r="AY779" s="1">
        <v>0</v>
      </c>
      <c r="AZ779" s="1">
        <v>0</v>
      </c>
      <c r="BA779" s="1">
        <v>0</v>
      </c>
      <c r="BB779" s="1">
        <v>0</v>
      </c>
      <c r="BC779" s="1">
        <v>0</v>
      </c>
      <c r="BD779" s="1">
        <v>0</v>
      </c>
      <c r="BE779" s="1">
        <v>0</v>
      </c>
      <c r="BF779" s="1">
        <v>0</v>
      </c>
      <c r="BG779" s="1">
        <v>0</v>
      </c>
      <c r="BH779" s="1">
        <v>0</v>
      </c>
      <c r="BI779" s="1">
        <v>0</v>
      </c>
      <c r="BJ779" s="1">
        <v>0</v>
      </c>
      <c r="BK779" s="1">
        <v>0</v>
      </c>
      <c r="BL779" s="1">
        <v>0</v>
      </c>
      <c r="BM779" s="1">
        <v>0</v>
      </c>
      <c r="BN779" s="1">
        <v>0</v>
      </c>
      <c r="BO779" s="1" t="s">
        <v>37</v>
      </c>
      <c r="BP779" s="1" t="s">
        <v>38</v>
      </c>
      <c r="BQ779" s="5" t="s">
        <v>3121</v>
      </c>
      <c r="BR779" s="1" t="s">
        <v>3122</v>
      </c>
      <c r="BS779" s="1" t="s">
        <v>3105</v>
      </c>
      <c r="BT779" s="1" t="s">
        <v>4121</v>
      </c>
      <c r="BU779" s="1" t="s">
        <v>4121</v>
      </c>
      <c r="BV779" s="1" t="s">
        <v>4121</v>
      </c>
    </row>
    <row r="780" spans="1:74" ht="75" x14ac:dyDescent="0.25">
      <c r="A780" s="1" t="s">
        <v>26</v>
      </c>
      <c r="B780" s="1" t="s">
        <v>416</v>
      </c>
      <c r="C780" s="1" t="s">
        <v>28</v>
      </c>
      <c r="D780" s="1" t="s">
        <v>65</v>
      </c>
      <c r="E780" s="1">
        <v>2044120</v>
      </c>
      <c r="F780" s="1" t="s">
        <v>3123</v>
      </c>
      <c r="G780" s="1" t="s">
        <v>3124</v>
      </c>
      <c r="H780" s="1" t="s">
        <v>32</v>
      </c>
      <c r="I780" s="1" t="s">
        <v>33</v>
      </c>
      <c r="J780" s="2">
        <v>44137</v>
      </c>
      <c r="K780" s="2" t="s">
        <v>4121</v>
      </c>
      <c r="L780" s="1">
        <v>0</v>
      </c>
      <c r="M780" s="1">
        <v>0</v>
      </c>
      <c r="N780" s="1">
        <v>0</v>
      </c>
      <c r="O780" s="1" t="s">
        <v>109</v>
      </c>
      <c r="P780" s="1" t="s">
        <v>35</v>
      </c>
      <c r="Q780" s="1" t="s">
        <v>37</v>
      </c>
      <c r="R780" s="1" t="s">
        <v>37</v>
      </c>
      <c r="S780" s="1" t="s">
        <v>37</v>
      </c>
      <c r="T780" s="1">
        <v>0</v>
      </c>
      <c r="U780" s="1" t="s">
        <v>39</v>
      </c>
      <c r="V780" s="1" t="s">
        <v>38</v>
      </c>
      <c r="W780" s="1" t="s">
        <v>4121</v>
      </c>
      <c r="X780" s="1">
        <v>30</v>
      </c>
      <c r="Y780" s="1" t="s">
        <v>37</v>
      </c>
      <c r="Z780" s="1" t="s">
        <v>4121</v>
      </c>
      <c r="AA780" s="1" t="s">
        <v>4121</v>
      </c>
      <c r="AB780" s="1" t="s">
        <v>4121</v>
      </c>
      <c r="AC780" s="1">
        <v>0</v>
      </c>
      <c r="AD780" s="1" t="s">
        <v>4121</v>
      </c>
      <c r="AE780" s="1">
        <v>0.6</v>
      </c>
      <c r="AF780" s="1">
        <v>0.6</v>
      </c>
      <c r="AG780" s="1">
        <v>0.6</v>
      </c>
      <c r="AH780" s="1">
        <v>0.6</v>
      </c>
      <c r="AI780" s="1">
        <v>0</v>
      </c>
      <c r="AJ780" s="1">
        <v>0.25</v>
      </c>
      <c r="AK780" s="1">
        <v>0.25</v>
      </c>
      <c r="AL780" s="1">
        <v>0.25</v>
      </c>
      <c r="AM780" s="1">
        <v>0</v>
      </c>
      <c r="AN780" s="1" t="s">
        <v>35</v>
      </c>
      <c r="AO780" s="1" t="s">
        <v>35</v>
      </c>
      <c r="AP780" s="1" t="s">
        <v>69</v>
      </c>
      <c r="AQ780" s="1" t="s">
        <v>40</v>
      </c>
      <c r="AR780" s="1" t="s">
        <v>4121</v>
      </c>
      <c r="AS780" s="1" t="s">
        <v>38</v>
      </c>
      <c r="AT780" s="1" t="s">
        <v>4121</v>
      </c>
      <c r="AU780" s="1" t="s">
        <v>4121</v>
      </c>
      <c r="AV780" s="1" t="s">
        <v>42</v>
      </c>
      <c r="AW780" s="1">
        <v>0</v>
      </c>
      <c r="AX780" s="1">
        <v>0</v>
      </c>
      <c r="AY780" s="1">
        <v>0</v>
      </c>
      <c r="AZ780" s="1">
        <v>0</v>
      </c>
      <c r="BA780" s="1">
        <v>0</v>
      </c>
      <c r="BB780" s="1">
        <v>0</v>
      </c>
      <c r="BC780" s="1">
        <v>0</v>
      </c>
      <c r="BD780" s="1">
        <v>0</v>
      </c>
      <c r="BE780" s="1">
        <v>0</v>
      </c>
      <c r="BF780" s="1">
        <v>0</v>
      </c>
      <c r="BG780" s="1">
        <v>0</v>
      </c>
      <c r="BH780" s="1">
        <v>0</v>
      </c>
      <c r="BI780" s="1">
        <v>0</v>
      </c>
      <c r="BJ780" s="1">
        <v>0</v>
      </c>
      <c r="BK780" s="1">
        <v>0</v>
      </c>
      <c r="BL780" s="1">
        <v>0</v>
      </c>
      <c r="BM780" s="1">
        <v>0</v>
      </c>
      <c r="BN780" s="1">
        <v>0</v>
      </c>
      <c r="BO780" s="1" t="s">
        <v>37</v>
      </c>
      <c r="BP780" s="1" t="s">
        <v>38</v>
      </c>
      <c r="BQ780" s="5" t="s">
        <v>3121</v>
      </c>
      <c r="BR780" s="1" t="s">
        <v>3122</v>
      </c>
      <c r="BS780" s="1" t="s">
        <v>3105</v>
      </c>
      <c r="BT780" s="1" t="s">
        <v>4121</v>
      </c>
      <c r="BU780" s="1" t="s">
        <v>4121</v>
      </c>
      <c r="BV780" s="1" t="s">
        <v>4121</v>
      </c>
    </row>
    <row r="781" spans="1:74" ht="60" x14ac:dyDescent="0.25">
      <c r="A781" s="1" t="s">
        <v>26</v>
      </c>
      <c r="B781" s="1" t="s">
        <v>416</v>
      </c>
      <c r="C781" s="1" t="s">
        <v>28</v>
      </c>
      <c r="D781" s="1" t="s">
        <v>29</v>
      </c>
      <c r="E781" s="1">
        <v>2046122</v>
      </c>
      <c r="F781" s="1" t="s">
        <v>3125</v>
      </c>
      <c r="G781" s="1" t="s">
        <v>3126</v>
      </c>
      <c r="H781" s="1" t="s">
        <v>32</v>
      </c>
      <c r="I781" s="1" t="s">
        <v>33</v>
      </c>
      <c r="J781" s="2">
        <v>44137</v>
      </c>
      <c r="K781" s="2" t="s">
        <v>4121</v>
      </c>
      <c r="L781" s="1">
        <v>0</v>
      </c>
      <c r="M781" s="1">
        <v>0</v>
      </c>
      <c r="N781" s="1">
        <v>0</v>
      </c>
      <c r="O781" s="1" t="s">
        <v>109</v>
      </c>
      <c r="P781" s="1" t="s">
        <v>35</v>
      </c>
      <c r="Q781" s="1" t="s">
        <v>37</v>
      </c>
      <c r="R781" s="1" t="s">
        <v>37</v>
      </c>
      <c r="S781" s="1" t="s">
        <v>37</v>
      </c>
      <c r="T781" s="1">
        <v>0</v>
      </c>
      <c r="U781" s="1" t="s">
        <v>39</v>
      </c>
      <c r="V781" s="1" t="s">
        <v>38</v>
      </c>
      <c r="W781" s="1" t="s">
        <v>4121</v>
      </c>
      <c r="X781" s="1">
        <v>30</v>
      </c>
      <c r="Y781" s="1" t="s">
        <v>37</v>
      </c>
      <c r="Z781" s="1" t="s">
        <v>4121</v>
      </c>
      <c r="AA781" s="1" t="s">
        <v>4121</v>
      </c>
      <c r="AB781" s="1" t="s">
        <v>4121</v>
      </c>
      <c r="AC781" s="1">
        <v>0</v>
      </c>
      <c r="AD781" s="1" t="s">
        <v>4121</v>
      </c>
      <c r="AE781" s="1">
        <v>0.6</v>
      </c>
      <c r="AF781" s="1">
        <v>0.6</v>
      </c>
      <c r="AG781" s="1">
        <v>0.6</v>
      </c>
      <c r="AH781" s="1">
        <v>0.6</v>
      </c>
      <c r="AI781" s="1">
        <v>0</v>
      </c>
      <c r="AJ781" s="1">
        <v>0.25</v>
      </c>
      <c r="AK781" s="1">
        <v>0.25</v>
      </c>
      <c r="AL781" s="1">
        <v>0.25</v>
      </c>
      <c r="AM781" s="1">
        <v>0</v>
      </c>
      <c r="AN781" s="1" t="s">
        <v>35</v>
      </c>
      <c r="AO781" s="1" t="s">
        <v>35</v>
      </c>
      <c r="AP781" s="1" t="s">
        <v>69</v>
      </c>
      <c r="AQ781" s="1" t="s">
        <v>40</v>
      </c>
      <c r="AR781" s="1" t="s">
        <v>4121</v>
      </c>
      <c r="AS781" s="1" t="s">
        <v>38</v>
      </c>
      <c r="AT781" s="1" t="s">
        <v>4121</v>
      </c>
      <c r="AU781" s="1" t="s">
        <v>4121</v>
      </c>
      <c r="AV781" s="1" t="s">
        <v>42</v>
      </c>
      <c r="AW781" s="1">
        <v>0</v>
      </c>
      <c r="AX781" s="1">
        <v>0</v>
      </c>
      <c r="AY781" s="1">
        <v>0</v>
      </c>
      <c r="AZ781" s="1">
        <v>0</v>
      </c>
      <c r="BA781" s="1">
        <v>0</v>
      </c>
      <c r="BB781" s="1">
        <v>0</v>
      </c>
      <c r="BC781" s="1">
        <v>0</v>
      </c>
      <c r="BD781" s="1">
        <v>0</v>
      </c>
      <c r="BE781" s="1">
        <v>0</v>
      </c>
      <c r="BF781" s="1">
        <v>0</v>
      </c>
      <c r="BG781" s="1">
        <v>0</v>
      </c>
      <c r="BH781" s="1">
        <v>0</v>
      </c>
      <c r="BI781" s="1">
        <v>0</v>
      </c>
      <c r="BJ781" s="1">
        <v>0</v>
      </c>
      <c r="BK781" s="1">
        <v>0</v>
      </c>
      <c r="BL781" s="1">
        <v>0</v>
      </c>
      <c r="BM781" s="1">
        <v>0</v>
      </c>
      <c r="BN781" s="1">
        <v>0</v>
      </c>
      <c r="BO781" s="1" t="s">
        <v>37</v>
      </c>
      <c r="BP781" s="1" t="s">
        <v>38</v>
      </c>
      <c r="BQ781" s="5" t="s">
        <v>3127</v>
      </c>
      <c r="BR781" s="1" t="s">
        <v>3128</v>
      </c>
      <c r="BS781" s="1" t="s">
        <v>3105</v>
      </c>
      <c r="BT781" s="1" t="s">
        <v>4121</v>
      </c>
      <c r="BU781" s="1" t="s">
        <v>4121</v>
      </c>
      <c r="BV781" s="1" t="s">
        <v>4121</v>
      </c>
    </row>
    <row r="782" spans="1:74" ht="75" x14ac:dyDescent="0.25">
      <c r="A782" s="1" t="s">
        <v>26</v>
      </c>
      <c r="B782" s="1" t="s">
        <v>416</v>
      </c>
      <c r="C782" s="1" t="s">
        <v>28</v>
      </c>
      <c r="D782" s="1" t="s">
        <v>65</v>
      </c>
      <c r="E782" s="1">
        <v>2044121</v>
      </c>
      <c r="F782" s="1" t="s">
        <v>3129</v>
      </c>
      <c r="G782" s="1" t="s">
        <v>3130</v>
      </c>
      <c r="H782" s="1" t="s">
        <v>144</v>
      </c>
      <c r="I782" s="1" t="s">
        <v>33</v>
      </c>
      <c r="J782" s="2">
        <v>44137</v>
      </c>
      <c r="K782" s="2" t="s">
        <v>4121</v>
      </c>
      <c r="L782" s="1">
        <v>0</v>
      </c>
      <c r="M782" s="1">
        <v>0</v>
      </c>
      <c r="N782" s="1">
        <v>0</v>
      </c>
      <c r="O782" s="1" t="s">
        <v>109</v>
      </c>
      <c r="P782" s="1" t="s">
        <v>35</v>
      </c>
      <c r="Q782" s="1" t="s">
        <v>37</v>
      </c>
      <c r="R782" s="1" t="s">
        <v>37</v>
      </c>
      <c r="S782" s="1" t="s">
        <v>37</v>
      </c>
      <c r="T782" s="1">
        <v>0</v>
      </c>
      <c r="U782" s="1" t="s">
        <v>39</v>
      </c>
      <c r="V782" s="1" t="s">
        <v>38</v>
      </c>
      <c r="W782" s="1" t="s">
        <v>4121</v>
      </c>
      <c r="X782" s="1">
        <v>30</v>
      </c>
      <c r="Y782" s="1" t="s">
        <v>37</v>
      </c>
      <c r="Z782" s="1" t="s">
        <v>4121</v>
      </c>
      <c r="AA782" s="1" t="s">
        <v>4121</v>
      </c>
      <c r="AB782" s="1" t="s">
        <v>4121</v>
      </c>
      <c r="AC782" s="1">
        <v>0</v>
      </c>
      <c r="AD782" s="1" t="s">
        <v>4121</v>
      </c>
      <c r="AE782" s="1">
        <v>0.6</v>
      </c>
      <c r="AF782" s="1">
        <v>0.6</v>
      </c>
      <c r="AG782" s="1">
        <v>0.6</v>
      </c>
      <c r="AH782" s="1">
        <v>0.6</v>
      </c>
      <c r="AI782" s="1">
        <v>0</v>
      </c>
      <c r="AJ782" s="1">
        <v>0.25</v>
      </c>
      <c r="AK782" s="1">
        <v>0.25</v>
      </c>
      <c r="AL782" s="1">
        <v>0.25</v>
      </c>
      <c r="AM782" s="1">
        <v>0</v>
      </c>
      <c r="AN782" s="1" t="s">
        <v>35</v>
      </c>
      <c r="AO782" s="1" t="s">
        <v>35</v>
      </c>
      <c r="AP782" s="1" t="s">
        <v>69</v>
      </c>
      <c r="AQ782" s="1" t="s">
        <v>40</v>
      </c>
      <c r="AR782" s="1" t="s">
        <v>4121</v>
      </c>
      <c r="AS782" s="1" t="s">
        <v>38</v>
      </c>
      <c r="AT782" s="1" t="s">
        <v>4121</v>
      </c>
      <c r="AU782" s="1" t="s">
        <v>4121</v>
      </c>
      <c r="AV782" s="1" t="s">
        <v>42</v>
      </c>
      <c r="AW782" s="1">
        <v>0</v>
      </c>
      <c r="AX782" s="1">
        <v>0</v>
      </c>
      <c r="AY782" s="1">
        <v>0</v>
      </c>
      <c r="AZ782" s="1">
        <v>0</v>
      </c>
      <c r="BA782" s="1">
        <v>0</v>
      </c>
      <c r="BB782" s="1">
        <v>0</v>
      </c>
      <c r="BC782" s="1">
        <v>0</v>
      </c>
      <c r="BD782" s="1">
        <v>0</v>
      </c>
      <c r="BE782" s="1">
        <v>0</v>
      </c>
      <c r="BF782" s="1">
        <v>0</v>
      </c>
      <c r="BG782" s="1">
        <v>0</v>
      </c>
      <c r="BH782" s="1">
        <v>0</v>
      </c>
      <c r="BI782" s="1">
        <v>0</v>
      </c>
      <c r="BJ782" s="1">
        <v>0</v>
      </c>
      <c r="BK782" s="1">
        <v>0</v>
      </c>
      <c r="BL782" s="1">
        <v>0</v>
      </c>
      <c r="BM782" s="1">
        <v>0</v>
      </c>
      <c r="BN782" s="1">
        <v>0</v>
      </c>
      <c r="BO782" s="1" t="s">
        <v>37</v>
      </c>
      <c r="BP782" s="1" t="s">
        <v>38</v>
      </c>
      <c r="BQ782" s="5" t="s">
        <v>3127</v>
      </c>
      <c r="BR782" s="1" t="s">
        <v>3128</v>
      </c>
      <c r="BS782" s="1" t="s">
        <v>3105</v>
      </c>
      <c r="BT782" s="1" t="s">
        <v>4121</v>
      </c>
      <c r="BU782" s="1" t="s">
        <v>4121</v>
      </c>
      <c r="BV782" s="1" t="s">
        <v>4121</v>
      </c>
    </row>
    <row r="783" spans="1:74" ht="60" x14ac:dyDescent="0.25">
      <c r="A783" s="1" t="s">
        <v>26</v>
      </c>
      <c r="B783" s="1" t="s">
        <v>416</v>
      </c>
      <c r="C783" s="1" t="s">
        <v>28</v>
      </c>
      <c r="D783" s="1" t="s">
        <v>29</v>
      </c>
      <c r="E783" s="1">
        <v>2046123</v>
      </c>
      <c r="F783" s="1" t="s">
        <v>3131</v>
      </c>
      <c r="G783" s="1" t="s">
        <v>3132</v>
      </c>
      <c r="H783" s="1" t="s">
        <v>32</v>
      </c>
      <c r="I783" s="1" t="s">
        <v>33</v>
      </c>
      <c r="J783" s="2">
        <v>44137</v>
      </c>
      <c r="K783" s="2" t="s">
        <v>4121</v>
      </c>
      <c r="L783" s="1">
        <v>0</v>
      </c>
      <c r="M783" s="1">
        <v>0</v>
      </c>
      <c r="N783" s="1">
        <v>0</v>
      </c>
      <c r="O783" s="1" t="s">
        <v>109</v>
      </c>
      <c r="P783" s="1" t="s">
        <v>35</v>
      </c>
      <c r="Q783" s="1" t="s">
        <v>37</v>
      </c>
      <c r="R783" s="1" t="s">
        <v>37</v>
      </c>
      <c r="S783" s="1" t="s">
        <v>37</v>
      </c>
      <c r="T783" s="1">
        <v>0</v>
      </c>
      <c r="U783" s="1" t="s">
        <v>39</v>
      </c>
      <c r="V783" s="1" t="s">
        <v>38</v>
      </c>
      <c r="W783" s="1" t="s">
        <v>4121</v>
      </c>
      <c r="X783" s="1">
        <v>30</v>
      </c>
      <c r="Y783" s="1" t="s">
        <v>37</v>
      </c>
      <c r="Z783" s="1" t="s">
        <v>4121</v>
      </c>
      <c r="AA783" s="1" t="s">
        <v>4121</v>
      </c>
      <c r="AB783" s="1" t="s">
        <v>4121</v>
      </c>
      <c r="AC783" s="1">
        <v>0</v>
      </c>
      <c r="AD783" s="1" t="s">
        <v>4121</v>
      </c>
      <c r="AE783" s="1">
        <v>0.6</v>
      </c>
      <c r="AF783" s="1">
        <v>0.6</v>
      </c>
      <c r="AG783" s="1">
        <v>0.6</v>
      </c>
      <c r="AH783" s="1">
        <v>0.6</v>
      </c>
      <c r="AI783" s="1">
        <v>0</v>
      </c>
      <c r="AJ783" s="1">
        <v>0.25</v>
      </c>
      <c r="AK783" s="1">
        <v>0.25</v>
      </c>
      <c r="AL783" s="1">
        <v>0.25</v>
      </c>
      <c r="AM783" s="1">
        <v>0</v>
      </c>
      <c r="AN783" s="1" t="s">
        <v>35</v>
      </c>
      <c r="AO783" s="1" t="s">
        <v>35</v>
      </c>
      <c r="AP783" s="1" t="s">
        <v>69</v>
      </c>
      <c r="AQ783" s="1" t="s">
        <v>40</v>
      </c>
      <c r="AR783" s="1" t="s">
        <v>4121</v>
      </c>
      <c r="AS783" s="1" t="s">
        <v>38</v>
      </c>
      <c r="AT783" s="1" t="s">
        <v>4121</v>
      </c>
      <c r="AU783" s="1" t="s">
        <v>4121</v>
      </c>
      <c r="AV783" s="1" t="s">
        <v>42</v>
      </c>
      <c r="AW783" s="1">
        <v>0</v>
      </c>
      <c r="AX783" s="1">
        <v>0</v>
      </c>
      <c r="AY783" s="1">
        <v>0</v>
      </c>
      <c r="AZ783" s="1">
        <v>0</v>
      </c>
      <c r="BA783" s="1">
        <v>0</v>
      </c>
      <c r="BB783" s="1">
        <v>0</v>
      </c>
      <c r="BC783" s="1">
        <v>0</v>
      </c>
      <c r="BD783" s="1">
        <v>0</v>
      </c>
      <c r="BE783" s="1">
        <v>0</v>
      </c>
      <c r="BF783" s="1">
        <v>0</v>
      </c>
      <c r="BG783" s="1">
        <v>0</v>
      </c>
      <c r="BH783" s="1">
        <v>0</v>
      </c>
      <c r="BI783" s="1">
        <v>0</v>
      </c>
      <c r="BJ783" s="1">
        <v>0</v>
      </c>
      <c r="BK783" s="1">
        <v>0</v>
      </c>
      <c r="BL783" s="1">
        <v>0</v>
      </c>
      <c r="BM783" s="1">
        <v>0</v>
      </c>
      <c r="BN783" s="1">
        <v>0</v>
      </c>
      <c r="BO783" s="1" t="s">
        <v>37</v>
      </c>
      <c r="BP783" s="1" t="s">
        <v>38</v>
      </c>
      <c r="BQ783" s="5" t="s">
        <v>3116</v>
      </c>
      <c r="BR783" s="1" t="s">
        <v>3117</v>
      </c>
      <c r="BS783" s="1" t="s">
        <v>3118</v>
      </c>
      <c r="BT783" s="1" t="s">
        <v>4121</v>
      </c>
      <c r="BU783" s="1" t="s">
        <v>4121</v>
      </c>
      <c r="BV783" s="1" t="s">
        <v>4121</v>
      </c>
    </row>
    <row r="784" spans="1:74" ht="90" x14ac:dyDescent="0.25">
      <c r="A784" s="1" t="s">
        <v>26</v>
      </c>
      <c r="B784" s="1" t="s">
        <v>424</v>
      </c>
      <c r="C784" s="1" t="s">
        <v>342</v>
      </c>
      <c r="D784" s="1" t="s">
        <v>65</v>
      </c>
      <c r="E784" s="1">
        <v>2077112</v>
      </c>
      <c r="F784" s="1" t="s">
        <v>3133</v>
      </c>
      <c r="G784" s="1" t="s">
        <v>3134</v>
      </c>
      <c r="H784" s="1" t="s">
        <v>32</v>
      </c>
      <c r="I784" s="1" t="s">
        <v>33</v>
      </c>
      <c r="J784" s="2">
        <v>44348</v>
      </c>
      <c r="K784" s="2" t="s">
        <v>4121</v>
      </c>
      <c r="L784" s="1">
        <v>0</v>
      </c>
      <c r="M784" s="1">
        <v>607.83000000000004</v>
      </c>
      <c r="N784" s="1">
        <v>12</v>
      </c>
      <c r="O784" s="1" t="s">
        <v>83</v>
      </c>
      <c r="P784" s="1" t="s">
        <v>37</v>
      </c>
      <c r="Q784" s="1" t="s">
        <v>4121</v>
      </c>
      <c r="R784" s="1" t="s">
        <v>4121</v>
      </c>
      <c r="S784" s="1" t="s">
        <v>4121</v>
      </c>
      <c r="T784" s="1">
        <v>0</v>
      </c>
      <c r="U784" s="1" t="s">
        <v>4121</v>
      </c>
      <c r="V784" s="1" t="s">
        <v>38</v>
      </c>
      <c r="W784" s="1" t="s">
        <v>4121</v>
      </c>
      <c r="X784" s="1">
        <v>0</v>
      </c>
      <c r="Y784" s="1" t="s">
        <v>37</v>
      </c>
      <c r="Z784" s="1" t="s">
        <v>4121</v>
      </c>
      <c r="AA784" s="1" t="s">
        <v>4121</v>
      </c>
      <c r="AB784" s="1" t="s">
        <v>4121</v>
      </c>
      <c r="AC784" s="1">
        <v>0</v>
      </c>
      <c r="AD784" s="1" t="s">
        <v>4121</v>
      </c>
      <c r="AE784" s="1">
        <v>0</v>
      </c>
      <c r="AF784" s="1">
        <v>0</v>
      </c>
      <c r="AG784" s="1">
        <v>0</v>
      </c>
      <c r="AH784" s="1">
        <v>0</v>
      </c>
      <c r="AI784" s="1">
        <v>0</v>
      </c>
      <c r="AJ784" s="1">
        <v>0</v>
      </c>
      <c r="AK784" s="1">
        <v>0</v>
      </c>
      <c r="AL784" s="1">
        <v>0</v>
      </c>
      <c r="AM784" s="1">
        <v>0</v>
      </c>
      <c r="AN784" s="1" t="s">
        <v>4121</v>
      </c>
      <c r="AO784" s="1" t="s">
        <v>4121</v>
      </c>
      <c r="AP784" s="1" t="s">
        <v>69</v>
      </c>
      <c r="AQ784" s="1" t="s">
        <v>40</v>
      </c>
      <c r="AR784" s="1" t="s">
        <v>41</v>
      </c>
      <c r="AS784" s="1" t="s">
        <v>38</v>
      </c>
      <c r="AT784" s="1" t="s">
        <v>4121</v>
      </c>
      <c r="AU784" s="1" t="s">
        <v>4121</v>
      </c>
      <c r="AV784" s="1" t="s">
        <v>42</v>
      </c>
      <c r="AW784" s="1">
        <v>0</v>
      </c>
      <c r="AX784" s="1">
        <v>0</v>
      </c>
      <c r="AY784" s="1">
        <v>0</v>
      </c>
      <c r="AZ784" s="1">
        <v>0</v>
      </c>
      <c r="BA784" s="1">
        <v>0</v>
      </c>
      <c r="BB784" s="1">
        <v>0</v>
      </c>
      <c r="BC784" s="1">
        <v>0</v>
      </c>
      <c r="BD784" s="1">
        <v>0</v>
      </c>
      <c r="BE784" s="1">
        <v>0</v>
      </c>
      <c r="BF784" s="1">
        <v>0</v>
      </c>
      <c r="BG784" s="1">
        <v>0</v>
      </c>
      <c r="BH784" s="1">
        <v>0</v>
      </c>
      <c r="BI784" s="1">
        <v>0</v>
      </c>
      <c r="BJ784" s="1">
        <v>0</v>
      </c>
      <c r="BK784" s="1">
        <v>0</v>
      </c>
      <c r="BL784" s="1">
        <v>0</v>
      </c>
      <c r="BM784" s="1">
        <v>0</v>
      </c>
      <c r="BN784" s="1">
        <v>0</v>
      </c>
      <c r="BO784" s="1" t="s">
        <v>35</v>
      </c>
      <c r="BP784" s="1" t="s">
        <v>38</v>
      </c>
      <c r="BQ784" s="5" t="s">
        <v>3135</v>
      </c>
      <c r="BR784" s="1" t="s">
        <v>3134</v>
      </c>
      <c r="BS784" s="1" t="s">
        <v>3136</v>
      </c>
      <c r="BT784" s="1" t="s">
        <v>4121</v>
      </c>
      <c r="BU784" s="1" t="s">
        <v>1710</v>
      </c>
      <c r="BV784" s="1" t="s">
        <v>4121</v>
      </c>
    </row>
    <row r="785" spans="1:74" ht="75" x14ac:dyDescent="0.25">
      <c r="A785" s="1" t="s">
        <v>26</v>
      </c>
      <c r="B785" s="1" t="s">
        <v>424</v>
      </c>
      <c r="C785" s="1" t="s">
        <v>342</v>
      </c>
      <c r="D785" s="1" t="s">
        <v>65</v>
      </c>
      <c r="E785" s="1">
        <v>2077113</v>
      </c>
      <c r="F785" s="1" t="s">
        <v>3137</v>
      </c>
      <c r="G785" s="1" t="s">
        <v>3138</v>
      </c>
      <c r="H785" s="1" t="s">
        <v>32</v>
      </c>
      <c r="I785" s="1" t="s">
        <v>33</v>
      </c>
      <c r="J785" s="2">
        <v>44348</v>
      </c>
      <c r="K785" s="2" t="s">
        <v>4121</v>
      </c>
      <c r="L785" s="1">
        <v>0</v>
      </c>
      <c r="M785" s="1">
        <v>329.57</v>
      </c>
      <c r="N785" s="1">
        <v>12</v>
      </c>
      <c r="O785" s="1" t="s">
        <v>83</v>
      </c>
      <c r="P785" s="1" t="s">
        <v>37</v>
      </c>
      <c r="Q785" s="1" t="s">
        <v>4121</v>
      </c>
      <c r="R785" s="1" t="s">
        <v>4121</v>
      </c>
      <c r="S785" s="1" t="s">
        <v>4121</v>
      </c>
      <c r="T785" s="1">
        <v>0</v>
      </c>
      <c r="U785" s="1" t="s">
        <v>4121</v>
      </c>
      <c r="V785" s="1" t="s">
        <v>38</v>
      </c>
      <c r="W785" s="1" t="s">
        <v>4121</v>
      </c>
      <c r="X785" s="1">
        <v>0</v>
      </c>
      <c r="Y785" s="1" t="s">
        <v>37</v>
      </c>
      <c r="Z785" s="1" t="s">
        <v>4121</v>
      </c>
      <c r="AA785" s="1" t="s">
        <v>4121</v>
      </c>
      <c r="AB785" s="1" t="s">
        <v>4121</v>
      </c>
      <c r="AC785" s="1">
        <v>0</v>
      </c>
      <c r="AD785" s="1" t="s">
        <v>4121</v>
      </c>
      <c r="AE785" s="1">
        <v>0</v>
      </c>
      <c r="AF785" s="1">
        <v>0</v>
      </c>
      <c r="AG785" s="1">
        <v>0</v>
      </c>
      <c r="AH785" s="1">
        <v>0</v>
      </c>
      <c r="AI785" s="1">
        <v>0</v>
      </c>
      <c r="AJ785" s="1">
        <v>0</v>
      </c>
      <c r="AK785" s="1">
        <v>0</v>
      </c>
      <c r="AL785" s="1">
        <v>0</v>
      </c>
      <c r="AM785" s="1">
        <v>0</v>
      </c>
      <c r="AN785" s="1" t="s">
        <v>4121</v>
      </c>
      <c r="AO785" s="1" t="s">
        <v>4121</v>
      </c>
      <c r="AP785" s="1" t="s">
        <v>69</v>
      </c>
      <c r="AQ785" s="1" t="s">
        <v>40</v>
      </c>
      <c r="AR785" s="1" t="s">
        <v>41</v>
      </c>
      <c r="AS785" s="1" t="s">
        <v>38</v>
      </c>
      <c r="AT785" s="1" t="s">
        <v>4121</v>
      </c>
      <c r="AU785" s="1" t="s">
        <v>4121</v>
      </c>
      <c r="AV785" s="1" t="s">
        <v>42</v>
      </c>
      <c r="AW785" s="1">
        <v>0</v>
      </c>
      <c r="AX785" s="1">
        <v>0</v>
      </c>
      <c r="AY785" s="1">
        <v>0</v>
      </c>
      <c r="AZ785" s="1">
        <v>0</v>
      </c>
      <c r="BA785" s="1">
        <v>0</v>
      </c>
      <c r="BB785" s="1">
        <v>0</v>
      </c>
      <c r="BC785" s="1">
        <v>0</v>
      </c>
      <c r="BD785" s="1">
        <v>0</v>
      </c>
      <c r="BE785" s="1">
        <v>0</v>
      </c>
      <c r="BF785" s="1">
        <v>0</v>
      </c>
      <c r="BG785" s="1">
        <v>0</v>
      </c>
      <c r="BH785" s="1">
        <v>0</v>
      </c>
      <c r="BI785" s="1">
        <v>0</v>
      </c>
      <c r="BJ785" s="1">
        <v>0</v>
      </c>
      <c r="BK785" s="1">
        <v>0</v>
      </c>
      <c r="BL785" s="1">
        <v>0</v>
      </c>
      <c r="BM785" s="1">
        <v>0</v>
      </c>
      <c r="BN785" s="1">
        <v>0</v>
      </c>
      <c r="BO785" s="1" t="s">
        <v>35</v>
      </c>
      <c r="BP785" s="1" t="s">
        <v>38</v>
      </c>
      <c r="BQ785" s="5" t="s">
        <v>3139</v>
      </c>
      <c r="BR785" s="1" t="s">
        <v>3138</v>
      </c>
      <c r="BS785" s="1" t="s">
        <v>3140</v>
      </c>
      <c r="BT785" s="1" t="s">
        <v>4121</v>
      </c>
      <c r="BU785" s="1" t="s">
        <v>1710</v>
      </c>
      <c r="BV785" s="1" t="s">
        <v>4121</v>
      </c>
    </row>
    <row r="786" spans="1:74" ht="75" x14ac:dyDescent="0.25">
      <c r="A786" s="9" t="s">
        <v>26</v>
      </c>
      <c r="B786" s="9" t="s">
        <v>424</v>
      </c>
      <c r="C786" s="9" t="s">
        <v>342</v>
      </c>
      <c r="D786" s="9" t="s">
        <v>65</v>
      </c>
      <c r="E786" s="9">
        <v>2077114</v>
      </c>
      <c r="F786" s="9" t="s">
        <v>3141</v>
      </c>
      <c r="G786" s="9" t="s">
        <v>3142</v>
      </c>
      <c r="H786" s="9" t="s">
        <v>32</v>
      </c>
      <c r="I786" s="9" t="s">
        <v>33</v>
      </c>
      <c r="J786" s="10">
        <v>44150</v>
      </c>
      <c r="K786" s="10" t="s">
        <v>4121</v>
      </c>
      <c r="L786" s="9">
        <v>0</v>
      </c>
      <c r="M786" s="9">
        <v>220</v>
      </c>
      <c r="N786" s="9">
        <v>12</v>
      </c>
      <c r="O786" s="9" t="s">
        <v>83</v>
      </c>
      <c r="P786" s="9" t="s">
        <v>37</v>
      </c>
      <c r="Q786" s="9" t="s">
        <v>4121</v>
      </c>
      <c r="R786" s="9" t="s">
        <v>4121</v>
      </c>
      <c r="S786" s="9" t="s">
        <v>4121</v>
      </c>
      <c r="T786" s="9">
        <v>0</v>
      </c>
      <c r="U786" s="9" t="s">
        <v>4121</v>
      </c>
      <c r="V786" s="9" t="s">
        <v>38</v>
      </c>
      <c r="W786" s="9" t="s">
        <v>4121</v>
      </c>
      <c r="X786" s="9">
        <v>0</v>
      </c>
      <c r="Y786" s="9" t="s">
        <v>37</v>
      </c>
      <c r="Z786" s="9" t="s">
        <v>4121</v>
      </c>
      <c r="AA786" s="9" t="s">
        <v>4121</v>
      </c>
      <c r="AB786" s="9" t="s">
        <v>4121</v>
      </c>
      <c r="AC786" s="9">
        <v>0</v>
      </c>
      <c r="AD786" s="9" t="s">
        <v>4121</v>
      </c>
      <c r="AE786" s="9">
        <v>0</v>
      </c>
      <c r="AF786" s="9">
        <v>0</v>
      </c>
      <c r="AG786" s="9">
        <v>0</v>
      </c>
      <c r="AH786" s="9">
        <v>0</v>
      </c>
      <c r="AI786" s="9">
        <v>0</v>
      </c>
      <c r="AJ786" s="9">
        <v>0</v>
      </c>
      <c r="AK786" s="9">
        <v>0</v>
      </c>
      <c r="AL786" s="9">
        <v>0</v>
      </c>
      <c r="AM786" s="9">
        <v>0</v>
      </c>
      <c r="AN786" s="9" t="s">
        <v>4121</v>
      </c>
      <c r="AO786" s="9" t="s">
        <v>4121</v>
      </c>
      <c r="AP786" s="9" t="s">
        <v>69</v>
      </c>
      <c r="AQ786" s="9" t="s">
        <v>40</v>
      </c>
      <c r="AR786" s="9" t="s">
        <v>41</v>
      </c>
      <c r="AS786" s="9" t="s">
        <v>38</v>
      </c>
      <c r="AT786" s="9" t="s">
        <v>4121</v>
      </c>
      <c r="AU786" s="9" t="s">
        <v>4121</v>
      </c>
      <c r="AV786" s="9" t="s">
        <v>42</v>
      </c>
      <c r="AW786" s="9">
        <v>0</v>
      </c>
      <c r="AX786" s="9">
        <v>0</v>
      </c>
      <c r="AY786" s="9">
        <v>0</v>
      </c>
      <c r="AZ786" s="9">
        <v>0</v>
      </c>
      <c r="BA786" s="9">
        <v>0</v>
      </c>
      <c r="BB786" s="9">
        <v>0</v>
      </c>
      <c r="BC786" s="9">
        <v>0</v>
      </c>
      <c r="BD786" s="9">
        <v>0</v>
      </c>
      <c r="BE786" s="9">
        <v>0</v>
      </c>
      <c r="BF786" s="9">
        <v>0</v>
      </c>
      <c r="BG786" s="9">
        <v>0</v>
      </c>
      <c r="BH786" s="9">
        <v>0</v>
      </c>
      <c r="BI786" s="9">
        <v>0</v>
      </c>
      <c r="BJ786" s="9">
        <v>0</v>
      </c>
      <c r="BK786" s="9">
        <v>0</v>
      </c>
      <c r="BL786" s="9">
        <v>0</v>
      </c>
      <c r="BM786" s="9">
        <v>0</v>
      </c>
      <c r="BN786" s="9">
        <v>0</v>
      </c>
      <c r="BO786" s="9" t="s">
        <v>35</v>
      </c>
      <c r="BP786" s="9" t="s">
        <v>38</v>
      </c>
      <c r="BQ786" s="11" t="s">
        <v>3141</v>
      </c>
      <c r="BR786" s="9" t="s">
        <v>3142</v>
      </c>
      <c r="BS786" s="9" t="s">
        <v>3143</v>
      </c>
      <c r="BT786" s="9" t="s">
        <v>4121</v>
      </c>
      <c r="BU786" s="9" t="s">
        <v>1710</v>
      </c>
      <c r="BV786" s="9" t="s">
        <v>4121</v>
      </c>
    </row>
    <row r="787" spans="1:74" ht="75" x14ac:dyDescent="0.25">
      <c r="A787" s="13" t="s">
        <v>26</v>
      </c>
      <c r="B787" s="13" t="s">
        <v>424</v>
      </c>
      <c r="C787" s="13" t="s">
        <v>342</v>
      </c>
      <c r="D787" s="13" t="s">
        <v>65</v>
      </c>
      <c r="E787" s="13">
        <v>2077115</v>
      </c>
      <c r="F787" s="13" t="s">
        <v>3144</v>
      </c>
      <c r="G787" s="13" t="s">
        <v>3145</v>
      </c>
      <c r="H787" s="13" t="s">
        <v>32</v>
      </c>
      <c r="I787" s="13" t="s">
        <v>33</v>
      </c>
      <c r="J787" s="14">
        <v>44150</v>
      </c>
      <c r="K787" s="14" t="s">
        <v>4121</v>
      </c>
      <c r="L787" s="13">
        <v>0</v>
      </c>
      <c r="M787" s="13">
        <v>165</v>
      </c>
      <c r="N787" s="13">
        <v>12</v>
      </c>
      <c r="O787" s="13" t="s">
        <v>83</v>
      </c>
      <c r="P787" s="13" t="s">
        <v>37</v>
      </c>
      <c r="Q787" s="13" t="s">
        <v>4121</v>
      </c>
      <c r="R787" s="13" t="s">
        <v>4121</v>
      </c>
      <c r="S787" s="13" t="s">
        <v>4121</v>
      </c>
      <c r="T787" s="13">
        <v>0</v>
      </c>
      <c r="U787" s="13" t="s">
        <v>4121</v>
      </c>
      <c r="V787" s="13" t="s">
        <v>38</v>
      </c>
      <c r="W787" s="13" t="s">
        <v>4121</v>
      </c>
      <c r="X787" s="13">
        <v>0</v>
      </c>
      <c r="Y787" s="13" t="s">
        <v>37</v>
      </c>
      <c r="Z787" s="13" t="s">
        <v>4121</v>
      </c>
      <c r="AA787" s="13" t="s">
        <v>4121</v>
      </c>
      <c r="AB787" s="13" t="s">
        <v>4121</v>
      </c>
      <c r="AC787" s="13">
        <v>0</v>
      </c>
      <c r="AD787" s="13" t="s">
        <v>4121</v>
      </c>
      <c r="AE787" s="13">
        <v>0</v>
      </c>
      <c r="AF787" s="13">
        <v>0</v>
      </c>
      <c r="AG787" s="13">
        <v>0</v>
      </c>
      <c r="AH787" s="13">
        <v>0</v>
      </c>
      <c r="AI787" s="13">
        <v>0</v>
      </c>
      <c r="AJ787" s="13">
        <v>0</v>
      </c>
      <c r="AK787" s="13">
        <v>0</v>
      </c>
      <c r="AL787" s="13">
        <v>0</v>
      </c>
      <c r="AM787" s="13">
        <v>0</v>
      </c>
      <c r="AN787" s="13" t="s">
        <v>4121</v>
      </c>
      <c r="AO787" s="13" t="s">
        <v>4121</v>
      </c>
      <c r="AP787" s="13" t="s">
        <v>69</v>
      </c>
      <c r="AQ787" s="13" t="s">
        <v>40</v>
      </c>
      <c r="AR787" s="13" t="s">
        <v>41</v>
      </c>
      <c r="AS787" s="13" t="s">
        <v>38</v>
      </c>
      <c r="AT787" s="13" t="s">
        <v>4121</v>
      </c>
      <c r="AU787" s="13" t="s">
        <v>4121</v>
      </c>
      <c r="AV787" s="13" t="s">
        <v>42</v>
      </c>
      <c r="AW787" s="13">
        <v>0</v>
      </c>
      <c r="AX787" s="13">
        <v>0</v>
      </c>
      <c r="AY787" s="13">
        <v>0</v>
      </c>
      <c r="AZ787" s="13">
        <v>0</v>
      </c>
      <c r="BA787" s="13">
        <v>0</v>
      </c>
      <c r="BB787" s="13">
        <v>0</v>
      </c>
      <c r="BC787" s="13">
        <v>0</v>
      </c>
      <c r="BD787" s="13">
        <v>0</v>
      </c>
      <c r="BE787" s="13">
        <v>0</v>
      </c>
      <c r="BF787" s="13">
        <v>0</v>
      </c>
      <c r="BG787" s="13">
        <v>0</v>
      </c>
      <c r="BH787" s="13">
        <v>0</v>
      </c>
      <c r="BI787" s="13">
        <v>0</v>
      </c>
      <c r="BJ787" s="13">
        <v>0</v>
      </c>
      <c r="BK787" s="13">
        <v>0</v>
      </c>
      <c r="BL787" s="13">
        <v>0</v>
      </c>
      <c r="BM787" s="13">
        <v>0</v>
      </c>
      <c r="BN787" s="13">
        <v>0</v>
      </c>
      <c r="BO787" s="13" t="s">
        <v>35</v>
      </c>
      <c r="BP787" s="13" t="s">
        <v>38</v>
      </c>
      <c r="BQ787" s="15" t="s">
        <v>3144</v>
      </c>
      <c r="BR787" s="13" t="s">
        <v>3145</v>
      </c>
      <c r="BS787" s="13" t="s">
        <v>1709</v>
      </c>
      <c r="BT787" s="13" t="s">
        <v>4121</v>
      </c>
      <c r="BU787" s="13" t="s">
        <v>1710</v>
      </c>
      <c r="BV787" s="13" t="s">
        <v>4121</v>
      </c>
    </row>
    <row r="788" spans="1:74" ht="75" x14ac:dyDescent="0.25">
      <c r="A788" s="1" t="s">
        <v>26</v>
      </c>
      <c r="B788" s="1" t="s">
        <v>416</v>
      </c>
      <c r="C788" s="1" t="s">
        <v>28</v>
      </c>
      <c r="D788" s="1" t="s">
        <v>65</v>
      </c>
      <c r="E788" s="1">
        <v>2044122</v>
      </c>
      <c r="F788" s="1" t="s">
        <v>3146</v>
      </c>
      <c r="G788" s="1" t="s">
        <v>3147</v>
      </c>
      <c r="H788" s="1" t="s">
        <v>32</v>
      </c>
      <c r="I788" s="1" t="s">
        <v>33</v>
      </c>
      <c r="J788" s="2">
        <v>44137</v>
      </c>
      <c r="K788" s="2" t="s">
        <v>4121</v>
      </c>
      <c r="L788" s="1">
        <v>0</v>
      </c>
      <c r="M788" s="1">
        <v>0</v>
      </c>
      <c r="N788" s="1">
        <v>0</v>
      </c>
      <c r="O788" s="1" t="s">
        <v>109</v>
      </c>
      <c r="P788" s="1" t="s">
        <v>35</v>
      </c>
      <c r="Q788" s="1" t="s">
        <v>37</v>
      </c>
      <c r="R788" s="1" t="s">
        <v>37</v>
      </c>
      <c r="S788" s="1" t="s">
        <v>37</v>
      </c>
      <c r="T788" s="1">
        <v>0</v>
      </c>
      <c r="U788" s="1" t="s">
        <v>39</v>
      </c>
      <c r="V788" s="1" t="s">
        <v>38</v>
      </c>
      <c r="W788" s="1" t="s">
        <v>4121</v>
      </c>
      <c r="X788" s="1">
        <v>30</v>
      </c>
      <c r="Y788" s="1" t="s">
        <v>37</v>
      </c>
      <c r="Z788" s="1" t="s">
        <v>4121</v>
      </c>
      <c r="AA788" s="1" t="s">
        <v>4121</v>
      </c>
      <c r="AB788" s="1" t="s">
        <v>4121</v>
      </c>
      <c r="AC788" s="1">
        <v>0</v>
      </c>
      <c r="AD788" s="1" t="s">
        <v>4121</v>
      </c>
      <c r="AE788" s="1">
        <v>0.6</v>
      </c>
      <c r="AF788" s="1">
        <v>0.6</v>
      </c>
      <c r="AG788" s="1">
        <v>0.6</v>
      </c>
      <c r="AH788" s="1">
        <v>0.6</v>
      </c>
      <c r="AI788" s="1">
        <v>0</v>
      </c>
      <c r="AJ788" s="1">
        <v>0.25</v>
      </c>
      <c r="AK788" s="1">
        <v>0.25</v>
      </c>
      <c r="AL788" s="1">
        <v>0.25</v>
      </c>
      <c r="AM788" s="1">
        <v>0</v>
      </c>
      <c r="AN788" s="1" t="s">
        <v>35</v>
      </c>
      <c r="AO788" s="1" t="s">
        <v>35</v>
      </c>
      <c r="AP788" s="1" t="s">
        <v>69</v>
      </c>
      <c r="AQ788" s="1" t="s">
        <v>40</v>
      </c>
      <c r="AR788" s="1" t="s">
        <v>4121</v>
      </c>
      <c r="AS788" s="1" t="s">
        <v>38</v>
      </c>
      <c r="AT788" s="1" t="s">
        <v>4121</v>
      </c>
      <c r="AU788" s="1" t="s">
        <v>4121</v>
      </c>
      <c r="AV788" s="1" t="s">
        <v>42</v>
      </c>
      <c r="AW788" s="1">
        <v>0</v>
      </c>
      <c r="AX788" s="1">
        <v>0</v>
      </c>
      <c r="AY788" s="1">
        <v>0</v>
      </c>
      <c r="AZ788" s="1">
        <v>0</v>
      </c>
      <c r="BA788" s="1">
        <v>0</v>
      </c>
      <c r="BB788" s="1">
        <v>0</v>
      </c>
      <c r="BC788" s="1">
        <v>0</v>
      </c>
      <c r="BD788" s="1">
        <v>0</v>
      </c>
      <c r="BE788" s="1">
        <v>0</v>
      </c>
      <c r="BF788" s="1">
        <v>0</v>
      </c>
      <c r="BG788" s="1">
        <v>0</v>
      </c>
      <c r="BH788" s="1">
        <v>0</v>
      </c>
      <c r="BI788" s="1">
        <v>0</v>
      </c>
      <c r="BJ788" s="1">
        <v>0</v>
      </c>
      <c r="BK788" s="1">
        <v>0</v>
      </c>
      <c r="BL788" s="1">
        <v>0</v>
      </c>
      <c r="BM788" s="1">
        <v>0</v>
      </c>
      <c r="BN788" s="1">
        <v>0</v>
      </c>
      <c r="BO788" s="1" t="s">
        <v>37</v>
      </c>
      <c r="BP788" s="1" t="s">
        <v>38</v>
      </c>
      <c r="BQ788" s="5" t="s">
        <v>3148</v>
      </c>
      <c r="BR788" s="1" t="s">
        <v>3149</v>
      </c>
      <c r="BS788" s="1" t="s">
        <v>3118</v>
      </c>
      <c r="BT788" s="1" t="s">
        <v>4121</v>
      </c>
      <c r="BU788" s="1" t="s">
        <v>4121</v>
      </c>
      <c r="BV788" s="1" t="s">
        <v>4121</v>
      </c>
    </row>
    <row r="789" spans="1:74" ht="60" x14ac:dyDescent="0.25">
      <c r="A789" s="1" t="s">
        <v>26</v>
      </c>
      <c r="B789" s="1" t="s">
        <v>416</v>
      </c>
      <c r="C789" s="1" t="s">
        <v>28</v>
      </c>
      <c r="D789" s="1" t="s">
        <v>29</v>
      </c>
      <c r="E789" s="1">
        <v>2046124</v>
      </c>
      <c r="F789" s="1" t="s">
        <v>3150</v>
      </c>
      <c r="G789" s="1" t="s">
        <v>3151</v>
      </c>
      <c r="H789" s="1" t="s">
        <v>32</v>
      </c>
      <c r="I789" s="1" t="s">
        <v>33</v>
      </c>
      <c r="J789" s="2">
        <v>44137</v>
      </c>
      <c r="K789" s="2" t="s">
        <v>4121</v>
      </c>
      <c r="L789" s="1">
        <v>0</v>
      </c>
      <c r="M789" s="1">
        <v>0</v>
      </c>
      <c r="N789" s="1">
        <v>0</v>
      </c>
      <c r="O789" s="1" t="s">
        <v>109</v>
      </c>
      <c r="P789" s="1" t="s">
        <v>35</v>
      </c>
      <c r="Q789" s="1" t="s">
        <v>37</v>
      </c>
      <c r="R789" s="1" t="s">
        <v>37</v>
      </c>
      <c r="S789" s="1" t="s">
        <v>37</v>
      </c>
      <c r="T789" s="1">
        <v>0</v>
      </c>
      <c r="U789" s="1" t="s">
        <v>39</v>
      </c>
      <c r="V789" s="1" t="s">
        <v>38</v>
      </c>
      <c r="W789" s="1" t="s">
        <v>4121</v>
      </c>
      <c r="X789" s="1">
        <v>30</v>
      </c>
      <c r="Y789" s="1" t="s">
        <v>37</v>
      </c>
      <c r="Z789" s="1" t="s">
        <v>4121</v>
      </c>
      <c r="AA789" s="1" t="s">
        <v>4121</v>
      </c>
      <c r="AB789" s="1" t="s">
        <v>4121</v>
      </c>
      <c r="AC789" s="1">
        <v>0</v>
      </c>
      <c r="AD789" s="1" t="s">
        <v>4121</v>
      </c>
      <c r="AE789" s="1">
        <v>0.6</v>
      </c>
      <c r="AF789" s="1">
        <v>0.6</v>
      </c>
      <c r="AG789" s="1">
        <v>0.6</v>
      </c>
      <c r="AH789" s="1">
        <v>0.6</v>
      </c>
      <c r="AI789" s="1">
        <v>0</v>
      </c>
      <c r="AJ789" s="1">
        <v>0.25</v>
      </c>
      <c r="AK789" s="1">
        <v>0.25</v>
      </c>
      <c r="AL789" s="1">
        <v>0.25</v>
      </c>
      <c r="AM789" s="1">
        <v>0</v>
      </c>
      <c r="AN789" s="1" t="s">
        <v>35</v>
      </c>
      <c r="AO789" s="1" t="s">
        <v>35</v>
      </c>
      <c r="AP789" s="1" t="s">
        <v>69</v>
      </c>
      <c r="AQ789" s="1" t="s">
        <v>40</v>
      </c>
      <c r="AR789" s="1" t="s">
        <v>4121</v>
      </c>
      <c r="AS789" s="1" t="s">
        <v>38</v>
      </c>
      <c r="AT789" s="1" t="s">
        <v>4121</v>
      </c>
      <c r="AU789" s="1" t="s">
        <v>4121</v>
      </c>
      <c r="AV789" s="1" t="s">
        <v>42</v>
      </c>
      <c r="AW789" s="1">
        <v>0</v>
      </c>
      <c r="AX789" s="1">
        <v>0</v>
      </c>
      <c r="AY789" s="1">
        <v>0</v>
      </c>
      <c r="AZ789" s="1">
        <v>0</v>
      </c>
      <c r="BA789" s="1">
        <v>0</v>
      </c>
      <c r="BB789" s="1">
        <v>0</v>
      </c>
      <c r="BC789" s="1">
        <v>0</v>
      </c>
      <c r="BD789" s="1">
        <v>0</v>
      </c>
      <c r="BE789" s="1">
        <v>0</v>
      </c>
      <c r="BF789" s="1">
        <v>0</v>
      </c>
      <c r="BG789" s="1">
        <v>0</v>
      </c>
      <c r="BH789" s="1">
        <v>0</v>
      </c>
      <c r="BI789" s="1">
        <v>0</v>
      </c>
      <c r="BJ789" s="1">
        <v>0</v>
      </c>
      <c r="BK789" s="1">
        <v>0</v>
      </c>
      <c r="BL789" s="1">
        <v>0</v>
      </c>
      <c r="BM789" s="1">
        <v>0</v>
      </c>
      <c r="BN789" s="1">
        <v>0</v>
      </c>
      <c r="BO789" s="1" t="s">
        <v>37</v>
      </c>
      <c r="BP789" s="1" t="s">
        <v>38</v>
      </c>
      <c r="BQ789" s="5" t="s">
        <v>3148</v>
      </c>
      <c r="BR789" s="1" t="s">
        <v>3149</v>
      </c>
      <c r="BS789" s="1" t="s">
        <v>3118</v>
      </c>
      <c r="BT789" s="1" t="s">
        <v>4121</v>
      </c>
      <c r="BU789" s="1" t="s">
        <v>4121</v>
      </c>
      <c r="BV789" s="1" t="s">
        <v>4121</v>
      </c>
    </row>
    <row r="790" spans="1:74" ht="75" x14ac:dyDescent="0.25">
      <c r="A790" s="1" t="s">
        <v>26</v>
      </c>
      <c r="B790" s="1" t="s">
        <v>416</v>
      </c>
      <c r="C790" s="1" t="s">
        <v>28</v>
      </c>
      <c r="D790" s="1" t="s">
        <v>65</v>
      </c>
      <c r="E790" s="1">
        <v>2044123</v>
      </c>
      <c r="F790" s="1" t="s">
        <v>3152</v>
      </c>
      <c r="G790" s="1" t="s">
        <v>3153</v>
      </c>
      <c r="H790" s="1" t="s">
        <v>32</v>
      </c>
      <c r="I790" s="1" t="s">
        <v>33</v>
      </c>
      <c r="J790" s="2">
        <v>44137</v>
      </c>
      <c r="K790" s="2" t="s">
        <v>4121</v>
      </c>
      <c r="L790" s="1">
        <v>0</v>
      </c>
      <c r="M790" s="1">
        <v>0</v>
      </c>
      <c r="N790" s="1">
        <v>0</v>
      </c>
      <c r="O790" s="1" t="s">
        <v>109</v>
      </c>
      <c r="P790" s="1" t="s">
        <v>35</v>
      </c>
      <c r="Q790" s="1" t="s">
        <v>37</v>
      </c>
      <c r="R790" s="1" t="s">
        <v>37</v>
      </c>
      <c r="S790" s="1" t="s">
        <v>37</v>
      </c>
      <c r="T790" s="1">
        <v>0</v>
      </c>
      <c r="U790" s="1" t="s">
        <v>39</v>
      </c>
      <c r="V790" s="1" t="s">
        <v>38</v>
      </c>
      <c r="W790" s="1" t="s">
        <v>4121</v>
      </c>
      <c r="X790" s="1">
        <v>30</v>
      </c>
      <c r="Y790" s="1" t="s">
        <v>37</v>
      </c>
      <c r="Z790" s="1" t="s">
        <v>4121</v>
      </c>
      <c r="AA790" s="1" t="s">
        <v>4121</v>
      </c>
      <c r="AB790" s="1" t="s">
        <v>4121</v>
      </c>
      <c r="AC790" s="1">
        <v>0</v>
      </c>
      <c r="AD790" s="1" t="s">
        <v>4121</v>
      </c>
      <c r="AE790" s="1">
        <v>0.6</v>
      </c>
      <c r="AF790" s="1">
        <v>0.6</v>
      </c>
      <c r="AG790" s="1">
        <v>0.6</v>
      </c>
      <c r="AH790" s="1">
        <v>0.6</v>
      </c>
      <c r="AI790" s="1">
        <v>0</v>
      </c>
      <c r="AJ790" s="1">
        <v>0.25</v>
      </c>
      <c r="AK790" s="1">
        <v>0.25</v>
      </c>
      <c r="AL790" s="1">
        <v>0.25</v>
      </c>
      <c r="AM790" s="1">
        <v>0</v>
      </c>
      <c r="AN790" s="1" t="s">
        <v>35</v>
      </c>
      <c r="AO790" s="1" t="s">
        <v>35</v>
      </c>
      <c r="AP790" s="1" t="s">
        <v>69</v>
      </c>
      <c r="AQ790" s="1" t="s">
        <v>40</v>
      </c>
      <c r="AR790" s="1" t="s">
        <v>4121</v>
      </c>
      <c r="AS790" s="1" t="s">
        <v>38</v>
      </c>
      <c r="AT790" s="1" t="s">
        <v>4121</v>
      </c>
      <c r="AU790" s="1" t="s">
        <v>4121</v>
      </c>
      <c r="AV790" s="1" t="s">
        <v>42</v>
      </c>
      <c r="AW790" s="1">
        <v>0</v>
      </c>
      <c r="AX790" s="1">
        <v>0</v>
      </c>
      <c r="AY790" s="1">
        <v>0</v>
      </c>
      <c r="AZ790" s="1">
        <v>0</v>
      </c>
      <c r="BA790" s="1">
        <v>0</v>
      </c>
      <c r="BB790" s="1">
        <v>0</v>
      </c>
      <c r="BC790" s="1">
        <v>0</v>
      </c>
      <c r="BD790" s="1">
        <v>0</v>
      </c>
      <c r="BE790" s="1">
        <v>0</v>
      </c>
      <c r="BF790" s="1">
        <v>0</v>
      </c>
      <c r="BG790" s="1">
        <v>0</v>
      </c>
      <c r="BH790" s="1">
        <v>0</v>
      </c>
      <c r="BI790" s="1">
        <v>0</v>
      </c>
      <c r="BJ790" s="1">
        <v>0</v>
      </c>
      <c r="BK790" s="1">
        <v>0</v>
      </c>
      <c r="BL790" s="1">
        <v>0</v>
      </c>
      <c r="BM790" s="1">
        <v>0</v>
      </c>
      <c r="BN790" s="1">
        <v>0</v>
      </c>
      <c r="BO790" s="1" t="s">
        <v>37</v>
      </c>
      <c r="BP790" s="1" t="s">
        <v>38</v>
      </c>
      <c r="BQ790" s="5" t="s">
        <v>3154</v>
      </c>
      <c r="BR790" s="1" t="s">
        <v>3155</v>
      </c>
      <c r="BS790" s="1" t="s">
        <v>3118</v>
      </c>
      <c r="BT790" s="1" t="s">
        <v>4121</v>
      </c>
      <c r="BU790" s="1" t="s">
        <v>4121</v>
      </c>
      <c r="BV790" s="1" t="s">
        <v>4121</v>
      </c>
    </row>
    <row r="791" spans="1:74" ht="60" x14ac:dyDescent="0.25">
      <c r="A791" s="1" t="s">
        <v>26</v>
      </c>
      <c r="B791" s="1" t="s">
        <v>416</v>
      </c>
      <c r="C791" s="1" t="s">
        <v>28</v>
      </c>
      <c r="D791" s="1" t="s">
        <v>29</v>
      </c>
      <c r="E791" s="1">
        <v>2046125</v>
      </c>
      <c r="F791" s="1" t="s">
        <v>3156</v>
      </c>
      <c r="G791" s="1" t="s">
        <v>3157</v>
      </c>
      <c r="H791" s="1" t="s">
        <v>32</v>
      </c>
      <c r="I791" s="1" t="s">
        <v>33</v>
      </c>
      <c r="J791" s="2">
        <v>44137</v>
      </c>
      <c r="K791" s="2" t="s">
        <v>4121</v>
      </c>
      <c r="L791" s="1">
        <v>0</v>
      </c>
      <c r="M791" s="1">
        <v>0</v>
      </c>
      <c r="N791" s="1">
        <v>0</v>
      </c>
      <c r="O791" s="1" t="s">
        <v>109</v>
      </c>
      <c r="P791" s="1" t="s">
        <v>35</v>
      </c>
      <c r="Q791" s="1" t="s">
        <v>37</v>
      </c>
      <c r="R791" s="1" t="s">
        <v>37</v>
      </c>
      <c r="S791" s="1" t="s">
        <v>37</v>
      </c>
      <c r="T791" s="1">
        <v>0</v>
      </c>
      <c r="U791" s="1" t="s">
        <v>39</v>
      </c>
      <c r="V791" s="1" t="s">
        <v>38</v>
      </c>
      <c r="W791" s="1" t="s">
        <v>4121</v>
      </c>
      <c r="X791" s="1">
        <v>30</v>
      </c>
      <c r="Y791" s="1" t="s">
        <v>37</v>
      </c>
      <c r="Z791" s="1" t="s">
        <v>4121</v>
      </c>
      <c r="AA791" s="1" t="s">
        <v>4121</v>
      </c>
      <c r="AB791" s="1" t="s">
        <v>4121</v>
      </c>
      <c r="AC791" s="1">
        <v>0</v>
      </c>
      <c r="AD791" s="1" t="s">
        <v>4121</v>
      </c>
      <c r="AE791" s="1">
        <v>0.6</v>
      </c>
      <c r="AF791" s="1">
        <v>0.6</v>
      </c>
      <c r="AG791" s="1">
        <v>0.6</v>
      </c>
      <c r="AH791" s="1">
        <v>0.6</v>
      </c>
      <c r="AI791" s="1">
        <v>0</v>
      </c>
      <c r="AJ791" s="1">
        <v>0.25</v>
      </c>
      <c r="AK791" s="1">
        <v>0.25</v>
      </c>
      <c r="AL791" s="1">
        <v>0.25</v>
      </c>
      <c r="AM791" s="1">
        <v>0</v>
      </c>
      <c r="AN791" s="1" t="s">
        <v>35</v>
      </c>
      <c r="AO791" s="1" t="s">
        <v>35</v>
      </c>
      <c r="AP791" s="1" t="s">
        <v>69</v>
      </c>
      <c r="AQ791" s="1" t="s">
        <v>40</v>
      </c>
      <c r="AR791" s="1" t="s">
        <v>4121</v>
      </c>
      <c r="AS791" s="1" t="s">
        <v>38</v>
      </c>
      <c r="AT791" s="1" t="s">
        <v>4121</v>
      </c>
      <c r="AU791" s="1" t="s">
        <v>4121</v>
      </c>
      <c r="AV791" s="1" t="s">
        <v>42</v>
      </c>
      <c r="AW791" s="1">
        <v>0</v>
      </c>
      <c r="AX791" s="1">
        <v>0</v>
      </c>
      <c r="AY791" s="1">
        <v>0</v>
      </c>
      <c r="AZ791" s="1">
        <v>0</v>
      </c>
      <c r="BA791" s="1">
        <v>0</v>
      </c>
      <c r="BB791" s="1">
        <v>0</v>
      </c>
      <c r="BC791" s="1">
        <v>0</v>
      </c>
      <c r="BD791" s="1">
        <v>0</v>
      </c>
      <c r="BE791" s="1">
        <v>0</v>
      </c>
      <c r="BF791" s="1">
        <v>0</v>
      </c>
      <c r="BG791" s="1">
        <v>0</v>
      </c>
      <c r="BH791" s="1">
        <v>0</v>
      </c>
      <c r="BI791" s="1">
        <v>0</v>
      </c>
      <c r="BJ791" s="1">
        <v>0</v>
      </c>
      <c r="BK791" s="1">
        <v>0</v>
      </c>
      <c r="BL791" s="1">
        <v>0</v>
      </c>
      <c r="BM791" s="1">
        <v>0</v>
      </c>
      <c r="BN791" s="1">
        <v>0</v>
      </c>
      <c r="BO791" s="1" t="s">
        <v>37</v>
      </c>
      <c r="BP791" s="1" t="s">
        <v>38</v>
      </c>
      <c r="BQ791" s="5" t="s">
        <v>3154</v>
      </c>
      <c r="BR791" s="1" t="s">
        <v>3155</v>
      </c>
      <c r="BS791" s="1" t="s">
        <v>3118</v>
      </c>
      <c r="BT791" s="1" t="s">
        <v>4121</v>
      </c>
      <c r="BU791" s="1" t="s">
        <v>4121</v>
      </c>
      <c r="BV791" s="1" t="s">
        <v>4121</v>
      </c>
    </row>
    <row r="792" spans="1:74" ht="60" x14ac:dyDescent="0.25">
      <c r="A792" s="1" t="s">
        <v>26</v>
      </c>
      <c r="B792" s="1" t="s">
        <v>416</v>
      </c>
      <c r="C792" s="1" t="s">
        <v>28</v>
      </c>
      <c r="D792" s="1" t="s">
        <v>29</v>
      </c>
      <c r="E792" s="1">
        <v>2046126</v>
      </c>
      <c r="F792" s="1" t="s">
        <v>3158</v>
      </c>
      <c r="G792" s="1" t="s">
        <v>3159</v>
      </c>
      <c r="H792" s="1" t="s">
        <v>32</v>
      </c>
      <c r="I792" s="1" t="s">
        <v>33</v>
      </c>
      <c r="J792" s="2">
        <v>44137</v>
      </c>
      <c r="K792" s="2" t="s">
        <v>4121</v>
      </c>
      <c r="L792" s="1">
        <v>0</v>
      </c>
      <c r="M792" s="1">
        <v>0</v>
      </c>
      <c r="N792" s="1">
        <v>0</v>
      </c>
      <c r="O792" s="1" t="s">
        <v>109</v>
      </c>
      <c r="P792" s="1" t="s">
        <v>35</v>
      </c>
      <c r="Q792" s="1" t="s">
        <v>37</v>
      </c>
      <c r="R792" s="1" t="s">
        <v>37</v>
      </c>
      <c r="S792" s="1" t="s">
        <v>37</v>
      </c>
      <c r="T792" s="1">
        <v>0</v>
      </c>
      <c r="U792" s="1" t="s">
        <v>39</v>
      </c>
      <c r="V792" s="1" t="s">
        <v>38</v>
      </c>
      <c r="W792" s="1" t="s">
        <v>4121</v>
      </c>
      <c r="X792" s="1">
        <v>30</v>
      </c>
      <c r="Y792" s="1" t="s">
        <v>37</v>
      </c>
      <c r="Z792" s="1" t="s">
        <v>4121</v>
      </c>
      <c r="AA792" s="1" t="s">
        <v>4121</v>
      </c>
      <c r="AB792" s="1" t="s">
        <v>4121</v>
      </c>
      <c r="AC792" s="1">
        <v>0</v>
      </c>
      <c r="AD792" s="1" t="s">
        <v>4121</v>
      </c>
      <c r="AE792" s="1">
        <v>0.6</v>
      </c>
      <c r="AF792" s="1">
        <v>0.6</v>
      </c>
      <c r="AG792" s="1">
        <v>0.6</v>
      </c>
      <c r="AH792" s="1">
        <v>0.6</v>
      </c>
      <c r="AI792" s="1">
        <v>0</v>
      </c>
      <c r="AJ792" s="1">
        <v>0.25</v>
      </c>
      <c r="AK792" s="1">
        <v>0.25</v>
      </c>
      <c r="AL792" s="1">
        <v>0.25</v>
      </c>
      <c r="AM792" s="1">
        <v>0</v>
      </c>
      <c r="AN792" s="1" t="s">
        <v>35</v>
      </c>
      <c r="AO792" s="1" t="s">
        <v>35</v>
      </c>
      <c r="AP792" s="1" t="s">
        <v>69</v>
      </c>
      <c r="AQ792" s="1" t="s">
        <v>40</v>
      </c>
      <c r="AR792" s="1" t="s">
        <v>4121</v>
      </c>
      <c r="AS792" s="1" t="s">
        <v>38</v>
      </c>
      <c r="AT792" s="1" t="s">
        <v>4121</v>
      </c>
      <c r="AU792" s="1" t="s">
        <v>4121</v>
      </c>
      <c r="AV792" s="1" t="s">
        <v>42</v>
      </c>
      <c r="AW792" s="1">
        <v>0</v>
      </c>
      <c r="AX792" s="1">
        <v>0</v>
      </c>
      <c r="AY792" s="1">
        <v>0</v>
      </c>
      <c r="AZ792" s="1">
        <v>0</v>
      </c>
      <c r="BA792" s="1">
        <v>0</v>
      </c>
      <c r="BB792" s="1">
        <v>0</v>
      </c>
      <c r="BC792" s="1">
        <v>0</v>
      </c>
      <c r="BD792" s="1">
        <v>0</v>
      </c>
      <c r="BE792" s="1">
        <v>0</v>
      </c>
      <c r="BF792" s="1">
        <v>0</v>
      </c>
      <c r="BG792" s="1">
        <v>0</v>
      </c>
      <c r="BH792" s="1">
        <v>0</v>
      </c>
      <c r="BI792" s="1">
        <v>0</v>
      </c>
      <c r="BJ792" s="1">
        <v>0</v>
      </c>
      <c r="BK792" s="1">
        <v>0</v>
      </c>
      <c r="BL792" s="1">
        <v>0</v>
      </c>
      <c r="BM792" s="1">
        <v>0</v>
      </c>
      <c r="BN792" s="1">
        <v>0</v>
      </c>
      <c r="BO792" s="1" t="s">
        <v>37</v>
      </c>
      <c r="BP792" s="1" t="s">
        <v>38</v>
      </c>
      <c r="BQ792" s="5" t="s">
        <v>3160</v>
      </c>
      <c r="BR792" s="1" t="s">
        <v>3161</v>
      </c>
      <c r="BS792" s="1" t="s">
        <v>3105</v>
      </c>
      <c r="BT792" s="1" t="s">
        <v>4121</v>
      </c>
      <c r="BU792" s="1" t="s">
        <v>4121</v>
      </c>
      <c r="BV792" s="1" t="s">
        <v>4121</v>
      </c>
    </row>
    <row r="793" spans="1:74" ht="75" x14ac:dyDescent="0.25">
      <c r="A793" s="1" t="s">
        <v>26</v>
      </c>
      <c r="B793" s="1" t="s">
        <v>416</v>
      </c>
      <c r="C793" s="1" t="s">
        <v>28</v>
      </c>
      <c r="D793" s="1" t="s">
        <v>65</v>
      </c>
      <c r="E793" s="1">
        <v>2044124</v>
      </c>
      <c r="F793" s="1" t="s">
        <v>3162</v>
      </c>
      <c r="G793" s="1" t="s">
        <v>3163</v>
      </c>
      <c r="H793" s="1" t="s">
        <v>32</v>
      </c>
      <c r="I793" s="1" t="s">
        <v>33</v>
      </c>
      <c r="J793" s="2">
        <v>44137</v>
      </c>
      <c r="K793" s="2" t="s">
        <v>4121</v>
      </c>
      <c r="L793" s="1">
        <v>0</v>
      </c>
      <c r="M793" s="1">
        <v>0</v>
      </c>
      <c r="N793" s="1">
        <v>0</v>
      </c>
      <c r="O793" s="1" t="s">
        <v>109</v>
      </c>
      <c r="P793" s="1" t="s">
        <v>35</v>
      </c>
      <c r="Q793" s="1" t="s">
        <v>37</v>
      </c>
      <c r="R793" s="1" t="s">
        <v>37</v>
      </c>
      <c r="S793" s="1" t="s">
        <v>37</v>
      </c>
      <c r="T793" s="1">
        <v>0</v>
      </c>
      <c r="U793" s="1" t="s">
        <v>39</v>
      </c>
      <c r="V793" s="1" t="s">
        <v>38</v>
      </c>
      <c r="W793" s="1" t="s">
        <v>4121</v>
      </c>
      <c r="X793" s="1">
        <v>30</v>
      </c>
      <c r="Y793" s="1" t="s">
        <v>37</v>
      </c>
      <c r="Z793" s="1" t="s">
        <v>4121</v>
      </c>
      <c r="AA793" s="1" t="s">
        <v>4121</v>
      </c>
      <c r="AB793" s="1" t="s">
        <v>4121</v>
      </c>
      <c r="AC793" s="1">
        <v>0</v>
      </c>
      <c r="AD793" s="1" t="s">
        <v>4121</v>
      </c>
      <c r="AE793" s="1">
        <v>0.6</v>
      </c>
      <c r="AF793" s="1">
        <v>0.6</v>
      </c>
      <c r="AG793" s="1">
        <v>0.6</v>
      </c>
      <c r="AH793" s="1">
        <v>0.6</v>
      </c>
      <c r="AI793" s="1">
        <v>0</v>
      </c>
      <c r="AJ793" s="1">
        <v>0.25</v>
      </c>
      <c r="AK793" s="1">
        <v>0.25</v>
      </c>
      <c r="AL793" s="1">
        <v>0.25</v>
      </c>
      <c r="AM793" s="1">
        <v>0</v>
      </c>
      <c r="AN793" s="1" t="s">
        <v>35</v>
      </c>
      <c r="AO793" s="1" t="s">
        <v>35</v>
      </c>
      <c r="AP793" s="1" t="s">
        <v>69</v>
      </c>
      <c r="AQ793" s="1" t="s">
        <v>40</v>
      </c>
      <c r="AR793" s="1" t="s">
        <v>4121</v>
      </c>
      <c r="AS793" s="1" t="s">
        <v>38</v>
      </c>
      <c r="AT793" s="1" t="s">
        <v>4121</v>
      </c>
      <c r="AU793" s="1" t="s">
        <v>4121</v>
      </c>
      <c r="AV793" s="1" t="s">
        <v>42</v>
      </c>
      <c r="AW793" s="1">
        <v>0</v>
      </c>
      <c r="AX793" s="1">
        <v>0</v>
      </c>
      <c r="AY793" s="1">
        <v>0</v>
      </c>
      <c r="AZ793" s="1">
        <v>0</v>
      </c>
      <c r="BA793" s="1">
        <v>0</v>
      </c>
      <c r="BB793" s="1">
        <v>0</v>
      </c>
      <c r="BC793" s="1">
        <v>0</v>
      </c>
      <c r="BD793" s="1">
        <v>0</v>
      </c>
      <c r="BE793" s="1">
        <v>0</v>
      </c>
      <c r="BF793" s="1">
        <v>0</v>
      </c>
      <c r="BG793" s="1">
        <v>0</v>
      </c>
      <c r="BH793" s="1">
        <v>0</v>
      </c>
      <c r="BI793" s="1">
        <v>0</v>
      </c>
      <c r="BJ793" s="1">
        <v>0</v>
      </c>
      <c r="BK793" s="1">
        <v>0</v>
      </c>
      <c r="BL793" s="1">
        <v>0</v>
      </c>
      <c r="BM793" s="1">
        <v>0</v>
      </c>
      <c r="BN793" s="1">
        <v>0</v>
      </c>
      <c r="BO793" s="1" t="s">
        <v>37</v>
      </c>
      <c r="BP793" s="1" t="s">
        <v>38</v>
      </c>
      <c r="BQ793" s="5" t="s">
        <v>3164</v>
      </c>
      <c r="BR793" s="1" t="s">
        <v>3165</v>
      </c>
      <c r="BS793" s="1" t="s">
        <v>3118</v>
      </c>
      <c r="BT793" s="1" t="s">
        <v>4121</v>
      </c>
      <c r="BU793" s="1" t="s">
        <v>4121</v>
      </c>
      <c r="BV793" s="1" t="s">
        <v>4121</v>
      </c>
    </row>
    <row r="794" spans="1:74" ht="60" x14ac:dyDescent="0.25">
      <c r="A794" s="1" t="s">
        <v>26</v>
      </c>
      <c r="B794" s="1" t="s">
        <v>416</v>
      </c>
      <c r="C794" s="1" t="s">
        <v>28</v>
      </c>
      <c r="D794" s="1" t="s">
        <v>29</v>
      </c>
      <c r="E794" s="1">
        <v>2046127</v>
      </c>
      <c r="F794" s="1" t="s">
        <v>3166</v>
      </c>
      <c r="G794" s="1" t="s">
        <v>3167</v>
      </c>
      <c r="H794" s="1" t="s">
        <v>32</v>
      </c>
      <c r="I794" s="1" t="s">
        <v>33</v>
      </c>
      <c r="J794" s="2">
        <v>44137</v>
      </c>
      <c r="K794" s="2" t="s">
        <v>4121</v>
      </c>
      <c r="L794" s="1">
        <v>0</v>
      </c>
      <c r="M794" s="1">
        <v>0</v>
      </c>
      <c r="N794" s="1">
        <v>0</v>
      </c>
      <c r="O794" s="1" t="s">
        <v>109</v>
      </c>
      <c r="P794" s="1" t="s">
        <v>35</v>
      </c>
      <c r="Q794" s="1" t="s">
        <v>37</v>
      </c>
      <c r="R794" s="1" t="s">
        <v>37</v>
      </c>
      <c r="S794" s="1" t="s">
        <v>37</v>
      </c>
      <c r="T794" s="1">
        <v>0</v>
      </c>
      <c r="U794" s="1" t="s">
        <v>39</v>
      </c>
      <c r="V794" s="1" t="s">
        <v>38</v>
      </c>
      <c r="W794" s="1" t="s">
        <v>4121</v>
      </c>
      <c r="X794" s="1">
        <v>30</v>
      </c>
      <c r="Y794" s="1" t="s">
        <v>37</v>
      </c>
      <c r="Z794" s="1" t="s">
        <v>4121</v>
      </c>
      <c r="AA794" s="1" t="s">
        <v>4121</v>
      </c>
      <c r="AB794" s="1" t="s">
        <v>4121</v>
      </c>
      <c r="AC794" s="1">
        <v>0</v>
      </c>
      <c r="AD794" s="1" t="s">
        <v>4121</v>
      </c>
      <c r="AE794" s="1">
        <v>0.6</v>
      </c>
      <c r="AF794" s="1">
        <v>0.6</v>
      </c>
      <c r="AG794" s="1">
        <v>0.6</v>
      </c>
      <c r="AH794" s="1">
        <v>0.6</v>
      </c>
      <c r="AI794" s="1">
        <v>0</v>
      </c>
      <c r="AJ794" s="1">
        <v>0.25</v>
      </c>
      <c r="AK794" s="1">
        <v>0.25</v>
      </c>
      <c r="AL794" s="1">
        <v>0.25</v>
      </c>
      <c r="AM794" s="1">
        <v>0</v>
      </c>
      <c r="AN794" s="1" t="s">
        <v>35</v>
      </c>
      <c r="AO794" s="1" t="s">
        <v>35</v>
      </c>
      <c r="AP794" s="1" t="s">
        <v>69</v>
      </c>
      <c r="AQ794" s="1" t="s">
        <v>40</v>
      </c>
      <c r="AR794" s="1" t="s">
        <v>4121</v>
      </c>
      <c r="AS794" s="1" t="s">
        <v>38</v>
      </c>
      <c r="AT794" s="1" t="s">
        <v>4121</v>
      </c>
      <c r="AU794" s="1" t="s">
        <v>4121</v>
      </c>
      <c r="AV794" s="1" t="s">
        <v>42</v>
      </c>
      <c r="AW794" s="1">
        <v>0</v>
      </c>
      <c r="AX794" s="1">
        <v>0</v>
      </c>
      <c r="AY794" s="1">
        <v>0</v>
      </c>
      <c r="AZ794" s="1">
        <v>0</v>
      </c>
      <c r="BA794" s="1">
        <v>0</v>
      </c>
      <c r="BB794" s="1">
        <v>0</v>
      </c>
      <c r="BC794" s="1">
        <v>0</v>
      </c>
      <c r="BD794" s="1">
        <v>0</v>
      </c>
      <c r="BE794" s="1">
        <v>0</v>
      </c>
      <c r="BF794" s="1">
        <v>0</v>
      </c>
      <c r="BG794" s="1">
        <v>0</v>
      </c>
      <c r="BH794" s="1">
        <v>0</v>
      </c>
      <c r="BI794" s="1">
        <v>0</v>
      </c>
      <c r="BJ794" s="1">
        <v>0</v>
      </c>
      <c r="BK794" s="1">
        <v>0</v>
      </c>
      <c r="BL794" s="1">
        <v>0</v>
      </c>
      <c r="BM794" s="1">
        <v>0</v>
      </c>
      <c r="BN794" s="1">
        <v>0</v>
      </c>
      <c r="BO794" s="1" t="s">
        <v>37</v>
      </c>
      <c r="BP794" s="1" t="s">
        <v>38</v>
      </c>
      <c r="BQ794" s="5" t="s">
        <v>3164</v>
      </c>
      <c r="BR794" s="1" t="s">
        <v>3165</v>
      </c>
      <c r="BS794" s="1" t="s">
        <v>3118</v>
      </c>
      <c r="BT794" s="1" t="s">
        <v>4121</v>
      </c>
      <c r="BU794" s="1" t="s">
        <v>4121</v>
      </c>
      <c r="BV794" s="1" t="s">
        <v>4121</v>
      </c>
    </row>
    <row r="795" spans="1:74" ht="75" x14ac:dyDescent="0.25">
      <c r="A795" s="1" t="s">
        <v>26</v>
      </c>
      <c r="B795" s="1" t="s">
        <v>416</v>
      </c>
      <c r="C795" s="1" t="s">
        <v>28</v>
      </c>
      <c r="D795" s="1" t="s">
        <v>65</v>
      </c>
      <c r="E795" s="1">
        <v>2044125</v>
      </c>
      <c r="F795" s="1" t="s">
        <v>3168</v>
      </c>
      <c r="G795" s="1" t="s">
        <v>3169</v>
      </c>
      <c r="H795" s="1" t="s">
        <v>32</v>
      </c>
      <c r="I795" s="1" t="s">
        <v>33</v>
      </c>
      <c r="J795" s="2">
        <v>44137</v>
      </c>
      <c r="K795" s="2" t="s">
        <v>4121</v>
      </c>
      <c r="L795" s="1">
        <v>0</v>
      </c>
      <c r="M795" s="1">
        <v>0</v>
      </c>
      <c r="N795" s="1">
        <v>0</v>
      </c>
      <c r="O795" s="1" t="s">
        <v>109</v>
      </c>
      <c r="P795" s="1" t="s">
        <v>35</v>
      </c>
      <c r="Q795" s="1" t="s">
        <v>37</v>
      </c>
      <c r="R795" s="1" t="s">
        <v>37</v>
      </c>
      <c r="S795" s="1" t="s">
        <v>37</v>
      </c>
      <c r="T795" s="1">
        <v>0</v>
      </c>
      <c r="U795" s="1" t="s">
        <v>39</v>
      </c>
      <c r="V795" s="1" t="s">
        <v>38</v>
      </c>
      <c r="W795" s="1" t="s">
        <v>4121</v>
      </c>
      <c r="X795" s="1">
        <v>30</v>
      </c>
      <c r="Y795" s="1" t="s">
        <v>37</v>
      </c>
      <c r="Z795" s="1" t="s">
        <v>4121</v>
      </c>
      <c r="AA795" s="1" t="s">
        <v>4121</v>
      </c>
      <c r="AB795" s="1" t="s">
        <v>4121</v>
      </c>
      <c r="AC795" s="1">
        <v>0</v>
      </c>
      <c r="AD795" s="1" t="s">
        <v>4121</v>
      </c>
      <c r="AE795" s="1">
        <v>0.6</v>
      </c>
      <c r="AF795" s="1">
        <v>0.6</v>
      </c>
      <c r="AG795" s="1">
        <v>0.6</v>
      </c>
      <c r="AH795" s="1">
        <v>0.6</v>
      </c>
      <c r="AI795" s="1">
        <v>0</v>
      </c>
      <c r="AJ795" s="1">
        <v>0.25</v>
      </c>
      <c r="AK795" s="1">
        <v>0.25</v>
      </c>
      <c r="AL795" s="1">
        <v>0.25</v>
      </c>
      <c r="AM795" s="1">
        <v>0</v>
      </c>
      <c r="AN795" s="1" t="s">
        <v>35</v>
      </c>
      <c r="AO795" s="1" t="s">
        <v>35</v>
      </c>
      <c r="AP795" s="1" t="s">
        <v>69</v>
      </c>
      <c r="AQ795" s="1" t="s">
        <v>40</v>
      </c>
      <c r="AR795" s="1" t="s">
        <v>4121</v>
      </c>
      <c r="AS795" s="1" t="s">
        <v>38</v>
      </c>
      <c r="AT795" s="1" t="s">
        <v>4121</v>
      </c>
      <c r="AU795" s="1" t="s">
        <v>4121</v>
      </c>
      <c r="AV795" s="1" t="s">
        <v>42</v>
      </c>
      <c r="AW795" s="1">
        <v>0</v>
      </c>
      <c r="AX795" s="1">
        <v>0</v>
      </c>
      <c r="AY795" s="1">
        <v>0</v>
      </c>
      <c r="AZ795" s="1">
        <v>0</v>
      </c>
      <c r="BA795" s="1">
        <v>0</v>
      </c>
      <c r="BB795" s="1">
        <v>0</v>
      </c>
      <c r="BC795" s="1">
        <v>0</v>
      </c>
      <c r="BD795" s="1">
        <v>0</v>
      </c>
      <c r="BE795" s="1">
        <v>0</v>
      </c>
      <c r="BF795" s="1">
        <v>0</v>
      </c>
      <c r="BG795" s="1">
        <v>0</v>
      </c>
      <c r="BH795" s="1">
        <v>0</v>
      </c>
      <c r="BI795" s="1">
        <v>0</v>
      </c>
      <c r="BJ795" s="1">
        <v>0</v>
      </c>
      <c r="BK795" s="1">
        <v>0</v>
      </c>
      <c r="BL795" s="1">
        <v>0</v>
      </c>
      <c r="BM795" s="1">
        <v>0</v>
      </c>
      <c r="BN795" s="1">
        <v>0</v>
      </c>
      <c r="BO795" s="1" t="s">
        <v>37</v>
      </c>
      <c r="BP795" s="1" t="s">
        <v>38</v>
      </c>
      <c r="BQ795" s="5" t="s">
        <v>3160</v>
      </c>
      <c r="BR795" s="1" t="s">
        <v>3161</v>
      </c>
      <c r="BS795" s="1" t="s">
        <v>3105</v>
      </c>
      <c r="BT795" s="1" t="s">
        <v>4121</v>
      </c>
      <c r="BU795" s="1" t="s">
        <v>4121</v>
      </c>
      <c r="BV795" s="1" t="s">
        <v>4121</v>
      </c>
    </row>
    <row r="796" spans="1:74" ht="60" x14ac:dyDescent="0.25">
      <c r="A796" s="1" t="s">
        <v>26</v>
      </c>
      <c r="B796" s="1" t="s">
        <v>242</v>
      </c>
      <c r="C796" s="1" t="s">
        <v>28</v>
      </c>
      <c r="D796" s="1" t="s">
        <v>29</v>
      </c>
      <c r="E796" s="1">
        <v>2011112</v>
      </c>
      <c r="F796" s="1" t="s">
        <v>3170</v>
      </c>
      <c r="G796" s="1" t="s">
        <v>3171</v>
      </c>
      <c r="H796" s="1" t="s">
        <v>32</v>
      </c>
      <c r="I796" s="1" t="s">
        <v>33</v>
      </c>
      <c r="J796" s="2">
        <v>44153</v>
      </c>
      <c r="K796" s="2" t="s">
        <v>4121</v>
      </c>
      <c r="L796" s="1">
        <v>0</v>
      </c>
      <c r="M796" s="1">
        <v>35</v>
      </c>
      <c r="N796" s="1">
        <v>0</v>
      </c>
      <c r="O796" s="1" t="s">
        <v>34</v>
      </c>
      <c r="P796" s="1" t="s">
        <v>35</v>
      </c>
      <c r="Q796" s="1" t="s">
        <v>4121</v>
      </c>
      <c r="R796" s="1" t="s">
        <v>4121</v>
      </c>
      <c r="S796" s="1" t="s">
        <v>4121</v>
      </c>
      <c r="T796" s="1">
        <v>100</v>
      </c>
      <c r="U796" s="1" t="s">
        <v>37</v>
      </c>
      <c r="V796" s="1" t="s">
        <v>38</v>
      </c>
      <c r="W796" s="1" t="s">
        <v>4121</v>
      </c>
      <c r="X796" s="1">
        <v>30</v>
      </c>
      <c r="Y796" s="1" t="s">
        <v>37</v>
      </c>
      <c r="Z796" s="1" t="s">
        <v>4121</v>
      </c>
      <c r="AA796" s="1" t="s">
        <v>4121</v>
      </c>
      <c r="AB796" s="1" t="s">
        <v>4121</v>
      </c>
      <c r="AC796" s="1">
        <v>0</v>
      </c>
      <c r="AD796" s="1" t="s">
        <v>4121</v>
      </c>
      <c r="AE796" s="1">
        <v>0.55000000000000004</v>
      </c>
      <c r="AF796" s="1">
        <v>0.55000000000000004</v>
      </c>
      <c r="AG796" s="1">
        <v>0.55000000000000004</v>
      </c>
      <c r="AH796" s="1">
        <v>0.55000000000000004</v>
      </c>
      <c r="AI796" s="1">
        <v>0.3</v>
      </c>
      <c r="AJ796" s="1">
        <v>0.25</v>
      </c>
      <c r="AK796" s="1">
        <v>0.35</v>
      </c>
      <c r="AL796" s="1">
        <v>0.25</v>
      </c>
      <c r="AM796" s="1">
        <v>0.5</v>
      </c>
      <c r="AN796" s="1" t="s">
        <v>110</v>
      </c>
      <c r="AO796" s="1" t="s">
        <v>110</v>
      </c>
      <c r="AP796" s="1" t="s">
        <v>39</v>
      </c>
      <c r="AQ796" s="1" t="s">
        <v>40</v>
      </c>
      <c r="AR796" s="1" t="s">
        <v>41</v>
      </c>
      <c r="AS796" s="1" t="s">
        <v>38</v>
      </c>
      <c r="AT796" s="1" t="s">
        <v>4121</v>
      </c>
      <c r="AU796" s="1" t="s">
        <v>4121</v>
      </c>
      <c r="AV796" s="1" t="s">
        <v>39</v>
      </c>
      <c r="AW796" s="1">
        <v>0</v>
      </c>
      <c r="AX796" s="1">
        <v>0</v>
      </c>
      <c r="AY796" s="1">
        <v>0</v>
      </c>
      <c r="AZ796" s="1">
        <v>0</v>
      </c>
      <c r="BA796" s="1">
        <v>0</v>
      </c>
      <c r="BB796" s="1">
        <v>0</v>
      </c>
      <c r="BC796" s="1">
        <v>0</v>
      </c>
      <c r="BD796" s="1">
        <v>0</v>
      </c>
      <c r="BE796" s="1">
        <v>0</v>
      </c>
      <c r="BF796" s="1">
        <v>0</v>
      </c>
      <c r="BG796" s="1">
        <v>0</v>
      </c>
      <c r="BH796" s="1">
        <v>0</v>
      </c>
      <c r="BI796" s="1">
        <v>0</v>
      </c>
      <c r="BJ796" s="1">
        <v>0</v>
      </c>
      <c r="BK796" s="1">
        <v>0</v>
      </c>
      <c r="BL796" s="1">
        <v>0</v>
      </c>
      <c r="BM796" s="1">
        <v>0</v>
      </c>
      <c r="BN796" s="1">
        <v>0</v>
      </c>
      <c r="BO796" s="1" t="s">
        <v>37</v>
      </c>
      <c r="BP796" s="1" t="s">
        <v>38</v>
      </c>
      <c r="BQ796" s="5" t="s">
        <v>3172</v>
      </c>
      <c r="BR796" s="1" t="s">
        <v>255</v>
      </c>
      <c r="BS796" s="1" t="s">
        <v>3173</v>
      </c>
      <c r="BT796" s="1" t="s">
        <v>3174</v>
      </c>
      <c r="BU796" s="1" t="s">
        <v>4121</v>
      </c>
      <c r="BV796" s="1" t="s">
        <v>4121</v>
      </c>
    </row>
    <row r="797" spans="1:74" ht="90" x14ac:dyDescent="0.25">
      <c r="A797" s="1" t="s">
        <v>26</v>
      </c>
      <c r="B797" s="1" t="s">
        <v>416</v>
      </c>
      <c r="C797" s="1" t="s">
        <v>28</v>
      </c>
      <c r="D797" s="1" t="s">
        <v>65</v>
      </c>
      <c r="E797" s="1">
        <v>2047119</v>
      </c>
      <c r="F797" s="1" t="s">
        <v>3175</v>
      </c>
      <c r="G797" s="1" t="s">
        <v>3176</v>
      </c>
      <c r="H797" s="1" t="s">
        <v>32</v>
      </c>
      <c r="I797" s="1" t="s">
        <v>33</v>
      </c>
      <c r="J797" s="2">
        <v>44146</v>
      </c>
      <c r="K797" s="2" t="s">
        <v>4121</v>
      </c>
      <c r="L797" s="1">
        <v>0</v>
      </c>
      <c r="M797" s="1">
        <v>200</v>
      </c>
      <c r="N797" s="1">
        <v>60</v>
      </c>
      <c r="O797" s="1" t="s">
        <v>83</v>
      </c>
      <c r="P797" s="1" t="s">
        <v>37</v>
      </c>
      <c r="Q797" s="1" t="s">
        <v>4121</v>
      </c>
      <c r="R797" s="1" t="s">
        <v>4121</v>
      </c>
      <c r="S797" s="1" t="s">
        <v>4121</v>
      </c>
      <c r="T797" s="1">
        <v>0</v>
      </c>
      <c r="U797" s="1" t="s">
        <v>4121</v>
      </c>
      <c r="V797" s="1" t="s">
        <v>38</v>
      </c>
      <c r="W797" s="1" t="s">
        <v>4121</v>
      </c>
      <c r="X797" s="1">
        <v>0</v>
      </c>
      <c r="Y797" s="1" t="s">
        <v>37</v>
      </c>
      <c r="Z797" s="1" t="s">
        <v>4121</v>
      </c>
      <c r="AA797" s="1" t="s">
        <v>4121</v>
      </c>
      <c r="AB797" s="1" t="s">
        <v>4121</v>
      </c>
      <c r="AC797" s="1">
        <v>0</v>
      </c>
      <c r="AD797" s="1" t="s">
        <v>4121</v>
      </c>
      <c r="AE797" s="1">
        <v>0</v>
      </c>
      <c r="AF797" s="1">
        <v>0</v>
      </c>
      <c r="AG797" s="1">
        <v>0</v>
      </c>
      <c r="AH797" s="1">
        <v>0</v>
      </c>
      <c r="AI797" s="1">
        <v>0</v>
      </c>
      <c r="AJ797" s="1">
        <v>0</v>
      </c>
      <c r="AK797" s="1">
        <v>0</v>
      </c>
      <c r="AL797" s="1">
        <v>0</v>
      </c>
      <c r="AM797" s="1">
        <v>0</v>
      </c>
      <c r="AN797" s="1" t="s">
        <v>4121</v>
      </c>
      <c r="AO797" s="1" t="s">
        <v>4121</v>
      </c>
      <c r="AP797" s="1" t="s">
        <v>39</v>
      </c>
      <c r="AQ797" s="1" t="s">
        <v>40</v>
      </c>
      <c r="AR797" s="1" t="s">
        <v>41</v>
      </c>
      <c r="AS797" s="1" t="s">
        <v>38</v>
      </c>
      <c r="AT797" s="1" t="s">
        <v>4121</v>
      </c>
      <c r="AU797" s="1" t="s">
        <v>4121</v>
      </c>
      <c r="AV797" s="1" t="s">
        <v>42</v>
      </c>
      <c r="AW797" s="1">
        <v>0</v>
      </c>
      <c r="AX797" s="1">
        <v>0</v>
      </c>
      <c r="AY797" s="1">
        <v>0</v>
      </c>
      <c r="AZ797" s="1">
        <v>0</v>
      </c>
      <c r="BA797" s="1">
        <v>0</v>
      </c>
      <c r="BB797" s="1">
        <v>0</v>
      </c>
      <c r="BC797" s="1">
        <v>0</v>
      </c>
      <c r="BD797" s="1">
        <v>0</v>
      </c>
      <c r="BE797" s="1">
        <v>0</v>
      </c>
      <c r="BF797" s="1">
        <v>0</v>
      </c>
      <c r="BG797" s="1">
        <v>0</v>
      </c>
      <c r="BH797" s="1">
        <v>0</v>
      </c>
      <c r="BI797" s="1">
        <v>0</v>
      </c>
      <c r="BJ797" s="1">
        <v>0</v>
      </c>
      <c r="BK797" s="1">
        <v>0</v>
      </c>
      <c r="BL797" s="1">
        <v>0</v>
      </c>
      <c r="BM797" s="1">
        <v>0</v>
      </c>
      <c r="BN797" s="1">
        <v>0</v>
      </c>
      <c r="BO797" s="1" t="s">
        <v>37</v>
      </c>
      <c r="BP797" s="1" t="s">
        <v>38</v>
      </c>
      <c r="BQ797" s="5" t="s">
        <v>3177</v>
      </c>
      <c r="BR797" s="1" t="s">
        <v>3178</v>
      </c>
      <c r="BS797" s="1" t="s">
        <v>3179</v>
      </c>
      <c r="BT797" s="1" t="s">
        <v>37</v>
      </c>
      <c r="BU797" s="1" t="s">
        <v>4121</v>
      </c>
      <c r="BV797" s="1" t="s">
        <v>4121</v>
      </c>
    </row>
    <row r="798" spans="1:74" ht="60" x14ac:dyDescent="0.25">
      <c r="A798" s="1" t="s">
        <v>26</v>
      </c>
      <c r="B798" s="1" t="s">
        <v>242</v>
      </c>
      <c r="C798" s="1" t="s">
        <v>28</v>
      </c>
      <c r="D798" s="1" t="s">
        <v>29</v>
      </c>
      <c r="E798" s="1">
        <v>2011113</v>
      </c>
      <c r="F798" s="1" t="s">
        <v>3180</v>
      </c>
      <c r="G798" s="1" t="s">
        <v>3181</v>
      </c>
      <c r="H798" s="1" t="s">
        <v>32</v>
      </c>
      <c r="I798" s="1" t="s">
        <v>33</v>
      </c>
      <c r="J798" s="2">
        <v>44153</v>
      </c>
      <c r="K798" s="2" t="s">
        <v>4121</v>
      </c>
      <c r="L798" s="1">
        <v>0</v>
      </c>
      <c r="M798" s="1">
        <v>115</v>
      </c>
      <c r="N798" s="1">
        <v>0</v>
      </c>
      <c r="O798" s="1" t="s">
        <v>34</v>
      </c>
      <c r="P798" s="1" t="s">
        <v>35</v>
      </c>
      <c r="Q798" s="1" t="s">
        <v>49</v>
      </c>
      <c r="R798" s="1" t="s">
        <v>50</v>
      </c>
      <c r="S798" s="1" t="s">
        <v>37</v>
      </c>
      <c r="T798" s="1">
        <v>0</v>
      </c>
      <c r="U798" s="1" t="s">
        <v>37</v>
      </c>
      <c r="V798" s="1" t="s">
        <v>38</v>
      </c>
      <c r="W798" s="1" t="s">
        <v>4121</v>
      </c>
      <c r="X798" s="1">
        <v>30</v>
      </c>
      <c r="Y798" s="1" t="s">
        <v>37</v>
      </c>
      <c r="Z798" s="1" t="s">
        <v>4121</v>
      </c>
      <c r="AA798" s="1" t="s">
        <v>4121</v>
      </c>
      <c r="AB798" s="1" t="s">
        <v>4121</v>
      </c>
      <c r="AC798" s="1">
        <v>0</v>
      </c>
      <c r="AD798" s="1" t="s">
        <v>4121</v>
      </c>
      <c r="AE798" s="1">
        <v>0.55000000000000004</v>
      </c>
      <c r="AF798" s="1">
        <v>0.55000000000000004</v>
      </c>
      <c r="AG798" s="1">
        <v>0.55000000000000004</v>
      </c>
      <c r="AH798" s="1">
        <v>0.55000000000000004</v>
      </c>
      <c r="AI798" s="1">
        <v>0.3</v>
      </c>
      <c r="AJ798" s="1">
        <v>0.25</v>
      </c>
      <c r="AK798" s="1">
        <v>0.35</v>
      </c>
      <c r="AL798" s="1">
        <v>0.25</v>
      </c>
      <c r="AM798" s="1">
        <v>0.5</v>
      </c>
      <c r="AN798" s="1" t="s">
        <v>110</v>
      </c>
      <c r="AO798" s="1" t="s">
        <v>110</v>
      </c>
      <c r="AP798" s="1" t="s">
        <v>39</v>
      </c>
      <c r="AQ798" s="1" t="s">
        <v>40</v>
      </c>
      <c r="AR798" s="1" t="s">
        <v>41</v>
      </c>
      <c r="AS798" s="1" t="s">
        <v>38</v>
      </c>
      <c r="AT798" s="1" t="s">
        <v>4121</v>
      </c>
      <c r="AU798" s="1" t="s">
        <v>4121</v>
      </c>
      <c r="AV798" s="1" t="s">
        <v>42</v>
      </c>
      <c r="AW798" s="1">
        <v>0</v>
      </c>
      <c r="AX798" s="1">
        <v>0</v>
      </c>
      <c r="AY798" s="1">
        <v>0</v>
      </c>
      <c r="AZ798" s="1">
        <v>0</v>
      </c>
      <c r="BA798" s="1">
        <v>0</v>
      </c>
      <c r="BB798" s="1">
        <v>0</v>
      </c>
      <c r="BC798" s="1">
        <v>0</v>
      </c>
      <c r="BD798" s="1">
        <v>0</v>
      </c>
      <c r="BE798" s="1">
        <v>0</v>
      </c>
      <c r="BF798" s="1">
        <v>0</v>
      </c>
      <c r="BG798" s="1">
        <v>0</v>
      </c>
      <c r="BH798" s="1">
        <v>0</v>
      </c>
      <c r="BI798" s="1">
        <v>0</v>
      </c>
      <c r="BJ798" s="1">
        <v>0</v>
      </c>
      <c r="BK798" s="1">
        <v>0</v>
      </c>
      <c r="BL798" s="1">
        <v>0</v>
      </c>
      <c r="BM798" s="1">
        <v>0</v>
      </c>
      <c r="BN798" s="1">
        <v>0</v>
      </c>
      <c r="BO798" s="1" t="s">
        <v>37</v>
      </c>
      <c r="BP798" s="1" t="s">
        <v>38</v>
      </c>
      <c r="BQ798" s="5" t="s">
        <v>3182</v>
      </c>
      <c r="BR798" s="1" t="s">
        <v>255</v>
      </c>
      <c r="BS798" s="1" t="s">
        <v>3183</v>
      </c>
      <c r="BT798" s="1" t="s">
        <v>3174</v>
      </c>
      <c r="BU798" s="1" t="s">
        <v>4121</v>
      </c>
      <c r="BV798" s="1" t="s">
        <v>255</v>
      </c>
    </row>
    <row r="799" spans="1:74" ht="60" x14ac:dyDescent="0.25">
      <c r="A799" s="1" t="s">
        <v>26</v>
      </c>
      <c r="B799" s="1" t="s">
        <v>242</v>
      </c>
      <c r="C799" s="1" t="s">
        <v>28</v>
      </c>
      <c r="D799" s="1" t="s">
        <v>29</v>
      </c>
      <c r="E799" s="1">
        <v>2011114</v>
      </c>
      <c r="F799" s="1" t="s">
        <v>3184</v>
      </c>
      <c r="G799" s="1" t="s">
        <v>3185</v>
      </c>
      <c r="H799" s="1" t="s">
        <v>32</v>
      </c>
      <c r="I799" s="1" t="s">
        <v>33</v>
      </c>
      <c r="J799" s="2">
        <v>44153</v>
      </c>
      <c r="K799" s="2" t="s">
        <v>4121</v>
      </c>
      <c r="L799" s="1">
        <v>0</v>
      </c>
      <c r="M799" s="1">
        <v>75</v>
      </c>
      <c r="N799" s="1">
        <v>0</v>
      </c>
      <c r="O799" s="1" t="s">
        <v>34</v>
      </c>
      <c r="P799" s="1" t="s">
        <v>35</v>
      </c>
      <c r="Q799" s="1" t="s">
        <v>4121</v>
      </c>
      <c r="R799" s="1" t="s">
        <v>4121</v>
      </c>
      <c r="S799" s="1" t="s">
        <v>4121</v>
      </c>
      <c r="T799" s="1">
        <v>500</v>
      </c>
      <c r="U799" s="1" t="s">
        <v>37</v>
      </c>
      <c r="V799" s="1" t="s">
        <v>38</v>
      </c>
      <c r="W799" s="1" t="s">
        <v>4121</v>
      </c>
      <c r="X799" s="1">
        <v>30</v>
      </c>
      <c r="Y799" s="1" t="s">
        <v>37</v>
      </c>
      <c r="Z799" s="1" t="s">
        <v>4121</v>
      </c>
      <c r="AA799" s="1" t="s">
        <v>4121</v>
      </c>
      <c r="AB799" s="1" t="s">
        <v>4121</v>
      </c>
      <c r="AC799" s="1">
        <v>0</v>
      </c>
      <c r="AD799" s="1" t="s">
        <v>4121</v>
      </c>
      <c r="AE799" s="1">
        <v>0.55000000000000004</v>
      </c>
      <c r="AF799" s="1">
        <v>0.55000000000000004</v>
      </c>
      <c r="AG799" s="1">
        <v>0.55000000000000004</v>
      </c>
      <c r="AH799" s="1">
        <v>0.55000000000000004</v>
      </c>
      <c r="AI799" s="1">
        <v>0.3</v>
      </c>
      <c r="AJ799" s="1">
        <v>0.25</v>
      </c>
      <c r="AK799" s="1">
        <v>0.35</v>
      </c>
      <c r="AL799" s="1">
        <v>0.25</v>
      </c>
      <c r="AM799" s="1">
        <v>0.5</v>
      </c>
      <c r="AN799" s="1" t="s">
        <v>110</v>
      </c>
      <c r="AO799" s="1" t="s">
        <v>110</v>
      </c>
      <c r="AP799" s="1" t="s">
        <v>39</v>
      </c>
      <c r="AQ799" s="1" t="s">
        <v>40</v>
      </c>
      <c r="AR799" s="1" t="s">
        <v>41</v>
      </c>
      <c r="AS799" s="1" t="s">
        <v>38</v>
      </c>
      <c r="AT799" s="1" t="s">
        <v>4121</v>
      </c>
      <c r="AU799" s="1" t="s">
        <v>4121</v>
      </c>
      <c r="AV799" s="1" t="s">
        <v>42</v>
      </c>
      <c r="AW799" s="1">
        <v>0</v>
      </c>
      <c r="AX799" s="1">
        <v>0</v>
      </c>
      <c r="AY799" s="1">
        <v>0</v>
      </c>
      <c r="AZ799" s="1">
        <v>0</v>
      </c>
      <c r="BA799" s="1">
        <v>0</v>
      </c>
      <c r="BB799" s="1">
        <v>0</v>
      </c>
      <c r="BC799" s="1">
        <v>0</v>
      </c>
      <c r="BD799" s="1">
        <v>0</v>
      </c>
      <c r="BE799" s="1">
        <v>0</v>
      </c>
      <c r="BF799" s="1">
        <v>0</v>
      </c>
      <c r="BG799" s="1">
        <v>0</v>
      </c>
      <c r="BH799" s="1">
        <v>0</v>
      </c>
      <c r="BI799" s="1">
        <v>0</v>
      </c>
      <c r="BJ799" s="1">
        <v>0</v>
      </c>
      <c r="BK799" s="1">
        <v>0</v>
      </c>
      <c r="BL799" s="1">
        <v>0</v>
      </c>
      <c r="BM799" s="1">
        <v>0</v>
      </c>
      <c r="BN799" s="1">
        <v>0</v>
      </c>
      <c r="BO799" s="1" t="s">
        <v>37</v>
      </c>
      <c r="BP799" s="1" t="s">
        <v>38</v>
      </c>
      <c r="BQ799" s="5" t="s">
        <v>3186</v>
      </c>
      <c r="BR799" s="1" t="s">
        <v>255</v>
      </c>
      <c r="BS799" s="1" t="s">
        <v>3187</v>
      </c>
      <c r="BT799" s="1" t="s">
        <v>3174</v>
      </c>
      <c r="BU799" s="1" t="s">
        <v>4121</v>
      </c>
      <c r="BV799" s="1" t="s">
        <v>4121</v>
      </c>
    </row>
    <row r="800" spans="1:74" ht="75" x14ac:dyDescent="0.25">
      <c r="A800" s="1" t="s">
        <v>26</v>
      </c>
      <c r="B800" s="1" t="s">
        <v>416</v>
      </c>
      <c r="C800" s="1" t="s">
        <v>28</v>
      </c>
      <c r="D800" s="1" t="s">
        <v>29</v>
      </c>
      <c r="E800" s="1">
        <v>2048119</v>
      </c>
      <c r="F800" s="1" t="s">
        <v>3188</v>
      </c>
      <c r="G800" s="1" t="s">
        <v>3189</v>
      </c>
      <c r="H800" s="1" t="s">
        <v>32</v>
      </c>
      <c r="I800" s="1" t="s">
        <v>33</v>
      </c>
      <c r="J800" s="2">
        <v>44146</v>
      </c>
      <c r="K800" s="2" t="s">
        <v>4121</v>
      </c>
      <c r="L800" s="1">
        <v>0</v>
      </c>
      <c r="M800" s="1">
        <v>286.95999999999998</v>
      </c>
      <c r="N800" s="1">
        <v>0</v>
      </c>
      <c r="O800" s="1" t="s">
        <v>83</v>
      </c>
      <c r="P800" s="1" t="s">
        <v>37</v>
      </c>
      <c r="Q800" s="1" t="s">
        <v>4121</v>
      </c>
      <c r="R800" s="1" t="s">
        <v>4121</v>
      </c>
      <c r="S800" s="1" t="s">
        <v>4121</v>
      </c>
      <c r="T800" s="1">
        <v>0</v>
      </c>
      <c r="U800" s="1" t="s">
        <v>4121</v>
      </c>
      <c r="V800" s="1" t="s">
        <v>38</v>
      </c>
      <c r="W800" s="1" t="s">
        <v>4121</v>
      </c>
      <c r="X800" s="1">
        <v>0</v>
      </c>
      <c r="Y800" s="1" t="s">
        <v>37</v>
      </c>
      <c r="Z800" s="1" t="s">
        <v>4121</v>
      </c>
      <c r="AA800" s="1" t="s">
        <v>4121</v>
      </c>
      <c r="AB800" s="1" t="s">
        <v>4121</v>
      </c>
      <c r="AC800" s="1">
        <v>0</v>
      </c>
      <c r="AD800" s="1" t="s">
        <v>4121</v>
      </c>
      <c r="AE800" s="1">
        <v>0</v>
      </c>
      <c r="AF800" s="1">
        <v>0</v>
      </c>
      <c r="AG800" s="1">
        <v>0</v>
      </c>
      <c r="AH800" s="1">
        <v>0</v>
      </c>
      <c r="AI800" s="1">
        <v>0</v>
      </c>
      <c r="AJ800" s="1">
        <v>0</v>
      </c>
      <c r="AK800" s="1">
        <v>0</v>
      </c>
      <c r="AL800" s="1">
        <v>0</v>
      </c>
      <c r="AM800" s="1">
        <v>0</v>
      </c>
      <c r="AN800" s="1" t="s">
        <v>4121</v>
      </c>
      <c r="AO800" s="1" t="s">
        <v>4121</v>
      </c>
      <c r="AP800" s="1" t="s">
        <v>39</v>
      </c>
      <c r="AQ800" s="1" t="s">
        <v>40</v>
      </c>
      <c r="AR800" s="1" t="s">
        <v>41</v>
      </c>
      <c r="AS800" s="1" t="s">
        <v>38</v>
      </c>
      <c r="AT800" s="1" t="s">
        <v>4121</v>
      </c>
      <c r="AU800" s="1" t="s">
        <v>4121</v>
      </c>
      <c r="AV800" s="1" t="s">
        <v>42</v>
      </c>
      <c r="AW800" s="1">
        <v>0</v>
      </c>
      <c r="AX800" s="1">
        <v>0</v>
      </c>
      <c r="AY800" s="1">
        <v>0</v>
      </c>
      <c r="AZ800" s="1">
        <v>0</v>
      </c>
      <c r="BA800" s="1">
        <v>0</v>
      </c>
      <c r="BB800" s="1">
        <v>0</v>
      </c>
      <c r="BC800" s="1">
        <v>0</v>
      </c>
      <c r="BD800" s="1">
        <v>0</v>
      </c>
      <c r="BE800" s="1">
        <v>0</v>
      </c>
      <c r="BF800" s="1">
        <v>0</v>
      </c>
      <c r="BG800" s="1">
        <v>0</v>
      </c>
      <c r="BH800" s="1">
        <v>0</v>
      </c>
      <c r="BI800" s="1">
        <v>0</v>
      </c>
      <c r="BJ800" s="1">
        <v>0</v>
      </c>
      <c r="BK800" s="1">
        <v>0</v>
      </c>
      <c r="BL800" s="1">
        <v>0</v>
      </c>
      <c r="BM800" s="1">
        <v>0</v>
      </c>
      <c r="BN800" s="1">
        <v>0</v>
      </c>
      <c r="BO800" s="1" t="s">
        <v>37</v>
      </c>
      <c r="BP800" s="1" t="s">
        <v>38</v>
      </c>
      <c r="BQ800" s="5" t="s">
        <v>3190</v>
      </c>
      <c r="BR800" s="1" t="s">
        <v>3191</v>
      </c>
      <c r="BS800" s="1" t="s">
        <v>3179</v>
      </c>
      <c r="BT800" s="1" t="s">
        <v>37</v>
      </c>
      <c r="BU800" s="1" t="s">
        <v>4121</v>
      </c>
      <c r="BV800" s="1" t="s">
        <v>4121</v>
      </c>
    </row>
    <row r="801" spans="1:74" ht="75" x14ac:dyDescent="0.25">
      <c r="A801" s="1" t="s">
        <v>26</v>
      </c>
      <c r="B801" s="1" t="s">
        <v>416</v>
      </c>
      <c r="C801" s="1" t="s">
        <v>28</v>
      </c>
      <c r="D801" s="1" t="s">
        <v>29</v>
      </c>
      <c r="E801" s="1">
        <v>2048120</v>
      </c>
      <c r="F801" s="1" t="s">
        <v>3192</v>
      </c>
      <c r="G801" s="1" t="s">
        <v>3193</v>
      </c>
      <c r="H801" s="1" t="s">
        <v>32</v>
      </c>
      <c r="I801" s="1" t="s">
        <v>33</v>
      </c>
      <c r="J801" s="2">
        <v>44146</v>
      </c>
      <c r="K801" s="2" t="s">
        <v>4121</v>
      </c>
      <c r="L801" s="1">
        <v>0</v>
      </c>
      <c r="M801" s="1">
        <v>200</v>
      </c>
      <c r="N801" s="1">
        <v>0</v>
      </c>
      <c r="O801" s="1" t="s">
        <v>83</v>
      </c>
      <c r="P801" s="1" t="s">
        <v>37</v>
      </c>
      <c r="Q801" s="1" t="s">
        <v>4121</v>
      </c>
      <c r="R801" s="1" t="s">
        <v>4121</v>
      </c>
      <c r="S801" s="1" t="s">
        <v>4121</v>
      </c>
      <c r="T801" s="1">
        <v>0</v>
      </c>
      <c r="U801" s="1" t="s">
        <v>4121</v>
      </c>
      <c r="V801" s="1" t="s">
        <v>38</v>
      </c>
      <c r="W801" s="1" t="s">
        <v>4121</v>
      </c>
      <c r="X801" s="1">
        <v>0</v>
      </c>
      <c r="Y801" s="1" t="s">
        <v>37</v>
      </c>
      <c r="Z801" s="1" t="s">
        <v>4121</v>
      </c>
      <c r="AA801" s="1" t="s">
        <v>4121</v>
      </c>
      <c r="AB801" s="1" t="s">
        <v>4121</v>
      </c>
      <c r="AC801" s="1">
        <v>0</v>
      </c>
      <c r="AD801" s="1" t="s">
        <v>4121</v>
      </c>
      <c r="AE801" s="1">
        <v>0</v>
      </c>
      <c r="AF801" s="1">
        <v>0</v>
      </c>
      <c r="AG801" s="1">
        <v>0</v>
      </c>
      <c r="AH801" s="1">
        <v>0</v>
      </c>
      <c r="AI801" s="1">
        <v>0</v>
      </c>
      <c r="AJ801" s="1">
        <v>0</v>
      </c>
      <c r="AK801" s="1">
        <v>0</v>
      </c>
      <c r="AL801" s="1">
        <v>0</v>
      </c>
      <c r="AM801" s="1">
        <v>0</v>
      </c>
      <c r="AN801" s="1" t="s">
        <v>4121</v>
      </c>
      <c r="AO801" s="1" t="s">
        <v>4121</v>
      </c>
      <c r="AP801" s="1" t="s">
        <v>39</v>
      </c>
      <c r="AQ801" s="1" t="s">
        <v>40</v>
      </c>
      <c r="AR801" s="1" t="s">
        <v>41</v>
      </c>
      <c r="AS801" s="1" t="s">
        <v>38</v>
      </c>
      <c r="AT801" s="1" t="s">
        <v>4121</v>
      </c>
      <c r="AU801" s="1" t="s">
        <v>4121</v>
      </c>
      <c r="AV801" s="1" t="s">
        <v>42</v>
      </c>
      <c r="AW801" s="1">
        <v>0</v>
      </c>
      <c r="AX801" s="1">
        <v>0</v>
      </c>
      <c r="AY801" s="1">
        <v>0</v>
      </c>
      <c r="AZ801" s="1">
        <v>0</v>
      </c>
      <c r="BA801" s="1">
        <v>0</v>
      </c>
      <c r="BB801" s="1">
        <v>0</v>
      </c>
      <c r="BC801" s="1">
        <v>0</v>
      </c>
      <c r="BD801" s="1">
        <v>0</v>
      </c>
      <c r="BE801" s="1">
        <v>0</v>
      </c>
      <c r="BF801" s="1">
        <v>0</v>
      </c>
      <c r="BG801" s="1">
        <v>0</v>
      </c>
      <c r="BH801" s="1">
        <v>0</v>
      </c>
      <c r="BI801" s="1">
        <v>0</v>
      </c>
      <c r="BJ801" s="1">
        <v>0</v>
      </c>
      <c r="BK801" s="1">
        <v>0</v>
      </c>
      <c r="BL801" s="1">
        <v>0</v>
      </c>
      <c r="BM801" s="1">
        <v>0</v>
      </c>
      <c r="BN801" s="1">
        <v>0</v>
      </c>
      <c r="BO801" s="1" t="s">
        <v>37</v>
      </c>
      <c r="BP801" s="1" t="s">
        <v>38</v>
      </c>
      <c r="BQ801" s="5" t="s">
        <v>3194</v>
      </c>
      <c r="BR801" s="1" t="s">
        <v>3178</v>
      </c>
      <c r="BS801" s="1" t="s">
        <v>3179</v>
      </c>
      <c r="BT801" s="1" t="s">
        <v>37</v>
      </c>
      <c r="BU801" s="1" t="s">
        <v>4121</v>
      </c>
      <c r="BV801" s="1" t="s">
        <v>4121</v>
      </c>
    </row>
    <row r="802" spans="1:74" ht="90" x14ac:dyDescent="0.25">
      <c r="A802" s="1" t="s">
        <v>26</v>
      </c>
      <c r="B802" s="1" t="s">
        <v>416</v>
      </c>
      <c r="C802" s="1" t="s">
        <v>28</v>
      </c>
      <c r="D802" s="1" t="s">
        <v>65</v>
      </c>
      <c r="E802" s="1">
        <v>2047120</v>
      </c>
      <c r="F802" s="1" t="s">
        <v>3195</v>
      </c>
      <c r="G802" s="1" t="s">
        <v>3196</v>
      </c>
      <c r="H802" s="1" t="s">
        <v>32</v>
      </c>
      <c r="I802" s="1" t="s">
        <v>33</v>
      </c>
      <c r="J802" s="2">
        <v>44146</v>
      </c>
      <c r="K802" s="2" t="s">
        <v>4121</v>
      </c>
      <c r="L802" s="1">
        <v>0</v>
      </c>
      <c r="M802" s="1">
        <v>286.95999999999998</v>
      </c>
      <c r="N802" s="1">
        <v>90</v>
      </c>
      <c r="O802" s="1" t="s">
        <v>83</v>
      </c>
      <c r="P802" s="1" t="s">
        <v>37</v>
      </c>
      <c r="Q802" s="1" t="s">
        <v>4121</v>
      </c>
      <c r="R802" s="1" t="s">
        <v>4121</v>
      </c>
      <c r="S802" s="1" t="s">
        <v>4121</v>
      </c>
      <c r="T802" s="1">
        <v>0</v>
      </c>
      <c r="U802" s="1" t="s">
        <v>4121</v>
      </c>
      <c r="V802" s="1" t="s">
        <v>38</v>
      </c>
      <c r="W802" s="1" t="s">
        <v>4121</v>
      </c>
      <c r="X802" s="1">
        <v>0</v>
      </c>
      <c r="Y802" s="1" t="s">
        <v>37</v>
      </c>
      <c r="Z802" s="1" t="s">
        <v>4121</v>
      </c>
      <c r="AA802" s="1" t="s">
        <v>4121</v>
      </c>
      <c r="AB802" s="1" t="s">
        <v>4121</v>
      </c>
      <c r="AC802" s="1">
        <v>0</v>
      </c>
      <c r="AD802" s="1" t="s">
        <v>4121</v>
      </c>
      <c r="AE802" s="1">
        <v>0</v>
      </c>
      <c r="AF802" s="1">
        <v>0</v>
      </c>
      <c r="AG802" s="1">
        <v>0</v>
      </c>
      <c r="AH802" s="1">
        <v>0</v>
      </c>
      <c r="AI802" s="1">
        <v>0</v>
      </c>
      <c r="AJ802" s="1">
        <v>0</v>
      </c>
      <c r="AK802" s="1">
        <v>0</v>
      </c>
      <c r="AL802" s="1">
        <v>0</v>
      </c>
      <c r="AM802" s="1">
        <v>0</v>
      </c>
      <c r="AN802" s="1" t="s">
        <v>4121</v>
      </c>
      <c r="AO802" s="1" t="s">
        <v>4121</v>
      </c>
      <c r="AP802" s="1" t="s">
        <v>39</v>
      </c>
      <c r="AQ802" s="1" t="s">
        <v>40</v>
      </c>
      <c r="AR802" s="1" t="s">
        <v>41</v>
      </c>
      <c r="AS802" s="1" t="s">
        <v>38</v>
      </c>
      <c r="AT802" s="1" t="s">
        <v>4121</v>
      </c>
      <c r="AU802" s="1" t="s">
        <v>4121</v>
      </c>
      <c r="AV802" s="1" t="s">
        <v>42</v>
      </c>
      <c r="AW802" s="1">
        <v>0</v>
      </c>
      <c r="AX802" s="1">
        <v>0</v>
      </c>
      <c r="AY802" s="1">
        <v>0</v>
      </c>
      <c r="AZ802" s="1">
        <v>0</v>
      </c>
      <c r="BA802" s="1">
        <v>0</v>
      </c>
      <c r="BB802" s="1">
        <v>0</v>
      </c>
      <c r="BC802" s="1">
        <v>0</v>
      </c>
      <c r="BD802" s="1">
        <v>0</v>
      </c>
      <c r="BE802" s="1">
        <v>0</v>
      </c>
      <c r="BF802" s="1">
        <v>0</v>
      </c>
      <c r="BG802" s="1">
        <v>0</v>
      </c>
      <c r="BH802" s="1">
        <v>0</v>
      </c>
      <c r="BI802" s="1">
        <v>0</v>
      </c>
      <c r="BJ802" s="1">
        <v>0</v>
      </c>
      <c r="BK802" s="1">
        <v>0</v>
      </c>
      <c r="BL802" s="1">
        <v>0</v>
      </c>
      <c r="BM802" s="1">
        <v>0</v>
      </c>
      <c r="BN802" s="1">
        <v>0</v>
      </c>
      <c r="BO802" s="1" t="s">
        <v>37</v>
      </c>
      <c r="BP802" s="1" t="s">
        <v>38</v>
      </c>
      <c r="BQ802" s="5" t="s">
        <v>3190</v>
      </c>
      <c r="BR802" s="1" t="s">
        <v>3191</v>
      </c>
      <c r="BS802" s="1" t="s">
        <v>3179</v>
      </c>
      <c r="BT802" s="1" t="s">
        <v>37</v>
      </c>
      <c r="BU802" s="1" t="s">
        <v>4121</v>
      </c>
      <c r="BV802" s="1" t="s">
        <v>4121</v>
      </c>
    </row>
    <row r="803" spans="1:74" ht="75" x14ac:dyDescent="0.25">
      <c r="A803" s="1" t="s">
        <v>26</v>
      </c>
      <c r="B803" s="1" t="s">
        <v>416</v>
      </c>
      <c r="C803" s="1" t="s">
        <v>28</v>
      </c>
      <c r="D803" s="1" t="s">
        <v>29</v>
      </c>
      <c r="E803" s="1">
        <v>2048121</v>
      </c>
      <c r="F803" s="1" t="s">
        <v>3197</v>
      </c>
      <c r="G803" s="1" t="s">
        <v>3198</v>
      </c>
      <c r="H803" s="1" t="s">
        <v>32</v>
      </c>
      <c r="I803" s="1" t="s">
        <v>33</v>
      </c>
      <c r="J803" s="2">
        <v>44146</v>
      </c>
      <c r="K803" s="2" t="s">
        <v>4121</v>
      </c>
      <c r="L803" s="1">
        <v>0</v>
      </c>
      <c r="M803" s="1">
        <v>200</v>
      </c>
      <c r="N803" s="1">
        <v>0</v>
      </c>
      <c r="O803" s="1" t="s">
        <v>83</v>
      </c>
      <c r="P803" s="1" t="s">
        <v>37</v>
      </c>
      <c r="Q803" s="1" t="s">
        <v>4121</v>
      </c>
      <c r="R803" s="1" t="s">
        <v>4121</v>
      </c>
      <c r="S803" s="1" t="s">
        <v>4121</v>
      </c>
      <c r="T803" s="1">
        <v>0</v>
      </c>
      <c r="U803" s="1" t="s">
        <v>4121</v>
      </c>
      <c r="V803" s="1" t="s">
        <v>38</v>
      </c>
      <c r="W803" s="1" t="s">
        <v>4121</v>
      </c>
      <c r="X803" s="1">
        <v>0</v>
      </c>
      <c r="Y803" s="1" t="s">
        <v>37</v>
      </c>
      <c r="Z803" s="1" t="s">
        <v>4121</v>
      </c>
      <c r="AA803" s="1" t="s">
        <v>4121</v>
      </c>
      <c r="AB803" s="1" t="s">
        <v>4121</v>
      </c>
      <c r="AC803" s="1">
        <v>0</v>
      </c>
      <c r="AD803" s="1" t="s">
        <v>4121</v>
      </c>
      <c r="AE803" s="1">
        <v>0</v>
      </c>
      <c r="AF803" s="1">
        <v>0</v>
      </c>
      <c r="AG803" s="1">
        <v>0</v>
      </c>
      <c r="AH803" s="1">
        <v>0</v>
      </c>
      <c r="AI803" s="1">
        <v>0</v>
      </c>
      <c r="AJ803" s="1">
        <v>0</v>
      </c>
      <c r="AK803" s="1">
        <v>0</v>
      </c>
      <c r="AL803" s="1">
        <v>0</v>
      </c>
      <c r="AM803" s="1">
        <v>0</v>
      </c>
      <c r="AN803" s="1" t="s">
        <v>4121</v>
      </c>
      <c r="AO803" s="1" t="s">
        <v>4121</v>
      </c>
      <c r="AP803" s="1" t="s">
        <v>39</v>
      </c>
      <c r="AQ803" s="1" t="s">
        <v>40</v>
      </c>
      <c r="AR803" s="1" t="s">
        <v>41</v>
      </c>
      <c r="AS803" s="1" t="s">
        <v>38</v>
      </c>
      <c r="AT803" s="1" t="s">
        <v>4121</v>
      </c>
      <c r="AU803" s="1" t="s">
        <v>4121</v>
      </c>
      <c r="AV803" s="1" t="s">
        <v>42</v>
      </c>
      <c r="AW803" s="1">
        <v>0</v>
      </c>
      <c r="AX803" s="1">
        <v>0</v>
      </c>
      <c r="AY803" s="1">
        <v>0</v>
      </c>
      <c r="AZ803" s="1">
        <v>0</v>
      </c>
      <c r="BA803" s="1">
        <v>0</v>
      </c>
      <c r="BB803" s="1">
        <v>0</v>
      </c>
      <c r="BC803" s="1">
        <v>0</v>
      </c>
      <c r="BD803" s="1">
        <v>0</v>
      </c>
      <c r="BE803" s="1">
        <v>0</v>
      </c>
      <c r="BF803" s="1">
        <v>0</v>
      </c>
      <c r="BG803" s="1">
        <v>0</v>
      </c>
      <c r="BH803" s="1">
        <v>0</v>
      </c>
      <c r="BI803" s="1">
        <v>0</v>
      </c>
      <c r="BJ803" s="1">
        <v>0</v>
      </c>
      <c r="BK803" s="1">
        <v>0</v>
      </c>
      <c r="BL803" s="1">
        <v>0</v>
      </c>
      <c r="BM803" s="1">
        <v>0</v>
      </c>
      <c r="BN803" s="1">
        <v>0</v>
      </c>
      <c r="BO803" s="1" t="s">
        <v>37</v>
      </c>
      <c r="BP803" s="1" t="s">
        <v>38</v>
      </c>
      <c r="BQ803" s="5" t="s">
        <v>3199</v>
      </c>
      <c r="BR803" s="1" t="s">
        <v>3178</v>
      </c>
      <c r="BS803" s="1" t="s">
        <v>3179</v>
      </c>
      <c r="BT803" s="1" t="s">
        <v>37</v>
      </c>
      <c r="BU803" s="1" t="s">
        <v>4121</v>
      </c>
      <c r="BV803" s="1" t="s">
        <v>4121</v>
      </c>
    </row>
    <row r="804" spans="1:74" ht="90" x14ac:dyDescent="0.25">
      <c r="A804" s="1" t="s">
        <v>26</v>
      </c>
      <c r="B804" s="1" t="s">
        <v>416</v>
      </c>
      <c r="C804" s="1" t="s">
        <v>28</v>
      </c>
      <c r="D804" s="1" t="s">
        <v>65</v>
      </c>
      <c r="E804" s="1">
        <v>2047121</v>
      </c>
      <c r="F804" s="1" t="s">
        <v>3200</v>
      </c>
      <c r="G804" s="1" t="s">
        <v>3201</v>
      </c>
      <c r="H804" s="1" t="s">
        <v>32</v>
      </c>
      <c r="I804" s="1" t="s">
        <v>33</v>
      </c>
      <c r="J804" s="2">
        <v>44146</v>
      </c>
      <c r="K804" s="2" t="s">
        <v>4121</v>
      </c>
      <c r="L804" s="1">
        <v>0</v>
      </c>
      <c r="M804" s="1">
        <v>200</v>
      </c>
      <c r="N804" s="1">
        <v>60</v>
      </c>
      <c r="O804" s="1" t="s">
        <v>83</v>
      </c>
      <c r="P804" s="1" t="s">
        <v>37</v>
      </c>
      <c r="Q804" s="1" t="s">
        <v>4121</v>
      </c>
      <c r="R804" s="1" t="s">
        <v>4121</v>
      </c>
      <c r="S804" s="1" t="s">
        <v>4121</v>
      </c>
      <c r="T804" s="1">
        <v>0</v>
      </c>
      <c r="U804" s="1" t="s">
        <v>4121</v>
      </c>
      <c r="V804" s="1" t="s">
        <v>38</v>
      </c>
      <c r="W804" s="1" t="s">
        <v>4121</v>
      </c>
      <c r="X804" s="1">
        <v>0</v>
      </c>
      <c r="Y804" s="1" t="s">
        <v>37</v>
      </c>
      <c r="Z804" s="1" t="s">
        <v>4121</v>
      </c>
      <c r="AA804" s="1" t="s">
        <v>4121</v>
      </c>
      <c r="AB804" s="1" t="s">
        <v>4121</v>
      </c>
      <c r="AC804" s="1">
        <v>0</v>
      </c>
      <c r="AD804" s="1" t="s">
        <v>4121</v>
      </c>
      <c r="AE804" s="1">
        <v>0</v>
      </c>
      <c r="AF804" s="1">
        <v>0</v>
      </c>
      <c r="AG804" s="1">
        <v>0</v>
      </c>
      <c r="AH804" s="1">
        <v>0</v>
      </c>
      <c r="AI804" s="1">
        <v>0</v>
      </c>
      <c r="AJ804" s="1">
        <v>0</v>
      </c>
      <c r="AK804" s="1">
        <v>0</v>
      </c>
      <c r="AL804" s="1">
        <v>0</v>
      </c>
      <c r="AM804" s="1">
        <v>0</v>
      </c>
      <c r="AN804" s="1" t="s">
        <v>4121</v>
      </c>
      <c r="AO804" s="1" t="s">
        <v>4121</v>
      </c>
      <c r="AP804" s="1" t="s">
        <v>39</v>
      </c>
      <c r="AQ804" s="1" t="s">
        <v>40</v>
      </c>
      <c r="AR804" s="1" t="s">
        <v>41</v>
      </c>
      <c r="AS804" s="1" t="s">
        <v>38</v>
      </c>
      <c r="AT804" s="1" t="s">
        <v>4121</v>
      </c>
      <c r="AU804" s="1" t="s">
        <v>4121</v>
      </c>
      <c r="AV804" s="1" t="s">
        <v>42</v>
      </c>
      <c r="AW804" s="1">
        <v>0</v>
      </c>
      <c r="AX804" s="1">
        <v>0</v>
      </c>
      <c r="AY804" s="1">
        <v>0</v>
      </c>
      <c r="AZ804" s="1">
        <v>0</v>
      </c>
      <c r="BA804" s="1">
        <v>0</v>
      </c>
      <c r="BB804" s="1">
        <v>0</v>
      </c>
      <c r="BC804" s="1">
        <v>0</v>
      </c>
      <c r="BD804" s="1">
        <v>0</v>
      </c>
      <c r="BE804" s="1">
        <v>0</v>
      </c>
      <c r="BF804" s="1">
        <v>0</v>
      </c>
      <c r="BG804" s="1">
        <v>0</v>
      </c>
      <c r="BH804" s="1">
        <v>0</v>
      </c>
      <c r="BI804" s="1">
        <v>0</v>
      </c>
      <c r="BJ804" s="1">
        <v>0</v>
      </c>
      <c r="BK804" s="1">
        <v>0</v>
      </c>
      <c r="BL804" s="1">
        <v>0</v>
      </c>
      <c r="BM804" s="1">
        <v>0</v>
      </c>
      <c r="BN804" s="1">
        <v>0</v>
      </c>
      <c r="BO804" s="1" t="s">
        <v>37</v>
      </c>
      <c r="BP804" s="1" t="s">
        <v>38</v>
      </c>
      <c r="BQ804" s="5" t="s">
        <v>3194</v>
      </c>
      <c r="BR804" s="1" t="s">
        <v>3178</v>
      </c>
      <c r="BS804" s="1" t="s">
        <v>3179</v>
      </c>
      <c r="BT804" s="1" t="s">
        <v>37</v>
      </c>
      <c r="BU804" s="1" t="s">
        <v>4121</v>
      </c>
      <c r="BV804" s="1" t="s">
        <v>4121</v>
      </c>
    </row>
    <row r="805" spans="1:74" ht="90" x14ac:dyDescent="0.25">
      <c r="A805" s="1" t="s">
        <v>26</v>
      </c>
      <c r="B805" s="1" t="s">
        <v>416</v>
      </c>
      <c r="C805" s="1" t="s">
        <v>28</v>
      </c>
      <c r="D805" s="1" t="s">
        <v>65</v>
      </c>
      <c r="E805" s="1">
        <v>2047122</v>
      </c>
      <c r="F805" s="1" t="s">
        <v>3202</v>
      </c>
      <c r="G805" s="1" t="s">
        <v>3203</v>
      </c>
      <c r="H805" s="1" t="s">
        <v>32</v>
      </c>
      <c r="I805" s="1" t="s">
        <v>33</v>
      </c>
      <c r="J805" s="2">
        <v>44146</v>
      </c>
      <c r="K805" s="2" t="s">
        <v>4121</v>
      </c>
      <c r="L805" s="1">
        <v>0</v>
      </c>
      <c r="M805" s="1">
        <v>286.95999999999998</v>
      </c>
      <c r="N805" s="1">
        <v>90</v>
      </c>
      <c r="O805" s="1" t="s">
        <v>83</v>
      </c>
      <c r="P805" s="1" t="s">
        <v>37</v>
      </c>
      <c r="Q805" s="1" t="s">
        <v>4121</v>
      </c>
      <c r="R805" s="1" t="s">
        <v>4121</v>
      </c>
      <c r="S805" s="1" t="s">
        <v>4121</v>
      </c>
      <c r="T805" s="1">
        <v>0</v>
      </c>
      <c r="U805" s="1" t="s">
        <v>4121</v>
      </c>
      <c r="V805" s="1" t="s">
        <v>38</v>
      </c>
      <c r="W805" s="1" t="s">
        <v>4121</v>
      </c>
      <c r="X805" s="1">
        <v>0</v>
      </c>
      <c r="Y805" s="1" t="s">
        <v>37</v>
      </c>
      <c r="Z805" s="1" t="s">
        <v>4121</v>
      </c>
      <c r="AA805" s="1" t="s">
        <v>4121</v>
      </c>
      <c r="AB805" s="1" t="s">
        <v>4121</v>
      </c>
      <c r="AC805" s="1">
        <v>0</v>
      </c>
      <c r="AD805" s="1" t="s">
        <v>4121</v>
      </c>
      <c r="AE805" s="1">
        <v>0</v>
      </c>
      <c r="AF805" s="1">
        <v>0</v>
      </c>
      <c r="AG805" s="1">
        <v>0</v>
      </c>
      <c r="AH805" s="1">
        <v>0</v>
      </c>
      <c r="AI805" s="1">
        <v>0</v>
      </c>
      <c r="AJ805" s="1">
        <v>0</v>
      </c>
      <c r="AK805" s="1">
        <v>0</v>
      </c>
      <c r="AL805" s="1">
        <v>0</v>
      </c>
      <c r="AM805" s="1">
        <v>0</v>
      </c>
      <c r="AN805" s="1" t="s">
        <v>4121</v>
      </c>
      <c r="AO805" s="1" t="s">
        <v>4121</v>
      </c>
      <c r="AP805" s="1" t="s">
        <v>39</v>
      </c>
      <c r="AQ805" s="1" t="s">
        <v>40</v>
      </c>
      <c r="AR805" s="1" t="s">
        <v>41</v>
      </c>
      <c r="AS805" s="1" t="s">
        <v>38</v>
      </c>
      <c r="AT805" s="1" t="s">
        <v>4121</v>
      </c>
      <c r="AU805" s="1" t="s">
        <v>4121</v>
      </c>
      <c r="AV805" s="1" t="s">
        <v>42</v>
      </c>
      <c r="AW805" s="1">
        <v>0</v>
      </c>
      <c r="AX805" s="1">
        <v>0</v>
      </c>
      <c r="AY805" s="1">
        <v>0</v>
      </c>
      <c r="AZ805" s="1">
        <v>0</v>
      </c>
      <c r="BA805" s="1">
        <v>0</v>
      </c>
      <c r="BB805" s="1">
        <v>0</v>
      </c>
      <c r="BC805" s="1">
        <v>0</v>
      </c>
      <c r="BD805" s="1">
        <v>0</v>
      </c>
      <c r="BE805" s="1">
        <v>0</v>
      </c>
      <c r="BF805" s="1">
        <v>0</v>
      </c>
      <c r="BG805" s="1">
        <v>0</v>
      </c>
      <c r="BH805" s="1">
        <v>0</v>
      </c>
      <c r="BI805" s="1">
        <v>0</v>
      </c>
      <c r="BJ805" s="1">
        <v>0</v>
      </c>
      <c r="BK805" s="1">
        <v>0</v>
      </c>
      <c r="BL805" s="1">
        <v>0</v>
      </c>
      <c r="BM805" s="1">
        <v>0</v>
      </c>
      <c r="BN805" s="1">
        <v>0</v>
      </c>
      <c r="BO805" s="1" t="s">
        <v>37</v>
      </c>
      <c r="BP805" s="1" t="s">
        <v>38</v>
      </c>
      <c r="BQ805" s="5" t="s">
        <v>3204</v>
      </c>
      <c r="BR805" s="1" t="s">
        <v>3191</v>
      </c>
      <c r="BS805" s="1" t="s">
        <v>3179</v>
      </c>
      <c r="BT805" s="1" t="s">
        <v>37</v>
      </c>
      <c r="BU805" s="1" t="s">
        <v>4121</v>
      </c>
      <c r="BV805" s="1" t="s">
        <v>4121</v>
      </c>
    </row>
    <row r="806" spans="1:74" ht="75" x14ac:dyDescent="0.25">
      <c r="A806" s="1" t="s">
        <v>26</v>
      </c>
      <c r="B806" s="1" t="s">
        <v>416</v>
      </c>
      <c r="C806" s="1" t="s">
        <v>28</v>
      </c>
      <c r="D806" s="1" t="s">
        <v>29</v>
      </c>
      <c r="E806" s="1">
        <v>2048122</v>
      </c>
      <c r="F806" s="1" t="s">
        <v>3205</v>
      </c>
      <c r="G806" s="1" t="s">
        <v>3206</v>
      </c>
      <c r="H806" s="1" t="s">
        <v>32</v>
      </c>
      <c r="I806" s="1" t="s">
        <v>33</v>
      </c>
      <c r="J806" s="2">
        <v>44146</v>
      </c>
      <c r="K806" s="2" t="s">
        <v>4121</v>
      </c>
      <c r="L806" s="1">
        <v>0</v>
      </c>
      <c r="M806" s="1">
        <v>286.95999999999998</v>
      </c>
      <c r="N806" s="1">
        <v>0</v>
      </c>
      <c r="O806" s="1" t="s">
        <v>83</v>
      </c>
      <c r="P806" s="1" t="s">
        <v>37</v>
      </c>
      <c r="Q806" s="1" t="s">
        <v>4121</v>
      </c>
      <c r="R806" s="1" t="s">
        <v>4121</v>
      </c>
      <c r="S806" s="1" t="s">
        <v>4121</v>
      </c>
      <c r="T806" s="1">
        <v>0</v>
      </c>
      <c r="U806" s="1" t="s">
        <v>4121</v>
      </c>
      <c r="V806" s="1" t="s">
        <v>38</v>
      </c>
      <c r="W806" s="1" t="s">
        <v>4121</v>
      </c>
      <c r="X806" s="1">
        <v>0</v>
      </c>
      <c r="Y806" s="1" t="s">
        <v>37</v>
      </c>
      <c r="Z806" s="1" t="s">
        <v>4121</v>
      </c>
      <c r="AA806" s="1" t="s">
        <v>4121</v>
      </c>
      <c r="AB806" s="1" t="s">
        <v>4121</v>
      </c>
      <c r="AC806" s="1">
        <v>0</v>
      </c>
      <c r="AD806" s="1" t="s">
        <v>4121</v>
      </c>
      <c r="AE806" s="1">
        <v>0</v>
      </c>
      <c r="AF806" s="1">
        <v>0</v>
      </c>
      <c r="AG806" s="1">
        <v>0</v>
      </c>
      <c r="AH806" s="1">
        <v>0</v>
      </c>
      <c r="AI806" s="1">
        <v>0</v>
      </c>
      <c r="AJ806" s="1">
        <v>0</v>
      </c>
      <c r="AK806" s="1">
        <v>0</v>
      </c>
      <c r="AL806" s="1">
        <v>0</v>
      </c>
      <c r="AM806" s="1">
        <v>0</v>
      </c>
      <c r="AN806" s="1" t="s">
        <v>4121</v>
      </c>
      <c r="AO806" s="1" t="s">
        <v>4121</v>
      </c>
      <c r="AP806" s="1" t="s">
        <v>39</v>
      </c>
      <c r="AQ806" s="1" t="s">
        <v>40</v>
      </c>
      <c r="AR806" s="1" t="s">
        <v>41</v>
      </c>
      <c r="AS806" s="1" t="s">
        <v>38</v>
      </c>
      <c r="AT806" s="1" t="s">
        <v>4121</v>
      </c>
      <c r="AU806" s="1" t="s">
        <v>4121</v>
      </c>
      <c r="AV806" s="1" t="s">
        <v>42</v>
      </c>
      <c r="AW806" s="1">
        <v>0</v>
      </c>
      <c r="AX806" s="1">
        <v>0</v>
      </c>
      <c r="AY806" s="1">
        <v>0</v>
      </c>
      <c r="AZ806" s="1">
        <v>0</v>
      </c>
      <c r="BA806" s="1">
        <v>0</v>
      </c>
      <c r="BB806" s="1">
        <v>0</v>
      </c>
      <c r="BC806" s="1">
        <v>0</v>
      </c>
      <c r="BD806" s="1">
        <v>0</v>
      </c>
      <c r="BE806" s="1">
        <v>0</v>
      </c>
      <c r="BF806" s="1">
        <v>0</v>
      </c>
      <c r="BG806" s="1">
        <v>0</v>
      </c>
      <c r="BH806" s="1">
        <v>0</v>
      </c>
      <c r="BI806" s="1">
        <v>0</v>
      </c>
      <c r="BJ806" s="1">
        <v>0</v>
      </c>
      <c r="BK806" s="1">
        <v>0</v>
      </c>
      <c r="BL806" s="1">
        <v>0</v>
      </c>
      <c r="BM806" s="1">
        <v>0</v>
      </c>
      <c r="BN806" s="1">
        <v>0</v>
      </c>
      <c r="BO806" s="1" t="s">
        <v>37</v>
      </c>
      <c r="BP806" s="1" t="s">
        <v>38</v>
      </c>
      <c r="BQ806" s="5" t="s">
        <v>3204</v>
      </c>
      <c r="BR806" s="1" t="s">
        <v>3191</v>
      </c>
      <c r="BS806" s="1" t="s">
        <v>3179</v>
      </c>
      <c r="BT806" s="1" t="s">
        <v>37</v>
      </c>
      <c r="BU806" s="1" t="s">
        <v>4121</v>
      </c>
      <c r="BV806" s="1" t="s">
        <v>4121</v>
      </c>
    </row>
    <row r="807" spans="1:74" ht="90" x14ac:dyDescent="0.25">
      <c r="A807" s="1" t="s">
        <v>26</v>
      </c>
      <c r="B807" s="1" t="s">
        <v>242</v>
      </c>
      <c r="C807" s="1" t="s">
        <v>28</v>
      </c>
      <c r="D807" s="1" t="s">
        <v>65</v>
      </c>
      <c r="E807" s="1">
        <v>2017126</v>
      </c>
      <c r="F807" s="1" t="s">
        <v>3207</v>
      </c>
      <c r="G807" s="1" t="s">
        <v>3208</v>
      </c>
      <c r="H807" s="1" t="s">
        <v>32</v>
      </c>
      <c r="I807" s="1" t="s">
        <v>33</v>
      </c>
      <c r="J807" s="2">
        <v>44168</v>
      </c>
      <c r="K807" s="2" t="s">
        <v>4121</v>
      </c>
      <c r="L807" s="1">
        <v>50</v>
      </c>
      <c r="M807" s="1">
        <v>35</v>
      </c>
      <c r="N807" s="1">
        <v>24</v>
      </c>
      <c r="O807" s="1" t="s">
        <v>83</v>
      </c>
      <c r="P807" s="1" t="s">
        <v>37</v>
      </c>
      <c r="Q807" s="1" t="s">
        <v>4121</v>
      </c>
      <c r="R807" s="1" t="s">
        <v>4121</v>
      </c>
      <c r="S807" s="1" t="s">
        <v>4121</v>
      </c>
      <c r="T807" s="1">
        <v>0</v>
      </c>
      <c r="U807" s="1" t="s">
        <v>4121</v>
      </c>
      <c r="V807" s="1" t="s">
        <v>38</v>
      </c>
      <c r="W807" s="1" t="s">
        <v>4121</v>
      </c>
      <c r="X807" s="1">
        <v>0</v>
      </c>
      <c r="Y807" s="1" t="s">
        <v>37</v>
      </c>
      <c r="Z807" s="1" t="s">
        <v>4121</v>
      </c>
      <c r="AA807" s="1" t="s">
        <v>4121</v>
      </c>
      <c r="AB807" s="1" t="s">
        <v>4121</v>
      </c>
      <c r="AC807" s="1">
        <v>0</v>
      </c>
      <c r="AD807" s="1" t="s">
        <v>4121</v>
      </c>
      <c r="AE807" s="1">
        <v>0</v>
      </c>
      <c r="AF807" s="1">
        <v>0</v>
      </c>
      <c r="AG807" s="1">
        <v>0</v>
      </c>
      <c r="AH807" s="1">
        <v>0</v>
      </c>
      <c r="AI807" s="1">
        <v>0</v>
      </c>
      <c r="AJ807" s="1">
        <v>0</v>
      </c>
      <c r="AK807" s="1">
        <v>0</v>
      </c>
      <c r="AL807" s="1">
        <v>0</v>
      </c>
      <c r="AM807" s="1">
        <v>0</v>
      </c>
      <c r="AN807" s="1" t="s">
        <v>4121</v>
      </c>
      <c r="AO807" s="1" t="s">
        <v>4121</v>
      </c>
      <c r="AP807" s="1" t="s">
        <v>39</v>
      </c>
      <c r="AQ807" s="1" t="s">
        <v>40</v>
      </c>
      <c r="AR807" s="1" t="s">
        <v>41</v>
      </c>
      <c r="AS807" s="1" t="s">
        <v>38</v>
      </c>
      <c r="AT807" s="1" t="s">
        <v>4121</v>
      </c>
      <c r="AU807" s="1" t="s">
        <v>4121</v>
      </c>
      <c r="AV807" s="1" t="s">
        <v>42</v>
      </c>
      <c r="AW807" s="1">
        <v>0</v>
      </c>
      <c r="AX807" s="1">
        <v>0</v>
      </c>
      <c r="AY807" s="1">
        <v>0</v>
      </c>
      <c r="AZ807" s="1">
        <v>0</v>
      </c>
      <c r="BA807" s="1">
        <v>0</v>
      </c>
      <c r="BB807" s="1">
        <v>0</v>
      </c>
      <c r="BC807" s="1">
        <v>0</v>
      </c>
      <c r="BD807" s="1">
        <v>0</v>
      </c>
      <c r="BE807" s="1">
        <v>0</v>
      </c>
      <c r="BF807" s="1">
        <v>0</v>
      </c>
      <c r="BG807" s="1">
        <v>0</v>
      </c>
      <c r="BH807" s="1">
        <v>0</v>
      </c>
      <c r="BI807" s="1">
        <v>0</v>
      </c>
      <c r="BJ807" s="1">
        <v>0</v>
      </c>
      <c r="BK807" s="1">
        <v>0</v>
      </c>
      <c r="BL807" s="1">
        <v>0</v>
      </c>
      <c r="BM807" s="1">
        <v>0</v>
      </c>
      <c r="BN807" s="1">
        <v>0</v>
      </c>
      <c r="BO807" s="1" t="s">
        <v>35</v>
      </c>
      <c r="BP807" s="1" t="s">
        <v>68</v>
      </c>
      <c r="BQ807" s="5" t="s">
        <v>3209</v>
      </c>
      <c r="BR807" s="1" t="s">
        <v>255</v>
      </c>
      <c r="BS807" s="1" t="s">
        <v>3210</v>
      </c>
      <c r="BT807" s="1" t="s">
        <v>255</v>
      </c>
      <c r="BU807" s="1" t="s">
        <v>3211</v>
      </c>
      <c r="BV807" s="8"/>
    </row>
    <row r="808" spans="1:74" ht="60" x14ac:dyDescent="0.25">
      <c r="A808" s="1" t="s">
        <v>26</v>
      </c>
      <c r="B808" s="1" t="s">
        <v>242</v>
      </c>
      <c r="C808" s="1" t="s">
        <v>28</v>
      </c>
      <c r="D808" s="1" t="s">
        <v>29</v>
      </c>
      <c r="E808" s="1">
        <v>2011115</v>
      </c>
      <c r="F808" s="1" t="s">
        <v>3212</v>
      </c>
      <c r="G808" s="1" t="s">
        <v>3213</v>
      </c>
      <c r="H808" s="1" t="s">
        <v>32</v>
      </c>
      <c r="I808" s="1" t="s">
        <v>33</v>
      </c>
      <c r="J808" s="2">
        <v>44153</v>
      </c>
      <c r="K808" s="2" t="s">
        <v>4121</v>
      </c>
      <c r="L808" s="1">
        <v>0</v>
      </c>
      <c r="M808" s="1">
        <v>170</v>
      </c>
      <c r="N808" s="1">
        <v>0</v>
      </c>
      <c r="O808" s="1" t="s">
        <v>34</v>
      </c>
      <c r="P808" s="1" t="s">
        <v>35</v>
      </c>
      <c r="Q808" s="1" t="s">
        <v>49</v>
      </c>
      <c r="R808" s="1" t="s">
        <v>50</v>
      </c>
      <c r="S808" s="1" t="s">
        <v>37</v>
      </c>
      <c r="T808" s="1">
        <v>0</v>
      </c>
      <c r="U808" s="1" t="s">
        <v>37</v>
      </c>
      <c r="V808" s="1" t="s">
        <v>38</v>
      </c>
      <c r="W808" s="1" t="s">
        <v>4121</v>
      </c>
      <c r="X808" s="1">
        <v>30</v>
      </c>
      <c r="Y808" s="1" t="s">
        <v>37</v>
      </c>
      <c r="Z808" s="1" t="s">
        <v>4121</v>
      </c>
      <c r="AA808" s="1" t="s">
        <v>4121</v>
      </c>
      <c r="AB808" s="1" t="s">
        <v>4121</v>
      </c>
      <c r="AC808" s="1">
        <v>0</v>
      </c>
      <c r="AD808" s="1" t="s">
        <v>4121</v>
      </c>
      <c r="AE808" s="1">
        <v>0.55000000000000004</v>
      </c>
      <c r="AF808" s="1">
        <v>0.55000000000000004</v>
      </c>
      <c r="AG808" s="1">
        <v>0.55000000000000004</v>
      </c>
      <c r="AH808" s="1">
        <v>0.55000000000000004</v>
      </c>
      <c r="AI808" s="1">
        <v>0.3</v>
      </c>
      <c r="AJ808" s="1">
        <v>0.25</v>
      </c>
      <c r="AK808" s="1">
        <v>0.35</v>
      </c>
      <c r="AL808" s="1">
        <v>0.25</v>
      </c>
      <c r="AM808" s="1">
        <v>0.5</v>
      </c>
      <c r="AN808" s="1" t="s">
        <v>110</v>
      </c>
      <c r="AO808" s="1" t="s">
        <v>110</v>
      </c>
      <c r="AP808" s="1" t="s">
        <v>39</v>
      </c>
      <c r="AQ808" s="1" t="s">
        <v>40</v>
      </c>
      <c r="AR808" s="1" t="s">
        <v>41</v>
      </c>
      <c r="AS808" s="1" t="s">
        <v>38</v>
      </c>
      <c r="AT808" s="1" t="s">
        <v>4121</v>
      </c>
      <c r="AU808" s="1" t="s">
        <v>4121</v>
      </c>
      <c r="AV808" s="1" t="s">
        <v>42</v>
      </c>
      <c r="AW808" s="1">
        <v>0</v>
      </c>
      <c r="AX808" s="1">
        <v>0</v>
      </c>
      <c r="AY808" s="1">
        <v>0</v>
      </c>
      <c r="AZ808" s="1">
        <v>0</v>
      </c>
      <c r="BA808" s="1">
        <v>0</v>
      </c>
      <c r="BB808" s="1">
        <v>0</v>
      </c>
      <c r="BC808" s="1">
        <v>0</v>
      </c>
      <c r="BD808" s="1">
        <v>0</v>
      </c>
      <c r="BE808" s="1">
        <v>0</v>
      </c>
      <c r="BF808" s="1">
        <v>0</v>
      </c>
      <c r="BG808" s="1">
        <v>0</v>
      </c>
      <c r="BH808" s="1">
        <v>0</v>
      </c>
      <c r="BI808" s="1">
        <v>0</v>
      </c>
      <c r="BJ808" s="1">
        <v>0</v>
      </c>
      <c r="BK808" s="1">
        <v>0</v>
      </c>
      <c r="BL808" s="1">
        <v>0</v>
      </c>
      <c r="BM808" s="1">
        <v>0</v>
      </c>
      <c r="BN808" s="1">
        <v>0</v>
      </c>
      <c r="BO808" s="1" t="s">
        <v>37</v>
      </c>
      <c r="BP808" s="1" t="s">
        <v>38</v>
      </c>
      <c r="BQ808" s="5" t="s">
        <v>3214</v>
      </c>
      <c r="BR808" s="1" t="s">
        <v>255</v>
      </c>
      <c r="BS808" s="1" t="s">
        <v>3215</v>
      </c>
      <c r="BT808" s="1" t="s">
        <v>3174</v>
      </c>
      <c r="BU808" s="1" t="s">
        <v>4121</v>
      </c>
      <c r="BV808" s="1" t="s">
        <v>4121</v>
      </c>
    </row>
    <row r="809" spans="1:74" ht="60" x14ac:dyDescent="0.25">
      <c r="A809" s="1" t="s">
        <v>26</v>
      </c>
      <c r="B809" s="1" t="s">
        <v>242</v>
      </c>
      <c r="C809" s="1" t="s">
        <v>28</v>
      </c>
      <c r="D809" s="1" t="s">
        <v>29</v>
      </c>
      <c r="E809" s="1">
        <v>2011116</v>
      </c>
      <c r="F809" s="1" t="s">
        <v>3216</v>
      </c>
      <c r="G809" s="1" t="s">
        <v>3217</v>
      </c>
      <c r="H809" s="1" t="s">
        <v>32</v>
      </c>
      <c r="I809" s="1" t="s">
        <v>33</v>
      </c>
      <c r="J809" s="2">
        <v>44153</v>
      </c>
      <c r="K809" s="2" t="s">
        <v>4121</v>
      </c>
      <c r="L809" s="1">
        <v>0</v>
      </c>
      <c r="M809" s="1">
        <v>240</v>
      </c>
      <c r="N809" s="1">
        <v>0</v>
      </c>
      <c r="O809" s="1" t="s">
        <v>34</v>
      </c>
      <c r="P809" s="1" t="s">
        <v>35</v>
      </c>
      <c r="Q809" s="1" t="s">
        <v>49</v>
      </c>
      <c r="R809" s="1" t="s">
        <v>49</v>
      </c>
      <c r="S809" s="1" t="s">
        <v>37</v>
      </c>
      <c r="T809" s="1">
        <v>0</v>
      </c>
      <c r="U809" s="1" t="s">
        <v>37</v>
      </c>
      <c r="V809" s="1" t="s">
        <v>38</v>
      </c>
      <c r="W809" s="1" t="s">
        <v>4121</v>
      </c>
      <c r="X809" s="1">
        <v>30</v>
      </c>
      <c r="Y809" s="1" t="s">
        <v>37</v>
      </c>
      <c r="Z809" s="1" t="s">
        <v>4121</v>
      </c>
      <c r="AA809" s="1" t="s">
        <v>4121</v>
      </c>
      <c r="AB809" s="1" t="s">
        <v>4121</v>
      </c>
      <c r="AC809" s="1">
        <v>0</v>
      </c>
      <c r="AD809" s="1" t="s">
        <v>4121</v>
      </c>
      <c r="AE809" s="1">
        <v>0.55000000000000004</v>
      </c>
      <c r="AF809" s="1">
        <v>0.55000000000000004</v>
      </c>
      <c r="AG809" s="1">
        <v>0.55000000000000004</v>
      </c>
      <c r="AH809" s="1">
        <v>0.55000000000000004</v>
      </c>
      <c r="AI809" s="1">
        <v>0.3</v>
      </c>
      <c r="AJ809" s="1">
        <v>0.25</v>
      </c>
      <c r="AK809" s="1">
        <v>0.35</v>
      </c>
      <c r="AL809" s="1">
        <v>0.25</v>
      </c>
      <c r="AM809" s="1">
        <v>0.5</v>
      </c>
      <c r="AN809" s="1" t="s">
        <v>110</v>
      </c>
      <c r="AO809" s="1" t="s">
        <v>110</v>
      </c>
      <c r="AP809" s="1" t="s">
        <v>39</v>
      </c>
      <c r="AQ809" s="1" t="s">
        <v>40</v>
      </c>
      <c r="AR809" s="1" t="s">
        <v>41</v>
      </c>
      <c r="AS809" s="1" t="s">
        <v>38</v>
      </c>
      <c r="AT809" s="1" t="s">
        <v>4121</v>
      </c>
      <c r="AU809" s="1" t="s">
        <v>4121</v>
      </c>
      <c r="AV809" s="1" t="s">
        <v>42</v>
      </c>
      <c r="AW809" s="1">
        <v>0</v>
      </c>
      <c r="AX809" s="1">
        <v>0</v>
      </c>
      <c r="AY809" s="1">
        <v>0</v>
      </c>
      <c r="AZ809" s="1">
        <v>0</v>
      </c>
      <c r="BA809" s="1">
        <v>0</v>
      </c>
      <c r="BB809" s="1">
        <v>0</v>
      </c>
      <c r="BC809" s="1">
        <v>0</v>
      </c>
      <c r="BD809" s="1">
        <v>0</v>
      </c>
      <c r="BE809" s="1">
        <v>0</v>
      </c>
      <c r="BF809" s="1">
        <v>0</v>
      </c>
      <c r="BG809" s="1">
        <v>0</v>
      </c>
      <c r="BH809" s="1">
        <v>0</v>
      </c>
      <c r="BI809" s="1">
        <v>0</v>
      </c>
      <c r="BJ809" s="1">
        <v>0</v>
      </c>
      <c r="BK809" s="1">
        <v>0</v>
      </c>
      <c r="BL809" s="1">
        <v>0</v>
      </c>
      <c r="BM809" s="1">
        <v>0</v>
      </c>
      <c r="BN809" s="1">
        <v>0</v>
      </c>
      <c r="BO809" s="1" t="s">
        <v>37</v>
      </c>
      <c r="BP809" s="1" t="s">
        <v>38</v>
      </c>
      <c r="BQ809" s="5" t="s">
        <v>3218</v>
      </c>
      <c r="BR809" s="1" t="s">
        <v>255</v>
      </c>
      <c r="BS809" s="1" t="s">
        <v>3215</v>
      </c>
      <c r="BT809" s="1" t="s">
        <v>3174</v>
      </c>
      <c r="BU809" s="1" t="s">
        <v>4121</v>
      </c>
      <c r="BV809" s="1" t="s">
        <v>4121</v>
      </c>
    </row>
    <row r="810" spans="1:74" ht="120" x14ac:dyDescent="0.25">
      <c r="A810" s="1" t="s">
        <v>26</v>
      </c>
      <c r="B810" s="1" t="s">
        <v>242</v>
      </c>
      <c r="C810" s="1" t="s">
        <v>28</v>
      </c>
      <c r="D810" s="1" t="s">
        <v>65</v>
      </c>
      <c r="E810" s="1">
        <v>2013119</v>
      </c>
      <c r="F810" s="1" t="s">
        <v>3219</v>
      </c>
      <c r="G810" s="1" t="s">
        <v>3220</v>
      </c>
      <c r="H810" s="1" t="s">
        <v>144</v>
      </c>
      <c r="I810" s="1" t="s">
        <v>33</v>
      </c>
      <c r="J810" s="2">
        <v>44160</v>
      </c>
      <c r="K810" s="2" t="s">
        <v>4121</v>
      </c>
      <c r="L810" s="1">
        <v>0</v>
      </c>
      <c r="M810" s="1">
        <v>149</v>
      </c>
      <c r="N810" s="1">
        <v>15</v>
      </c>
      <c r="O810" s="1" t="s">
        <v>34</v>
      </c>
      <c r="P810" s="1" t="s">
        <v>35</v>
      </c>
      <c r="Q810" s="1" t="s">
        <v>36</v>
      </c>
      <c r="R810" s="1" t="s">
        <v>36</v>
      </c>
      <c r="S810" s="1" t="s">
        <v>36</v>
      </c>
      <c r="T810" s="1">
        <v>50</v>
      </c>
      <c r="U810" s="1" t="s">
        <v>37</v>
      </c>
      <c r="V810" s="1" t="s">
        <v>68</v>
      </c>
      <c r="W810" s="1" t="s">
        <v>3221</v>
      </c>
      <c r="X810" s="1">
        <v>30</v>
      </c>
      <c r="Y810" s="1" t="s">
        <v>37</v>
      </c>
      <c r="Z810" s="1" t="s">
        <v>4121</v>
      </c>
      <c r="AA810" s="1" t="s">
        <v>4121</v>
      </c>
      <c r="AB810" s="1" t="s">
        <v>4121</v>
      </c>
      <c r="AC810" s="1">
        <v>0</v>
      </c>
      <c r="AD810" s="1" t="s">
        <v>4121</v>
      </c>
      <c r="AE810" s="1">
        <v>0.2</v>
      </c>
      <c r="AF810" s="1">
        <v>0.3</v>
      </c>
      <c r="AG810" s="1">
        <v>0.2</v>
      </c>
      <c r="AH810" s="1">
        <v>0.3</v>
      </c>
      <c r="AI810" s="1">
        <v>0.8</v>
      </c>
      <c r="AJ810" s="1">
        <v>0.25</v>
      </c>
      <c r="AK810" s="1">
        <v>0.25</v>
      </c>
      <c r="AL810" s="1">
        <v>0.25</v>
      </c>
      <c r="AM810" s="1">
        <v>0.5</v>
      </c>
      <c r="AN810" s="1" t="s">
        <v>110</v>
      </c>
      <c r="AO810" s="1" t="s">
        <v>110</v>
      </c>
      <c r="AP810" s="1" t="s">
        <v>39</v>
      </c>
      <c r="AQ810" s="1" t="s">
        <v>40</v>
      </c>
      <c r="AR810" s="1" t="s">
        <v>41</v>
      </c>
      <c r="AS810" s="1" t="s">
        <v>38</v>
      </c>
      <c r="AT810" s="1" t="s">
        <v>4121</v>
      </c>
      <c r="AU810" s="1" t="s">
        <v>4121</v>
      </c>
      <c r="AV810" s="1" t="s">
        <v>42</v>
      </c>
      <c r="AW810" s="1">
        <v>0</v>
      </c>
      <c r="AX810" s="1">
        <v>0</v>
      </c>
      <c r="AY810" s="1">
        <v>0</v>
      </c>
      <c r="AZ810" s="1">
        <v>0</v>
      </c>
      <c r="BA810" s="1">
        <v>0</v>
      </c>
      <c r="BB810" s="1">
        <v>0</v>
      </c>
      <c r="BC810" s="1">
        <v>0</v>
      </c>
      <c r="BD810" s="1">
        <v>0</v>
      </c>
      <c r="BE810" s="1">
        <v>0</v>
      </c>
      <c r="BF810" s="1">
        <v>0</v>
      </c>
      <c r="BG810" s="1">
        <v>0</v>
      </c>
      <c r="BH810" s="1">
        <v>0</v>
      </c>
      <c r="BI810" s="1">
        <v>0</v>
      </c>
      <c r="BJ810" s="1">
        <v>0</v>
      </c>
      <c r="BK810" s="1">
        <v>0</v>
      </c>
      <c r="BL810" s="1">
        <v>0</v>
      </c>
      <c r="BM810" s="1">
        <v>0</v>
      </c>
      <c r="BN810" s="1">
        <v>0</v>
      </c>
      <c r="BO810" s="1" t="s">
        <v>37</v>
      </c>
      <c r="BP810" s="1" t="s">
        <v>68</v>
      </c>
      <c r="BQ810" s="5" t="s">
        <v>3222</v>
      </c>
      <c r="BR810" s="1" t="s">
        <v>255</v>
      </c>
      <c r="BS810" s="1" t="s">
        <v>3223</v>
      </c>
      <c r="BT810" s="1" t="s">
        <v>4121</v>
      </c>
      <c r="BU810" s="1" t="s">
        <v>4121</v>
      </c>
      <c r="BV810" s="1" t="s">
        <v>4121</v>
      </c>
    </row>
    <row r="811" spans="1:74" ht="75" x14ac:dyDescent="0.25">
      <c r="A811" s="1" t="s">
        <v>26</v>
      </c>
      <c r="B811" s="1" t="s">
        <v>242</v>
      </c>
      <c r="C811" s="1" t="s">
        <v>28</v>
      </c>
      <c r="D811" s="1" t="s">
        <v>65</v>
      </c>
      <c r="E811" s="1">
        <v>2017127</v>
      </c>
      <c r="F811" s="1" t="s">
        <v>3224</v>
      </c>
      <c r="G811" s="1" t="s">
        <v>3225</v>
      </c>
      <c r="H811" s="1" t="s">
        <v>32</v>
      </c>
      <c r="I811" s="1" t="s">
        <v>33</v>
      </c>
      <c r="J811" s="2">
        <v>44166</v>
      </c>
      <c r="K811" s="2" t="s">
        <v>4121</v>
      </c>
      <c r="L811" s="1">
        <v>0</v>
      </c>
      <c r="M811" s="1">
        <v>250</v>
      </c>
      <c r="N811" s="1">
        <v>12</v>
      </c>
      <c r="O811" s="1" t="s">
        <v>83</v>
      </c>
      <c r="P811" s="1" t="s">
        <v>37</v>
      </c>
      <c r="Q811" s="1" t="s">
        <v>4121</v>
      </c>
      <c r="R811" s="1" t="s">
        <v>4121</v>
      </c>
      <c r="S811" s="1" t="s">
        <v>4121</v>
      </c>
      <c r="T811" s="1">
        <v>0</v>
      </c>
      <c r="U811" s="1" t="s">
        <v>4121</v>
      </c>
      <c r="V811" s="1" t="s">
        <v>38</v>
      </c>
      <c r="W811" s="1" t="s">
        <v>4121</v>
      </c>
      <c r="X811" s="1">
        <v>0</v>
      </c>
      <c r="Y811" s="1" t="s">
        <v>37</v>
      </c>
      <c r="Z811" s="1" t="s">
        <v>4121</v>
      </c>
      <c r="AA811" s="1" t="s">
        <v>4121</v>
      </c>
      <c r="AB811" s="1" t="s">
        <v>4121</v>
      </c>
      <c r="AC811" s="1">
        <v>0</v>
      </c>
      <c r="AD811" s="1" t="s">
        <v>4121</v>
      </c>
      <c r="AE811" s="1">
        <v>0</v>
      </c>
      <c r="AF811" s="1">
        <v>0</v>
      </c>
      <c r="AG811" s="1">
        <v>0</v>
      </c>
      <c r="AH811" s="1">
        <v>0</v>
      </c>
      <c r="AI811" s="1">
        <v>0</v>
      </c>
      <c r="AJ811" s="1">
        <v>0</v>
      </c>
      <c r="AK811" s="1">
        <v>0</v>
      </c>
      <c r="AL811" s="1">
        <v>0</v>
      </c>
      <c r="AM811" s="1">
        <v>0</v>
      </c>
      <c r="AN811" s="1" t="s">
        <v>4121</v>
      </c>
      <c r="AO811" s="1" t="s">
        <v>4121</v>
      </c>
      <c r="AP811" s="1" t="s">
        <v>39</v>
      </c>
      <c r="AQ811" s="1" t="s">
        <v>40</v>
      </c>
      <c r="AR811" s="1" t="s">
        <v>41</v>
      </c>
      <c r="AS811" s="1" t="s">
        <v>38</v>
      </c>
      <c r="AT811" s="1" t="s">
        <v>4121</v>
      </c>
      <c r="AU811" s="1" t="s">
        <v>4121</v>
      </c>
      <c r="AV811" s="1" t="s">
        <v>42</v>
      </c>
      <c r="AW811" s="1">
        <v>0</v>
      </c>
      <c r="AX811" s="1">
        <v>0</v>
      </c>
      <c r="AY811" s="1">
        <v>0</v>
      </c>
      <c r="AZ811" s="1">
        <v>0</v>
      </c>
      <c r="BA811" s="1">
        <v>0</v>
      </c>
      <c r="BB811" s="1">
        <v>0</v>
      </c>
      <c r="BC811" s="1">
        <v>0</v>
      </c>
      <c r="BD811" s="1">
        <v>0</v>
      </c>
      <c r="BE811" s="1">
        <v>0</v>
      </c>
      <c r="BF811" s="1">
        <v>0</v>
      </c>
      <c r="BG811" s="1">
        <v>0</v>
      </c>
      <c r="BH811" s="1">
        <v>0</v>
      </c>
      <c r="BI811" s="1">
        <v>0</v>
      </c>
      <c r="BJ811" s="1">
        <v>0</v>
      </c>
      <c r="BK811" s="1">
        <v>0</v>
      </c>
      <c r="BL811" s="1">
        <v>0</v>
      </c>
      <c r="BM811" s="1">
        <v>0</v>
      </c>
      <c r="BN811" s="1">
        <v>0</v>
      </c>
      <c r="BO811" s="1" t="s">
        <v>35</v>
      </c>
      <c r="BP811" s="1" t="s">
        <v>68</v>
      </c>
      <c r="BQ811" s="5" t="s">
        <v>3226</v>
      </c>
      <c r="BR811" s="1" t="s">
        <v>255</v>
      </c>
      <c r="BS811" s="1" t="s">
        <v>3227</v>
      </c>
      <c r="BT811" s="1" t="s">
        <v>255</v>
      </c>
      <c r="BU811" s="1" t="s">
        <v>441</v>
      </c>
      <c r="BV811" s="1" t="s">
        <v>255</v>
      </c>
    </row>
    <row r="812" spans="1:74" ht="225" x14ac:dyDescent="0.25">
      <c r="A812" s="1" t="s">
        <v>26</v>
      </c>
      <c r="B812" s="1" t="s">
        <v>391</v>
      </c>
      <c r="C812" s="1" t="s">
        <v>28</v>
      </c>
      <c r="D812" s="1" t="s">
        <v>29</v>
      </c>
      <c r="E812" s="1">
        <v>206819</v>
      </c>
      <c r="F812" s="1" t="s">
        <v>3228</v>
      </c>
      <c r="G812" s="1" t="s">
        <v>3229</v>
      </c>
      <c r="H812" s="1" t="s">
        <v>439</v>
      </c>
      <c r="I812" s="1" t="s">
        <v>33</v>
      </c>
      <c r="J812" s="2">
        <v>44171</v>
      </c>
      <c r="K812" s="2" t="s">
        <v>4121</v>
      </c>
      <c r="L812" s="1">
        <v>0</v>
      </c>
      <c r="M812" s="1">
        <v>50</v>
      </c>
      <c r="N812" s="1">
        <v>0</v>
      </c>
      <c r="O812" s="1" t="s">
        <v>83</v>
      </c>
      <c r="P812" s="1" t="s">
        <v>37</v>
      </c>
      <c r="Q812" s="1" t="s">
        <v>4121</v>
      </c>
      <c r="R812" s="1" t="s">
        <v>4121</v>
      </c>
      <c r="S812" s="1" t="s">
        <v>4121</v>
      </c>
      <c r="T812" s="1">
        <v>0</v>
      </c>
      <c r="U812" s="1" t="s">
        <v>4121</v>
      </c>
      <c r="V812" s="1" t="s">
        <v>38</v>
      </c>
      <c r="W812" s="1" t="s">
        <v>4121</v>
      </c>
      <c r="X812" s="1">
        <v>0</v>
      </c>
      <c r="Y812" s="1" t="s">
        <v>37</v>
      </c>
      <c r="Z812" s="1" t="s">
        <v>4121</v>
      </c>
      <c r="AA812" s="1" t="s">
        <v>4121</v>
      </c>
      <c r="AB812" s="1" t="s">
        <v>4121</v>
      </c>
      <c r="AC812" s="1">
        <v>0</v>
      </c>
      <c r="AD812" s="1" t="s">
        <v>4121</v>
      </c>
      <c r="AE812" s="1">
        <v>0</v>
      </c>
      <c r="AF812" s="1">
        <v>0</v>
      </c>
      <c r="AG812" s="1">
        <v>0</v>
      </c>
      <c r="AH812" s="1">
        <v>0</v>
      </c>
      <c r="AI812" s="1">
        <v>0</v>
      </c>
      <c r="AJ812" s="1">
        <v>0</v>
      </c>
      <c r="AK812" s="1">
        <v>0</v>
      </c>
      <c r="AL812" s="1">
        <v>0</v>
      </c>
      <c r="AM812" s="1">
        <v>0</v>
      </c>
      <c r="AN812" s="1" t="s">
        <v>4121</v>
      </c>
      <c r="AO812" s="1" t="s">
        <v>4121</v>
      </c>
      <c r="AP812" s="1" t="s">
        <v>39</v>
      </c>
      <c r="AQ812" s="1" t="s">
        <v>40</v>
      </c>
      <c r="AR812" s="1" t="s">
        <v>4121</v>
      </c>
      <c r="AS812" s="1" t="s">
        <v>38</v>
      </c>
      <c r="AT812" s="1" t="s">
        <v>4121</v>
      </c>
      <c r="AU812" s="1" t="s">
        <v>4121</v>
      </c>
      <c r="AV812" s="1" t="s">
        <v>42</v>
      </c>
      <c r="AW812" s="1">
        <v>0</v>
      </c>
      <c r="AX812" s="1">
        <v>0</v>
      </c>
      <c r="AY812" s="1">
        <v>0</v>
      </c>
      <c r="AZ812" s="1">
        <v>0</v>
      </c>
      <c r="BA812" s="1">
        <v>0</v>
      </c>
      <c r="BB812" s="1">
        <v>0</v>
      </c>
      <c r="BC812" s="1">
        <v>0</v>
      </c>
      <c r="BD812" s="1">
        <v>0</v>
      </c>
      <c r="BE812" s="1">
        <v>0</v>
      </c>
      <c r="BF812" s="1">
        <v>0</v>
      </c>
      <c r="BG812" s="1">
        <v>0</v>
      </c>
      <c r="BH812" s="1">
        <v>0</v>
      </c>
      <c r="BI812" s="1">
        <v>0</v>
      </c>
      <c r="BJ812" s="1">
        <v>0</v>
      </c>
      <c r="BK812" s="1">
        <v>0</v>
      </c>
      <c r="BL812" s="1">
        <v>0</v>
      </c>
      <c r="BM812" s="1">
        <v>0</v>
      </c>
      <c r="BN812" s="1">
        <v>0</v>
      </c>
      <c r="BO812" s="1" t="s">
        <v>37</v>
      </c>
      <c r="BP812" s="1" t="s">
        <v>38</v>
      </c>
      <c r="BQ812" s="5" t="s">
        <v>3230</v>
      </c>
      <c r="BR812" s="1" t="s">
        <v>3231</v>
      </c>
      <c r="BS812" s="1" t="s">
        <v>3232</v>
      </c>
      <c r="BT812" s="1" t="s">
        <v>4121</v>
      </c>
      <c r="BU812" s="1" t="s">
        <v>4121</v>
      </c>
      <c r="BV812" s="1" t="s">
        <v>4121</v>
      </c>
    </row>
    <row r="813" spans="1:74" ht="409.5" x14ac:dyDescent="0.25">
      <c r="A813" s="1" t="s">
        <v>26</v>
      </c>
      <c r="B813" s="1" t="s">
        <v>27</v>
      </c>
      <c r="C813" s="1" t="s">
        <v>28</v>
      </c>
      <c r="D813" s="1" t="s">
        <v>29</v>
      </c>
      <c r="E813" s="1">
        <v>203616</v>
      </c>
      <c r="F813" s="1" t="s">
        <v>3233</v>
      </c>
      <c r="G813" s="1" t="s">
        <v>3234</v>
      </c>
      <c r="H813" s="1" t="s">
        <v>32</v>
      </c>
      <c r="I813" s="1" t="s">
        <v>33</v>
      </c>
      <c r="J813" s="2">
        <v>44166</v>
      </c>
      <c r="K813" s="2" t="s">
        <v>4121</v>
      </c>
      <c r="L813" s="1">
        <v>0</v>
      </c>
      <c r="M813" s="1">
        <v>60</v>
      </c>
      <c r="N813" s="1">
        <v>0</v>
      </c>
      <c r="O813" s="1" t="s">
        <v>109</v>
      </c>
      <c r="P813" s="1" t="s">
        <v>35</v>
      </c>
      <c r="Q813" s="1" t="s">
        <v>4121</v>
      </c>
      <c r="R813" s="1" t="s">
        <v>4121</v>
      </c>
      <c r="S813" s="1" t="s">
        <v>4121</v>
      </c>
      <c r="T813" s="1">
        <v>0</v>
      </c>
      <c r="U813" s="1" t="s">
        <v>39</v>
      </c>
      <c r="V813" s="1" t="s">
        <v>38</v>
      </c>
      <c r="W813" s="1" t="s">
        <v>4121</v>
      </c>
      <c r="X813" s="1">
        <v>30</v>
      </c>
      <c r="Y813" s="1" t="s">
        <v>37</v>
      </c>
      <c r="Z813" s="1" t="s">
        <v>4121</v>
      </c>
      <c r="AA813" s="1" t="s">
        <v>4121</v>
      </c>
      <c r="AB813" s="1" t="s">
        <v>4121</v>
      </c>
      <c r="AC813" s="1">
        <v>0</v>
      </c>
      <c r="AD813" s="1" t="s">
        <v>4121</v>
      </c>
      <c r="AE813" s="1">
        <v>0</v>
      </c>
      <c r="AF813" s="1">
        <v>0</v>
      </c>
      <c r="AG813" s="1">
        <v>0</v>
      </c>
      <c r="AH813" s="1">
        <v>0</v>
      </c>
      <c r="AI813" s="1">
        <v>0</v>
      </c>
      <c r="AJ813" s="1">
        <v>0</v>
      </c>
      <c r="AK813" s="1">
        <v>0</v>
      </c>
      <c r="AL813" s="1">
        <v>0</v>
      </c>
      <c r="AM813" s="1">
        <v>0</v>
      </c>
      <c r="AN813" s="1" t="s">
        <v>4121</v>
      </c>
      <c r="AO813" s="1" t="s">
        <v>4121</v>
      </c>
      <c r="AP813" s="1" t="s">
        <v>69</v>
      </c>
      <c r="AQ813" s="1" t="s">
        <v>40</v>
      </c>
      <c r="AR813" s="1" t="s">
        <v>4121</v>
      </c>
      <c r="AS813" s="1" t="s">
        <v>38</v>
      </c>
      <c r="AT813" s="1" t="s">
        <v>4121</v>
      </c>
      <c r="AU813" s="1" t="s">
        <v>4121</v>
      </c>
      <c r="AV813" s="1" t="s">
        <v>42</v>
      </c>
      <c r="AW813" s="1">
        <v>0</v>
      </c>
      <c r="AX813" s="1">
        <v>0</v>
      </c>
      <c r="AY813" s="1">
        <v>0</v>
      </c>
      <c r="AZ813" s="1">
        <v>0</v>
      </c>
      <c r="BA813" s="1">
        <v>0</v>
      </c>
      <c r="BB813" s="1">
        <v>0</v>
      </c>
      <c r="BC813" s="1">
        <v>0</v>
      </c>
      <c r="BD813" s="1">
        <v>0</v>
      </c>
      <c r="BE813" s="1">
        <v>0</v>
      </c>
      <c r="BF813" s="1">
        <v>0</v>
      </c>
      <c r="BG813" s="1">
        <v>0</v>
      </c>
      <c r="BH813" s="1">
        <v>0</v>
      </c>
      <c r="BI813" s="1">
        <v>0</v>
      </c>
      <c r="BJ813" s="1">
        <v>0</v>
      </c>
      <c r="BK813" s="1">
        <v>0</v>
      </c>
      <c r="BL813" s="1">
        <v>0</v>
      </c>
      <c r="BM813" s="1">
        <v>0</v>
      </c>
      <c r="BN813" s="1">
        <v>0</v>
      </c>
      <c r="BO813" s="1" t="s">
        <v>37</v>
      </c>
      <c r="BP813" s="1" t="s">
        <v>38</v>
      </c>
      <c r="BQ813" s="5" t="s">
        <v>3235</v>
      </c>
      <c r="BR813" s="1" t="s">
        <v>3236</v>
      </c>
      <c r="BS813" s="1" t="s">
        <v>3237</v>
      </c>
      <c r="BT813" s="1" t="s">
        <v>4121</v>
      </c>
      <c r="BU813" s="1" t="s">
        <v>4121</v>
      </c>
      <c r="BV813" s="1" t="s">
        <v>4121</v>
      </c>
    </row>
    <row r="814" spans="1:74" ht="409.5" x14ac:dyDescent="0.25">
      <c r="A814" s="1" t="s">
        <v>26</v>
      </c>
      <c r="B814" s="1" t="s">
        <v>27</v>
      </c>
      <c r="C814" s="1" t="s">
        <v>28</v>
      </c>
      <c r="D814" s="1" t="s">
        <v>65</v>
      </c>
      <c r="E814" s="1">
        <v>203417</v>
      </c>
      <c r="F814" s="1" t="s">
        <v>3238</v>
      </c>
      <c r="G814" s="1" t="s">
        <v>3239</v>
      </c>
      <c r="H814" s="1" t="s">
        <v>32</v>
      </c>
      <c r="I814" s="1" t="s">
        <v>33</v>
      </c>
      <c r="J814" s="2">
        <v>44166</v>
      </c>
      <c r="K814" s="2" t="s">
        <v>4121</v>
      </c>
      <c r="L814" s="1">
        <v>0</v>
      </c>
      <c r="M814" s="1">
        <v>60</v>
      </c>
      <c r="N814" s="1">
        <v>1</v>
      </c>
      <c r="O814" s="1" t="s">
        <v>109</v>
      </c>
      <c r="P814" s="1" t="s">
        <v>35</v>
      </c>
      <c r="Q814" s="1" t="s">
        <v>4121</v>
      </c>
      <c r="R814" s="1" t="s">
        <v>4121</v>
      </c>
      <c r="S814" s="1" t="s">
        <v>4121</v>
      </c>
      <c r="T814" s="1">
        <v>0</v>
      </c>
      <c r="U814" s="1" t="s">
        <v>39</v>
      </c>
      <c r="V814" s="1" t="s">
        <v>38</v>
      </c>
      <c r="W814" s="1" t="s">
        <v>4121</v>
      </c>
      <c r="X814" s="1">
        <v>30</v>
      </c>
      <c r="Y814" s="1" t="s">
        <v>37</v>
      </c>
      <c r="Z814" s="1" t="s">
        <v>4121</v>
      </c>
      <c r="AA814" s="1" t="s">
        <v>4121</v>
      </c>
      <c r="AB814" s="1" t="s">
        <v>4121</v>
      </c>
      <c r="AC814" s="1">
        <v>0</v>
      </c>
      <c r="AD814" s="1" t="s">
        <v>4121</v>
      </c>
      <c r="AE814" s="1">
        <v>0</v>
      </c>
      <c r="AF814" s="1">
        <v>0</v>
      </c>
      <c r="AG814" s="1">
        <v>0</v>
      </c>
      <c r="AH814" s="1">
        <v>0</v>
      </c>
      <c r="AI814" s="1">
        <v>0</v>
      </c>
      <c r="AJ814" s="1">
        <v>0</v>
      </c>
      <c r="AK814" s="1">
        <v>0</v>
      </c>
      <c r="AL814" s="1">
        <v>0</v>
      </c>
      <c r="AM814" s="1">
        <v>0</v>
      </c>
      <c r="AN814" s="1" t="s">
        <v>4121</v>
      </c>
      <c r="AO814" s="1" t="s">
        <v>4121</v>
      </c>
      <c r="AP814" s="1" t="s">
        <v>69</v>
      </c>
      <c r="AQ814" s="1" t="s">
        <v>40</v>
      </c>
      <c r="AR814" s="1" t="s">
        <v>4121</v>
      </c>
      <c r="AS814" s="1" t="s">
        <v>38</v>
      </c>
      <c r="AT814" s="1" t="s">
        <v>4121</v>
      </c>
      <c r="AU814" s="1" t="s">
        <v>4121</v>
      </c>
      <c r="AV814" s="1" t="s">
        <v>42</v>
      </c>
      <c r="AW814" s="1">
        <v>0</v>
      </c>
      <c r="AX814" s="1">
        <v>0</v>
      </c>
      <c r="AY814" s="1">
        <v>0</v>
      </c>
      <c r="AZ814" s="1">
        <v>0</v>
      </c>
      <c r="BA814" s="1">
        <v>0</v>
      </c>
      <c r="BB814" s="1">
        <v>0</v>
      </c>
      <c r="BC814" s="1">
        <v>0</v>
      </c>
      <c r="BD814" s="1">
        <v>0</v>
      </c>
      <c r="BE814" s="1">
        <v>0</v>
      </c>
      <c r="BF814" s="1">
        <v>0</v>
      </c>
      <c r="BG814" s="1">
        <v>0</v>
      </c>
      <c r="BH814" s="1">
        <v>0</v>
      </c>
      <c r="BI814" s="1">
        <v>0</v>
      </c>
      <c r="BJ814" s="1">
        <v>0</v>
      </c>
      <c r="BK814" s="1">
        <v>0</v>
      </c>
      <c r="BL814" s="1">
        <v>0</v>
      </c>
      <c r="BM814" s="1">
        <v>0</v>
      </c>
      <c r="BN814" s="1">
        <v>0</v>
      </c>
      <c r="BO814" s="1" t="s">
        <v>37</v>
      </c>
      <c r="BP814" s="1" t="s">
        <v>38</v>
      </c>
      <c r="BQ814" s="5" t="s">
        <v>3240</v>
      </c>
      <c r="BR814" s="1" t="s">
        <v>3241</v>
      </c>
      <c r="BS814" s="1" t="s">
        <v>3242</v>
      </c>
      <c r="BT814" s="1" t="s">
        <v>4121</v>
      </c>
      <c r="BU814" s="1" t="s">
        <v>4121</v>
      </c>
      <c r="BV814" s="1" t="s">
        <v>4121</v>
      </c>
    </row>
    <row r="815" spans="1:74" ht="120" x14ac:dyDescent="0.25">
      <c r="A815" s="1" t="s">
        <v>26</v>
      </c>
      <c r="B815" s="1" t="s">
        <v>27</v>
      </c>
      <c r="C815" s="1" t="s">
        <v>28</v>
      </c>
      <c r="D815" s="1" t="s">
        <v>65</v>
      </c>
      <c r="E815" s="1">
        <v>203418</v>
      </c>
      <c r="F815" s="1" t="s">
        <v>3243</v>
      </c>
      <c r="G815" s="1" t="s">
        <v>3244</v>
      </c>
      <c r="H815" s="1" t="s">
        <v>32</v>
      </c>
      <c r="I815" s="1" t="s">
        <v>33</v>
      </c>
      <c r="J815" s="2">
        <v>44166</v>
      </c>
      <c r="K815" s="2" t="s">
        <v>4121</v>
      </c>
      <c r="L815" s="1">
        <v>0</v>
      </c>
      <c r="M815" s="1">
        <v>60</v>
      </c>
      <c r="N815" s="1">
        <v>1</v>
      </c>
      <c r="O815" s="1" t="s">
        <v>109</v>
      </c>
      <c r="P815" s="1" t="s">
        <v>35</v>
      </c>
      <c r="Q815" s="1" t="s">
        <v>4121</v>
      </c>
      <c r="R815" s="1" t="s">
        <v>4121</v>
      </c>
      <c r="S815" s="1" t="s">
        <v>4121</v>
      </c>
      <c r="T815" s="1">
        <v>0</v>
      </c>
      <c r="U815" s="1" t="s">
        <v>39</v>
      </c>
      <c r="V815" s="1" t="s">
        <v>38</v>
      </c>
      <c r="W815" s="1" t="s">
        <v>4121</v>
      </c>
      <c r="X815" s="1">
        <v>30</v>
      </c>
      <c r="Y815" s="1" t="s">
        <v>37</v>
      </c>
      <c r="Z815" s="1" t="s">
        <v>4121</v>
      </c>
      <c r="AA815" s="1" t="s">
        <v>4121</v>
      </c>
      <c r="AB815" s="1" t="s">
        <v>4121</v>
      </c>
      <c r="AC815" s="1">
        <v>0</v>
      </c>
      <c r="AD815" s="1" t="s">
        <v>4121</v>
      </c>
      <c r="AE815" s="1">
        <v>0</v>
      </c>
      <c r="AF815" s="1">
        <v>0</v>
      </c>
      <c r="AG815" s="1">
        <v>0</v>
      </c>
      <c r="AH815" s="1">
        <v>0</v>
      </c>
      <c r="AI815" s="1">
        <v>0</v>
      </c>
      <c r="AJ815" s="1">
        <v>0</v>
      </c>
      <c r="AK815" s="1">
        <v>0</v>
      </c>
      <c r="AL815" s="1">
        <v>0</v>
      </c>
      <c r="AM815" s="1">
        <v>0</v>
      </c>
      <c r="AN815" s="1" t="s">
        <v>4121</v>
      </c>
      <c r="AO815" s="1" t="s">
        <v>4121</v>
      </c>
      <c r="AP815" s="1" t="s">
        <v>69</v>
      </c>
      <c r="AQ815" s="1" t="s">
        <v>40</v>
      </c>
      <c r="AR815" s="1" t="s">
        <v>4121</v>
      </c>
      <c r="AS815" s="1" t="s">
        <v>38</v>
      </c>
      <c r="AT815" s="1" t="s">
        <v>4121</v>
      </c>
      <c r="AU815" s="1" t="s">
        <v>4121</v>
      </c>
      <c r="AV815" s="1" t="s">
        <v>42</v>
      </c>
      <c r="AW815" s="1">
        <v>0</v>
      </c>
      <c r="AX815" s="1">
        <v>0</v>
      </c>
      <c r="AY815" s="1">
        <v>0</v>
      </c>
      <c r="AZ815" s="1">
        <v>0</v>
      </c>
      <c r="BA815" s="1">
        <v>0</v>
      </c>
      <c r="BB815" s="1">
        <v>0</v>
      </c>
      <c r="BC815" s="1">
        <v>0</v>
      </c>
      <c r="BD815" s="1">
        <v>0</v>
      </c>
      <c r="BE815" s="1">
        <v>0</v>
      </c>
      <c r="BF815" s="1">
        <v>0</v>
      </c>
      <c r="BG815" s="1">
        <v>0</v>
      </c>
      <c r="BH815" s="1">
        <v>0</v>
      </c>
      <c r="BI815" s="1">
        <v>0</v>
      </c>
      <c r="BJ815" s="1">
        <v>0</v>
      </c>
      <c r="BK815" s="1">
        <v>0</v>
      </c>
      <c r="BL815" s="1">
        <v>0</v>
      </c>
      <c r="BM815" s="1">
        <v>0</v>
      </c>
      <c r="BN815" s="1">
        <v>0</v>
      </c>
      <c r="BO815" s="1" t="s">
        <v>37</v>
      </c>
      <c r="BP815" s="1" t="s">
        <v>38</v>
      </c>
      <c r="BQ815" s="5" t="s">
        <v>3245</v>
      </c>
      <c r="BR815" s="1" t="s">
        <v>3246</v>
      </c>
      <c r="BS815" s="1" t="s">
        <v>3247</v>
      </c>
      <c r="BT815" s="1" t="s">
        <v>4121</v>
      </c>
      <c r="BU815" s="1" t="s">
        <v>4121</v>
      </c>
      <c r="BV815" s="1" t="s">
        <v>4121</v>
      </c>
    </row>
    <row r="816" spans="1:74" ht="150" x14ac:dyDescent="0.25">
      <c r="A816" s="1" t="s">
        <v>26</v>
      </c>
      <c r="B816" s="1" t="s">
        <v>27</v>
      </c>
      <c r="C816" s="1" t="s">
        <v>28</v>
      </c>
      <c r="D816" s="1" t="s">
        <v>29</v>
      </c>
      <c r="E816" s="1">
        <v>203617</v>
      </c>
      <c r="F816" s="1" t="s">
        <v>3248</v>
      </c>
      <c r="G816" s="1" t="s">
        <v>3249</v>
      </c>
      <c r="H816" s="1" t="s">
        <v>32</v>
      </c>
      <c r="I816" s="1" t="s">
        <v>33</v>
      </c>
      <c r="J816" s="2">
        <v>44166</v>
      </c>
      <c r="K816" s="2" t="s">
        <v>4121</v>
      </c>
      <c r="L816" s="1">
        <v>0</v>
      </c>
      <c r="M816" s="1">
        <v>60</v>
      </c>
      <c r="N816" s="1">
        <v>0</v>
      </c>
      <c r="O816" s="1" t="s">
        <v>109</v>
      </c>
      <c r="P816" s="1" t="s">
        <v>35</v>
      </c>
      <c r="Q816" s="1" t="s">
        <v>4121</v>
      </c>
      <c r="R816" s="1" t="s">
        <v>4121</v>
      </c>
      <c r="S816" s="1" t="s">
        <v>4121</v>
      </c>
      <c r="T816" s="1">
        <v>0</v>
      </c>
      <c r="U816" s="1" t="s">
        <v>39</v>
      </c>
      <c r="V816" s="1" t="s">
        <v>38</v>
      </c>
      <c r="W816" s="1" t="s">
        <v>4121</v>
      </c>
      <c r="X816" s="1">
        <v>30</v>
      </c>
      <c r="Y816" s="1" t="s">
        <v>37</v>
      </c>
      <c r="Z816" s="1" t="s">
        <v>4121</v>
      </c>
      <c r="AA816" s="1" t="s">
        <v>4121</v>
      </c>
      <c r="AB816" s="1" t="s">
        <v>4121</v>
      </c>
      <c r="AC816" s="1">
        <v>0</v>
      </c>
      <c r="AD816" s="1" t="s">
        <v>4121</v>
      </c>
      <c r="AE816" s="1">
        <v>0</v>
      </c>
      <c r="AF816" s="1">
        <v>0</v>
      </c>
      <c r="AG816" s="1">
        <v>0</v>
      </c>
      <c r="AH816" s="1">
        <v>0</v>
      </c>
      <c r="AI816" s="1">
        <v>0</v>
      </c>
      <c r="AJ816" s="1">
        <v>0</v>
      </c>
      <c r="AK816" s="1">
        <v>0</v>
      </c>
      <c r="AL816" s="1">
        <v>0</v>
      </c>
      <c r="AM816" s="1">
        <v>0</v>
      </c>
      <c r="AN816" s="1" t="s">
        <v>4121</v>
      </c>
      <c r="AO816" s="1" t="s">
        <v>4121</v>
      </c>
      <c r="AP816" s="1" t="s">
        <v>69</v>
      </c>
      <c r="AQ816" s="1" t="s">
        <v>40</v>
      </c>
      <c r="AR816" s="1" t="s">
        <v>4121</v>
      </c>
      <c r="AS816" s="1" t="s">
        <v>38</v>
      </c>
      <c r="AT816" s="1" t="s">
        <v>4121</v>
      </c>
      <c r="AU816" s="1" t="s">
        <v>4121</v>
      </c>
      <c r="AV816" s="1" t="s">
        <v>42</v>
      </c>
      <c r="AW816" s="1">
        <v>0</v>
      </c>
      <c r="AX816" s="1">
        <v>0</v>
      </c>
      <c r="AY816" s="1">
        <v>0</v>
      </c>
      <c r="AZ816" s="1">
        <v>0</v>
      </c>
      <c r="BA816" s="1">
        <v>0</v>
      </c>
      <c r="BB816" s="1">
        <v>0</v>
      </c>
      <c r="BC816" s="1">
        <v>0</v>
      </c>
      <c r="BD816" s="1">
        <v>0</v>
      </c>
      <c r="BE816" s="1">
        <v>0</v>
      </c>
      <c r="BF816" s="1">
        <v>0</v>
      </c>
      <c r="BG816" s="1">
        <v>0</v>
      </c>
      <c r="BH816" s="1">
        <v>0</v>
      </c>
      <c r="BI816" s="1">
        <v>0</v>
      </c>
      <c r="BJ816" s="1">
        <v>0</v>
      </c>
      <c r="BK816" s="1">
        <v>0</v>
      </c>
      <c r="BL816" s="1">
        <v>0</v>
      </c>
      <c r="BM816" s="1">
        <v>0</v>
      </c>
      <c r="BN816" s="1">
        <v>0</v>
      </c>
      <c r="BO816" s="1" t="s">
        <v>37</v>
      </c>
      <c r="BP816" s="1" t="s">
        <v>38</v>
      </c>
      <c r="BQ816" s="5" t="s">
        <v>3250</v>
      </c>
      <c r="BR816" s="1" t="s">
        <v>3251</v>
      </c>
      <c r="BS816" s="1" t="s">
        <v>3237</v>
      </c>
      <c r="BT816" s="1" t="s">
        <v>4121</v>
      </c>
      <c r="BU816" s="1" t="s">
        <v>4121</v>
      </c>
      <c r="BV816" s="1" t="s">
        <v>4121</v>
      </c>
    </row>
    <row r="817" spans="1:74" ht="90" x14ac:dyDescent="0.25">
      <c r="A817" s="1" t="s">
        <v>26</v>
      </c>
      <c r="B817" s="1" t="s">
        <v>242</v>
      </c>
      <c r="C817" s="1" t="s">
        <v>28</v>
      </c>
      <c r="D817" s="1" t="s">
        <v>65</v>
      </c>
      <c r="E817" s="1">
        <v>2013121</v>
      </c>
      <c r="F817" s="1" t="s">
        <v>2650</v>
      </c>
      <c r="G817" s="1" t="s">
        <v>255</v>
      </c>
      <c r="H817" s="1" t="s">
        <v>32</v>
      </c>
      <c r="I817" s="1" t="s">
        <v>33</v>
      </c>
      <c r="J817" s="2">
        <v>44172</v>
      </c>
      <c r="K817" s="2" t="s">
        <v>4121</v>
      </c>
      <c r="L817" s="1">
        <v>0</v>
      </c>
      <c r="M817" s="1">
        <v>0</v>
      </c>
      <c r="N817" s="1">
        <v>0</v>
      </c>
      <c r="O817" s="1" t="s">
        <v>34</v>
      </c>
      <c r="P817" s="1" t="s">
        <v>37</v>
      </c>
      <c r="Q817" s="1" t="s">
        <v>4121</v>
      </c>
      <c r="R817" s="1" t="s">
        <v>4121</v>
      </c>
      <c r="S817" s="1" t="s">
        <v>4121</v>
      </c>
      <c r="T817" s="1">
        <v>0</v>
      </c>
      <c r="U817" s="1" t="s">
        <v>4121</v>
      </c>
      <c r="V817" s="1" t="s">
        <v>38</v>
      </c>
      <c r="W817" s="1" t="s">
        <v>4121</v>
      </c>
      <c r="X817" s="1">
        <v>30</v>
      </c>
      <c r="Y817" s="1" t="s">
        <v>37</v>
      </c>
      <c r="Z817" s="1" t="s">
        <v>4121</v>
      </c>
      <c r="AA817" s="1" t="s">
        <v>4121</v>
      </c>
      <c r="AB817" s="1" t="s">
        <v>4121</v>
      </c>
      <c r="AC817" s="1">
        <v>0</v>
      </c>
      <c r="AD817" s="1" t="s">
        <v>4121</v>
      </c>
      <c r="AE817" s="1">
        <v>0</v>
      </c>
      <c r="AF817" s="1">
        <v>0</v>
      </c>
      <c r="AG817" s="1">
        <v>0</v>
      </c>
      <c r="AH817" s="1">
        <v>0</v>
      </c>
      <c r="AI817" s="1">
        <v>0</v>
      </c>
      <c r="AJ817" s="1">
        <v>0</v>
      </c>
      <c r="AK817" s="1">
        <v>0</v>
      </c>
      <c r="AL817" s="1">
        <v>0</v>
      </c>
      <c r="AM817" s="1">
        <v>0</v>
      </c>
      <c r="AN817" s="1" t="s">
        <v>110</v>
      </c>
      <c r="AO817" s="1" t="s">
        <v>110</v>
      </c>
      <c r="AP817" s="1" t="s">
        <v>69</v>
      </c>
      <c r="AQ817" s="1" t="s">
        <v>40</v>
      </c>
      <c r="AR817" s="1" t="s">
        <v>41</v>
      </c>
      <c r="AS817" s="1" t="s">
        <v>38</v>
      </c>
      <c r="AT817" s="1" t="s">
        <v>4121</v>
      </c>
      <c r="AU817" s="1" t="s">
        <v>4121</v>
      </c>
      <c r="AV817" s="1" t="s">
        <v>42</v>
      </c>
      <c r="AW817" s="1">
        <v>0</v>
      </c>
      <c r="AX817" s="1">
        <v>0</v>
      </c>
      <c r="AY817" s="1">
        <v>0</v>
      </c>
      <c r="AZ817" s="1">
        <v>0</v>
      </c>
      <c r="BA817" s="1">
        <v>0</v>
      </c>
      <c r="BB817" s="1">
        <v>0</v>
      </c>
      <c r="BC817" s="1">
        <v>0</v>
      </c>
      <c r="BD817" s="1">
        <v>0</v>
      </c>
      <c r="BE817" s="1">
        <v>0</v>
      </c>
      <c r="BF817" s="1">
        <v>0</v>
      </c>
      <c r="BG817" s="1">
        <v>0</v>
      </c>
      <c r="BH817" s="1">
        <v>0</v>
      </c>
      <c r="BI817" s="1">
        <v>0</v>
      </c>
      <c r="BJ817" s="1">
        <v>0</v>
      </c>
      <c r="BK817" s="1">
        <v>0</v>
      </c>
      <c r="BL817" s="1">
        <v>0</v>
      </c>
      <c r="BM817" s="1">
        <v>0</v>
      </c>
      <c r="BN817" s="1">
        <v>0</v>
      </c>
      <c r="BO817" s="1" t="s">
        <v>37</v>
      </c>
      <c r="BP817" s="1" t="s">
        <v>38</v>
      </c>
      <c r="BQ817" s="5" t="s">
        <v>3252</v>
      </c>
      <c r="BR817" s="1" t="s">
        <v>255</v>
      </c>
      <c r="BS817" s="1" t="s">
        <v>3253</v>
      </c>
      <c r="BT817" s="1" t="s">
        <v>255</v>
      </c>
      <c r="BU817" s="1" t="s">
        <v>4121</v>
      </c>
      <c r="BV817" s="8"/>
    </row>
    <row r="818" spans="1:74" ht="105" x14ac:dyDescent="0.25">
      <c r="A818" s="1" t="s">
        <v>26</v>
      </c>
      <c r="B818" s="1" t="s">
        <v>391</v>
      </c>
      <c r="C818" s="1" t="s">
        <v>28</v>
      </c>
      <c r="D818" s="1" t="s">
        <v>29</v>
      </c>
      <c r="E818" s="1">
        <v>2068110</v>
      </c>
      <c r="F818" s="1" t="s">
        <v>3254</v>
      </c>
      <c r="G818" s="1" t="s">
        <v>3255</v>
      </c>
      <c r="H818" s="1" t="s">
        <v>439</v>
      </c>
      <c r="I818" s="1" t="s">
        <v>33</v>
      </c>
      <c r="J818" s="2">
        <v>44178</v>
      </c>
      <c r="K818" s="2" t="s">
        <v>4121</v>
      </c>
      <c r="L818" s="1">
        <v>0</v>
      </c>
      <c r="M818" s="1">
        <v>29</v>
      </c>
      <c r="N818" s="1">
        <v>0</v>
      </c>
      <c r="O818" s="1" t="s">
        <v>83</v>
      </c>
      <c r="P818" s="1" t="s">
        <v>37</v>
      </c>
      <c r="Q818" s="1" t="s">
        <v>4121</v>
      </c>
      <c r="R818" s="1" t="s">
        <v>4121</v>
      </c>
      <c r="S818" s="1" t="s">
        <v>4121</v>
      </c>
      <c r="T818" s="1">
        <v>0</v>
      </c>
      <c r="U818" s="1" t="s">
        <v>4121</v>
      </c>
      <c r="V818" s="1" t="s">
        <v>38</v>
      </c>
      <c r="W818" s="1" t="s">
        <v>4121</v>
      </c>
      <c r="X818" s="1">
        <v>0</v>
      </c>
      <c r="Y818" s="1" t="s">
        <v>37</v>
      </c>
      <c r="Z818" s="1" t="s">
        <v>4121</v>
      </c>
      <c r="AA818" s="1" t="s">
        <v>4121</v>
      </c>
      <c r="AB818" s="1" t="s">
        <v>4121</v>
      </c>
      <c r="AC818" s="1">
        <v>0</v>
      </c>
      <c r="AD818" s="1" t="s">
        <v>4121</v>
      </c>
      <c r="AE818" s="1">
        <v>0</v>
      </c>
      <c r="AF818" s="1">
        <v>0</v>
      </c>
      <c r="AG818" s="1">
        <v>0</v>
      </c>
      <c r="AH818" s="1">
        <v>0</v>
      </c>
      <c r="AI818" s="1">
        <v>0</v>
      </c>
      <c r="AJ818" s="1">
        <v>0</v>
      </c>
      <c r="AK818" s="1">
        <v>0</v>
      </c>
      <c r="AL818" s="1">
        <v>0</v>
      </c>
      <c r="AM818" s="1">
        <v>0</v>
      </c>
      <c r="AN818" s="1" t="s">
        <v>4121</v>
      </c>
      <c r="AO818" s="1" t="s">
        <v>4121</v>
      </c>
      <c r="AP818" s="1" t="s">
        <v>39</v>
      </c>
      <c r="AQ818" s="1" t="s">
        <v>40</v>
      </c>
      <c r="AR818" s="1" t="s">
        <v>41</v>
      </c>
      <c r="AS818" s="1" t="s">
        <v>38</v>
      </c>
      <c r="AT818" s="1" t="s">
        <v>4121</v>
      </c>
      <c r="AU818" s="1" t="s">
        <v>4121</v>
      </c>
      <c r="AV818" s="1" t="s">
        <v>42</v>
      </c>
      <c r="AW818" s="1">
        <v>0</v>
      </c>
      <c r="AX818" s="1">
        <v>0</v>
      </c>
      <c r="AY818" s="1">
        <v>0</v>
      </c>
      <c r="AZ818" s="1">
        <v>0</v>
      </c>
      <c r="BA818" s="1">
        <v>0</v>
      </c>
      <c r="BB818" s="1">
        <v>0</v>
      </c>
      <c r="BC818" s="1">
        <v>0</v>
      </c>
      <c r="BD818" s="1">
        <v>0</v>
      </c>
      <c r="BE818" s="1">
        <v>0</v>
      </c>
      <c r="BF818" s="1">
        <v>0</v>
      </c>
      <c r="BG818" s="1">
        <v>0</v>
      </c>
      <c r="BH818" s="1">
        <v>0</v>
      </c>
      <c r="BI818" s="1">
        <v>0</v>
      </c>
      <c r="BJ818" s="1">
        <v>0</v>
      </c>
      <c r="BK818" s="1">
        <v>0</v>
      </c>
      <c r="BL818" s="1">
        <v>0</v>
      </c>
      <c r="BM818" s="1">
        <v>0</v>
      </c>
      <c r="BN818" s="1">
        <v>0</v>
      </c>
      <c r="BO818" s="1" t="s">
        <v>37</v>
      </c>
      <c r="BP818" s="1" t="s">
        <v>38</v>
      </c>
      <c r="BQ818" s="5" t="s">
        <v>3256</v>
      </c>
      <c r="BR818" s="1" t="s">
        <v>3257</v>
      </c>
      <c r="BS818" s="1" t="s">
        <v>3258</v>
      </c>
      <c r="BT818" s="1" t="s">
        <v>4121</v>
      </c>
      <c r="BU818" s="1" t="s">
        <v>4121</v>
      </c>
      <c r="BV818" s="1" t="s">
        <v>4121</v>
      </c>
    </row>
    <row r="819" spans="1:74" ht="90" x14ac:dyDescent="0.25">
      <c r="A819" s="1" t="s">
        <v>26</v>
      </c>
      <c r="B819" s="1" t="s">
        <v>416</v>
      </c>
      <c r="C819" s="1" t="s">
        <v>28</v>
      </c>
      <c r="D819" s="1" t="s">
        <v>29</v>
      </c>
      <c r="E819" s="1">
        <v>2041118</v>
      </c>
      <c r="F819" s="1" t="s">
        <v>3259</v>
      </c>
      <c r="G819" s="1" t="s">
        <v>3260</v>
      </c>
      <c r="H819" s="1" t="s">
        <v>32</v>
      </c>
      <c r="I819" s="1" t="s">
        <v>33</v>
      </c>
      <c r="J819" s="2">
        <v>44167</v>
      </c>
      <c r="K819" s="2" t="s">
        <v>4121</v>
      </c>
      <c r="L819" s="1">
        <v>0</v>
      </c>
      <c r="M819" s="1">
        <v>70</v>
      </c>
      <c r="N819" s="1">
        <v>0</v>
      </c>
      <c r="O819" s="1" t="s">
        <v>34</v>
      </c>
      <c r="P819" s="1" t="s">
        <v>35</v>
      </c>
      <c r="Q819" s="1" t="s">
        <v>36</v>
      </c>
      <c r="R819" s="1" t="s">
        <v>36</v>
      </c>
      <c r="S819" s="1" t="s">
        <v>36</v>
      </c>
      <c r="T819" s="1">
        <v>500</v>
      </c>
      <c r="U819" s="1" t="s">
        <v>37</v>
      </c>
      <c r="V819" s="1" t="s">
        <v>38</v>
      </c>
      <c r="W819" s="1" t="s">
        <v>4121</v>
      </c>
      <c r="X819" s="1">
        <v>30</v>
      </c>
      <c r="Y819" s="1" t="s">
        <v>37</v>
      </c>
      <c r="Z819" s="1" t="s">
        <v>4121</v>
      </c>
      <c r="AA819" s="1" t="s">
        <v>4121</v>
      </c>
      <c r="AB819" s="1" t="s">
        <v>4121</v>
      </c>
      <c r="AC819" s="1">
        <v>0</v>
      </c>
      <c r="AD819" s="1" t="s">
        <v>4121</v>
      </c>
      <c r="AE819" s="1">
        <v>0.6</v>
      </c>
      <c r="AF819" s="1">
        <v>0.6</v>
      </c>
      <c r="AG819" s="1">
        <v>0.6</v>
      </c>
      <c r="AH819" s="1">
        <v>0.6</v>
      </c>
      <c r="AI819" s="1">
        <v>0</v>
      </c>
      <c r="AJ819" s="1">
        <v>0.25</v>
      </c>
      <c r="AK819" s="1">
        <v>0.25</v>
      </c>
      <c r="AL819" s="1">
        <v>0.25</v>
      </c>
      <c r="AM819" s="1">
        <v>0</v>
      </c>
      <c r="AN819" s="1" t="s">
        <v>110</v>
      </c>
      <c r="AO819" s="1" t="s">
        <v>110</v>
      </c>
      <c r="AP819" s="1" t="s">
        <v>39</v>
      </c>
      <c r="AQ819" s="1" t="s">
        <v>40</v>
      </c>
      <c r="AR819" s="1" t="s">
        <v>41</v>
      </c>
      <c r="AS819" s="1" t="s">
        <v>38</v>
      </c>
      <c r="AT819" s="1" t="s">
        <v>4121</v>
      </c>
      <c r="AU819" s="1" t="s">
        <v>4121</v>
      </c>
      <c r="AV819" s="1" t="s">
        <v>42</v>
      </c>
      <c r="AW819" s="1">
        <v>0</v>
      </c>
      <c r="AX819" s="1">
        <v>0</v>
      </c>
      <c r="AY819" s="1">
        <v>0</v>
      </c>
      <c r="AZ819" s="1">
        <v>0</v>
      </c>
      <c r="BA819" s="1">
        <v>0</v>
      </c>
      <c r="BB819" s="1">
        <v>0</v>
      </c>
      <c r="BC819" s="1">
        <v>0</v>
      </c>
      <c r="BD819" s="1">
        <v>0</v>
      </c>
      <c r="BE819" s="1">
        <v>0</v>
      </c>
      <c r="BF819" s="1">
        <v>0</v>
      </c>
      <c r="BG819" s="1">
        <v>0</v>
      </c>
      <c r="BH819" s="1">
        <v>0</v>
      </c>
      <c r="BI819" s="1">
        <v>0</v>
      </c>
      <c r="BJ819" s="1">
        <v>0</v>
      </c>
      <c r="BK819" s="1">
        <v>0</v>
      </c>
      <c r="BL819" s="1">
        <v>0</v>
      </c>
      <c r="BM819" s="1">
        <v>0</v>
      </c>
      <c r="BN819" s="1">
        <v>0</v>
      </c>
      <c r="BO819" s="1" t="s">
        <v>37</v>
      </c>
      <c r="BP819" s="1" t="s">
        <v>38</v>
      </c>
      <c r="BQ819" s="5" t="s">
        <v>3261</v>
      </c>
      <c r="BR819" s="1" t="s">
        <v>3262</v>
      </c>
      <c r="BS819" s="1" t="s">
        <v>3263</v>
      </c>
      <c r="BT819" s="1" t="s">
        <v>37</v>
      </c>
      <c r="BU819" s="1" t="s">
        <v>4121</v>
      </c>
      <c r="BV819" s="8"/>
    </row>
    <row r="820" spans="1:74" ht="120" x14ac:dyDescent="0.25">
      <c r="A820" s="1" t="s">
        <v>26</v>
      </c>
      <c r="B820" s="1" t="s">
        <v>179</v>
      </c>
      <c r="C820" s="1" t="s">
        <v>28</v>
      </c>
      <c r="D820" s="1" t="s">
        <v>29</v>
      </c>
      <c r="E820" s="1">
        <v>202117</v>
      </c>
      <c r="F820" s="1" t="s">
        <v>3264</v>
      </c>
      <c r="G820" s="1" t="s">
        <v>3265</v>
      </c>
      <c r="H820" s="1" t="s">
        <v>32</v>
      </c>
      <c r="I820" s="1" t="s">
        <v>33</v>
      </c>
      <c r="J820" s="2">
        <v>44168</v>
      </c>
      <c r="K820" s="2" t="s">
        <v>4121</v>
      </c>
      <c r="L820" s="1">
        <v>0</v>
      </c>
      <c r="M820" s="1">
        <v>110</v>
      </c>
      <c r="N820" s="1">
        <v>0</v>
      </c>
      <c r="O820" s="1" t="s">
        <v>34</v>
      </c>
      <c r="P820" s="1" t="s">
        <v>35</v>
      </c>
      <c r="Q820" s="1" t="s">
        <v>4121</v>
      </c>
      <c r="R820" s="1" t="s">
        <v>4121</v>
      </c>
      <c r="S820" s="1" t="s">
        <v>4121</v>
      </c>
      <c r="T820" s="1">
        <v>0</v>
      </c>
      <c r="U820" s="1" t="s">
        <v>4121</v>
      </c>
      <c r="V820" s="1" t="s">
        <v>38</v>
      </c>
      <c r="W820" s="1" t="s">
        <v>4121</v>
      </c>
      <c r="X820" s="1">
        <v>30</v>
      </c>
      <c r="Y820" s="1" t="s">
        <v>37</v>
      </c>
      <c r="Z820" s="1" t="s">
        <v>4121</v>
      </c>
      <c r="AA820" s="1" t="s">
        <v>4121</v>
      </c>
      <c r="AB820" s="1" t="s">
        <v>4121</v>
      </c>
      <c r="AC820" s="1">
        <v>0</v>
      </c>
      <c r="AD820" s="1" t="s">
        <v>4121</v>
      </c>
      <c r="AE820" s="1">
        <v>0</v>
      </c>
      <c r="AF820" s="1">
        <v>0</v>
      </c>
      <c r="AG820" s="1">
        <v>0</v>
      </c>
      <c r="AH820" s="1">
        <v>0</v>
      </c>
      <c r="AI820" s="1">
        <v>0</v>
      </c>
      <c r="AJ820" s="1">
        <v>0</v>
      </c>
      <c r="AK820" s="1">
        <v>0</v>
      </c>
      <c r="AL820" s="1">
        <v>0</v>
      </c>
      <c r="AM820" s="1">
        <v>0</v>
      </c>
      <c r="AN820" s="1" t="s">
        <v>245</v>
      </c>
      <c r="AO820" s="1" t="s">
        <v>245</v>
      </c>
      <c r="AP820" s="1" t="s">
        <v>39</v>
      </c>
      <c r="AQ820" s="1" t="s">
        <v>40</v>
      </c>
      <c r="AR820" s="1" t="s">
        <v>41</v>
      </c>
      <c r="AS820" s="1" t="s">
        <v>38</v>
      </c>
      <c r="AT820" s="1" t="s">
        <v>4121</v>
      </c>
      <c r="AU820" s="1" t="s">
        <v>4121</v>
      </c>
      <c r="AV820" s="1" t="s">
        <v>42</v>
      </c>
      <c r="AW820" s="1">
        <v>0</v>
      </c>
      <c r="AX820" s="1">
        <v>0</v>
      </c>
      <c r="AY820" s="1">
        <v>0</v>
      </c>
      <c r="AZ820" s="1">
        <v>0</v>
      </c>
      <c r="BA820" s="1">
        <v>0</v>
      </c>
      <c r="BB820" s="1">
        <v>0</v>
      </c>
      <c r="BC820" s="1">
        <v>0</v>
      </c>
      <c r="BD820" s="1">
        <v>0</v>
      </c>
      <c r="BE820" s="1">
        <v>0</v>
      </c>
      <c r="BF820" s="1">
        <v>0</v>
      </c>
      <c r="BG820" s="1">
        <v>0</v>
      </c>
      <c r="BH820" s="1">
        <v>0</v>
      </c>
      <c r="BI820" s="1">
        <v>0</v>
      </c>
      <c r="BJ820" s="1">
        <v>0</v>
      </c>
      <c r="BK820" s="1">
        <v>0</v>
      </c>
      <c r="BL820" s="1">
        <v>0</v>
      </c>
      <c r="BM820" s="1">
        <v>0</v>
      </c>
      <c r="BN820" s="1">
        <v>0</v>
      </c>
      <c r="BO820" s="1" t="s">
        <v>37</v>
      </c>
      <c r="BP820" s="1" t="s">
        <v>38</v>
      </c>
      <c r="BQ820" s="5" t="s">
        <v>3266</v>
      </c>
      <c r="BR820" s="1" t="s">
        <v>3267</v>
      </c>
      <c r="BS820" s="1" t="e">
        <f>- هذه الباقة عباره عن خدمة مضافه ويشترط ان يكون للعميل باقة اساسية للاشتراك بهذه الخدمة.  - بعد إنتهاء الدقائق والبيانات المجانية سيتم تطبيق تعرفة الباقة الأساسية المشترك بها العميل على الدقائق والبيانات.  - خاصية بث البيانات الخاصة بتطبيقات برامج التواصل الاجتماعي (tethering data) غير متاحة.  - تعريفة الباقة غير شاملة القيمة المضافة.</f>
        <v>#NAME?</v>
      </c>
      <c r="BT820" s="1" t="s">
        <v>3268</v>
      </c>
      <c r="BU820" s="1" t="s">
        <v>4121</v>
      </c>
      <c r="BV820" s="8"/>
    </row>
    <row r="821" spans="1:74" ht="90" x14ac:dyDescent="0.25">
      <c r="A821" s="1" t="s">
        <v>26</v>
      </c>
      <c r="B821" s="1" t="s">
        <v>416</v>
      </c>
      <c r="C821" s="1" t="s">
        <v>28</v>
      </c>
      <c r="D821" s="1" t="s">
        <v>29</v>
      </c>
      <c r="E821" s="1">
        <v>2041119</v>
      </c>
      <c r="F821" s="1" t="s">
        <v>3269</v>
      </c>
      <c r="G821" s="1" t="s">
        <v>3270</v>
      </c>
      <c r="H821" s="1" t="s">
        <v>32</v>
      </c>
      <c r="I821" s="1" t="s">
        <v>33</v>
      </c>
      <c r="J821" s="2">
        <v>44167</v>
      </c>
      <c r="K821" s="2" t="s">
        <v>4121</v>
      </c>
      <c r="L821" s="1">
        <v>0</v>
      </c>
      <c r="M821" s="1">
        <v>43</v>
      </c>
      <c r="N821" s="1">
        <v>0</v>
      </c>
      <c r="O821" s="1" t="s">
        <v>34</v>
      </c>
      <c r="P821" s="1" t="s">
        <v>35</v>
      </c>
      <c r="Q821" s="1" t="s">
        <v>36</v>
      </c>
      <c r="R821" s="1" t="s">
        <v>36</v>
      </c>
      <c r="S821" s="1" t="s">
        <v>36</v>
      </c>
      <c r="T821" s="1">
        <v>250</v>
      </c>
      <c r="U821" s="1" t="s">
        <v>37</v>
      </c>
      <c r="V821" s="1" t="s">
        <v>38</v>
      </c>
      <c r="W821" s="1" t="s">
        <v>4121</v>
      </c>
      <c r="X821" s="1">
        <v>1</v>
      </c>
      <c r="Y821" s="1" t="s">
        <v>37</v>
      </c>
      <c r="Z821" s="1" t="s">
        <v>4121</v>
      </c>
      <c r="AA821" s="1" t="s">
        <v>4121</v>
      </c>
      <c r="AB821" s="1" t="s">
        <v>4121</v>
      </c>
      <c r="AC821" s="1">
        <v>0</v>
      </c>
      <c r="AD821" s="1" t="s">
        <v>4121</v>
      </c>
      <c r="AE821" s="1">
        <v>0.6</v>
      </c>
      <c r="AF821" s="1">
        <v>0.6</v>
      </c>
      <c r="AG821" s="1">
        <v>0.6</v>
      </c>
      <c r="AH821" s="1">
        <v>0.6</v>
      </c>
      <c r="AI821" s="1">
        <v>0</v>
      </c>
      <c r="AJ821" s="1">
        <v>0.25</v>
      </c>
      <c r="AK821" s="1">
        <v>0.25</v>
      </c>
      <c r="AL821" s="1">
        <v>0.25</v>
      </c>
      <c r="AM821" s="1">
        <v>0</v>
      </c>
      <c r="AN821" s="1" t="s">
        <v>110</v>
      </c>
      <c r="AO821" s="1" t="s">
        <v>110</v>
      </c>
      <c r="AP821" s="1" t="s">
        <v>39</v>
      </c>
      <c r="AQ821" s="1" t="s">
        <v>40</v>
      </c>
      <c r="AR821" s="1" t="s">
        <v>41</v>
      </c>
      <c r="AS821" s="1" t="s">
        <v>38</v>
      </c>
      <c r="AT821" s="1" t="s">
        <v>4121</v>
      </c>
      <c r="AU821" s="1" t="s">
        <v>4121</v>
      </c>
      <c r="AV821" s="1" t="s">
        <v>42</v>
      </c>
      <c r="AW821" s="1">
        <v>0</v>
      </c>
      <c r="AX821" s="1">
        <v>0</v>
      </c>
      <c r="AY821" s="1">
        <v>0</v>
      </c>
      <c r="AZ821" s="1">
        <v>0</v>
      </c>
      <c r="BA821" s="1">
        <v>0</v>
      </c>
      <c r="BB821" s="1">
        <v>0</v>
      </c>
      <c r="BC821" s="1">
        <v>0</v>
      </c>
      <c r="BD821" s="1">
        <v>0</v>
      </c>
      <c r="BE821" s="1">
        <v>0</v>
      </c>
      <c r="BF821" s="1">
        <v>0</v>
      </c>
      <c r="BG821" s="1">
        <v>0</v>
      </c>
      <c r="BH821" s="1">
        <v>0</v>
      </c>
      <c r="BI821" s="1">
        <v>0</v>
      </c>
      <c r="BJ821" s="1">
        <v>0</v>
      </c>
      <c r="BK821" s="1">
        <v>0</v>
      </c>
      <c r="BL821" s="1">
        <v>0</v>
      </c>
      <c r="BM821" s="1">
        <v>0</v>
      </c>
      <c r="BN821" s="1">
        <v>0</v>
      </c>
      <c r="BO821" s="1" t="s">
        <v>37</v>
      </c>
      <c r="BP821" s="1" t="s">
        <v>38</v>
      </c>
      <c r="BQ821" s="5" t="s">
        <v>3271</v>
      </c>
      <c r="BR821" s="1" t="s">
        <v>3272</v>
      </c>
      <c r="BS821" s="1" t="s">
        <v>3263</v>
      </c>
      <c r="BT821" s="1" t="s">
        <v>37</v>
      </c>
      <c r="BU821" s="1" t="s">
        <v>4121</v>
      </c>
      <c r="BV821" s="8"/>
    </row>
    <row r="822" spans="1:74" ht="105" x14ac:dyDescent="0.25">
      <c r="A822" s="1" t="s">
        <v>26</v>
      </c>
      <c r="B822" s="1" t="s">
        <v>416</v>
      </c>
      <c r="C822" s="1" t="s">
        <v>28</v>
      </c>
      <c r="D822" s="1" t="s">
        <v>65</v>
      </c>
      <c r="E822" s="1">
        <v>2043117</v>
      </c>
      <c r="F822" s="1" t="s">
        <v>3273</v>
      </c>
      <c r="G822" s="1" t="s">
        <v>3274</v>
      </c>
      <c r="H822" s="1" t="s">
        <v>32</v>
      </c>
      <c r="I822" s="1" t="s">
        <v>33</v>
      </c>
      <c r="J822" s="2">
        <v>44167</v>
      </c>
      <c r="K822" s="2" t="s">
        <v>4121</v>
      </c>
      <c r="L822" s="1">
        <v>0</v>
      </c>
      <c r="M822" s="1">
        <v>43</v>
      </c>
      <c r="N822" s="1">
        <v>30</v>
      </c>
      <c r="O822" s="1" t="s">
        <v>34</v>
      </c>
      <c r="P822" s="1" t="s">
        <v>35</v>
      </c>
      <c r="Q822" s="1" t="s">
        <v>36</v>
      </c>
      <c r="R822" s="1" t="s">
        <v>36</v>
      </c>
      <c r="S822" s="1" t="s">
        <v>36</v>
      </c>
      <c r="T822" s="1">
        <v>250</v>
      </c>
      <c r="U822" s="1" t="s">
        <v>37</v>
      </c>
      <c r="V822" s="1" t="s">
        <v>38</v>
      </c>
      <c r="W822" s="1" t="s">
        <v>4121</v>
      </c>
      <c r="X822" s="1">
        <v>1</v>
      </c>
      <c r="Y822" s="1" t="s">
        <v>37</v>
      </c>
      <c r="Z822" s="1" t="s">
        <v>4121</v>
      </c>
      <c r="AA822" s="1" t="s">
        <v>4121</v>
      </c>
      <c r="AB822" s="1" t="s">
        <v>4121</v>
      </c>
      <c r="AC822" s="1">
        <v>0</v>
      </c>
      <c r="AD822" s="1" t="s">
        <v>4121</v>
      </c>
      <c r="AE822" s="1">
        <v>0.6</v>
      </c>
      <c r="AF822" s="1">
        <v>0.6</v>
      </c>
      <c r="AG822" s="1">
        <v>0.6</v>
      </c>
      <c r="AH822" s="1">
        <v>0.6</v>
      </c>
      <c r="AI822" s="1">
        <v>0</v>
      </c>
      <c r="AJ822" s="1">
        <v>0.25</v>
      </c>
      <c r="AK822" s="1">
        <v>0.25</v>
      </c>
      <c r="AL822" s="1">
        <v>0.25</v>
      </c>
      <c r="AM822" s="1">
        <v>0</v>
      </c>
      <c r="AN822" s="1" t="s">
        <v>110</v>
      </c>
      <c r="AO822" s="1" t="s">
        <v>110</v>
      </c>
      <c r="AP822" s="1" t="s">
        <v>39</v>
      </c>
      <c r="AQ822" s="1" t="s">
        <v>40</v>
      </c>
      <c r="AR822" s="1" t="s">
        <v>41</v>
      </c>
      <c r="AS822" s="1" t="s">
        <v>38</v>
      </c>
      <c r="AT822" s="1" t="s">
        <v>4121</v>
      </c>
      <c r="AU822" s="1" t="s">
        <v>4121</v>
      </c>
      <c r="AV822" s="1" t="s">
        <v>42</v>
      </c>
      <c r="AW822" s="1">
        <v>0</v>
      </c>
      <c r="AX822" s="1">
        <v>0</v>
      </c>
      <c r="AY822" s="1">
        <v>0</v>
      </c>
      <c r="AZ822" s="1">
        <v>0</v>
      </c>
      <c r="BA822" s="1">
        <v>0</v>
      </c>
      <c r="BB822" s="1">
        <v>0</v>
      </c>
      <c r="BC822" s="1">
        <v>0</v>
      </c>
      <c r="BD822" s="1">
        <v>0</v>
      </c>
      <c r="BE822" s="1">
        <v>0</v>
      </c>
      <c r="BF822" s="1">
        <v>0</v>
      </c>
      <c r="BG822" s="1">
        <v>0</v>
      </c>
      <c r="BH822" s="1">
        <v>0</v>
      </c>
      <c r="BI822" s="1">
        <v>0</v>
      </c>
      <c r="BJ822" s="1">
        <v>0</v>
      </c>
      <c r="BK822" s="1">
        <v>0</v>
      </c>
      <c r="BL822" s="1">
        <v>0</v>
      </c>
      <c r="BM822" s="1">
        <v>0</v>
      </c>
      <c r="BN822" s="1">
        <v>0</v>
      </c>
      <c r="BO822" s="1" t="s">
        <v>37</v>
      </c>
      <c r="BP822" s="1" t="s">
        <v>38</v>
      </c>
      <c r="BQ822" s="5" t="s">
        <v>3271</v>
      </c>
      <c r="BR822" s="1" t="s">
        <v>3272</v>
      </c>
      <c r="BS822" s="1" t="s">
        <v>3263</v>
      </c>
      <c r="BT822" s="1" t="s">
        <v>37</v>
      </c>
      <c r="BU822" s="1" t="s">
        <v>4121</v>
      </c>
      <c r="BV822" s="8"/>
    </row>
    <row r="823" spans="1:74" ht="105" x14ac:dyDescent="0.25">
      <c r="A823" s="1" t="s">
        <v>26</v>
      </c>
      <c r="B823" s="1" t="s">
        <v>416</v>
      </c>
      <c r="C823" s="1" t="s">
        <v>28</v>
      </c>
      <c r="D823" s="1" t="s">
        <v>65</v>
      </c>
      <c r="E823" s="1">
        <v>2043118</v>
      </c>
      <c r="F823" s="1" t="s">
        <v>3275</v>
      </c>
      <c r="G823" s="1" t="s">
        <v>3276</v>
      </c>
      <c r="H823" s="1" t="s">
        <v>32</v>
      </c>
      <c r="I823" s="1" t="s">
        <v>33</v>
      </c>
      <c r="J823" s="2">
        <v>44167</v>
      </c>
      <c r="K823" s="2" t="s">
        <v>4121</v>
      </c>
      <c r="L823" s="1">
        <v>0</v>
      </c>
      <c r="M823" s="1">
        <v>70</v>
      </c>
      <c r="N823" s="1">
        <v>30</v>
      </c>
      <c r="O823" s="1" t="s">
        <v>34</v>
      </c>
      <c r="P823" s="1" t="s">
        <v>35</v>
      </c>
      <c r="Q823" s="1" t="s">
        <v>36</v>
      </c>
      <c r="R823" s="1" t="s">
        <v>36</v>
      </c>
      <c r="S823" s="1" t="s">
        <v>36</v>
      </c>
      <c r="T823" s="1">
        <v>500</v>
      </c>
      <c r="U823" s="1" t="s">
        <v>37</v>
      </c>
      <c r="V823" s="1" t="s">
        <v>38</v>
      </c>
      <c r="W823" s="1" t="s">
        <v>4121</v>
      </c>
      <c r="X823" s="1">
        <v>1</v>
      </c>
      <c r="Y823" s="1" t="s">
        <v>37</v>
      </c>
      <c r="Z823" s="1" t="s">
        <v>4121</v>
      </c>
      <c r="AA823" s="1" t="s">
        <v>4121</v>
      </c>
      <c r="AB823" s="1" t="s">
        <v>4121</v>
      </c>
      <c r="AC823" s="1">
        <v>0</v>
      </c>
      <c r="AD823" s="1" t="s">
        <v>4121</v>
      </c>
      <c r="AE823" s="1">
        <v>0.6</v>
      </c>
      <c r="AF823" s="1">
        <v>0.6</v>
      </c>
      <c r="AG823" s="1">
        <v>0.6</v>
      </c>
      <c r="AH823" s="1">
        <v>0.6</v>
      </c>
      <c r="AI823" s="1">
        <v>0</v>
      </c>
      <c r="AJ823" s="1">
        <v>0.25</v>
      </c>
      <c r="AK823" s="1">
        <v>0.25</v>
      </c>
      <c r="AL823" s="1">
        <v>0.25</v>
      </c>
      <c r="AM823" s="1">
        <v>0</v>
      </c>
      <c r="AN823" s="1" t="s">
        <v>110</v>
      </c>
      <c r="AO823" s="1" t="s">
        <v>110</v>
      </c>
      <c r="AP823" s="1" t="s">
        <v>39</v>
      </c>
      <c r="AQ823" s="1" t="s">
        <v>40</v>
      </c>
      <c r="AR823" s="1" t="s">
        <v>41</v>
      </c>
      <c r="AS823" s="1" t="s">
        <v>38</v>
      </c>
      <c r="AT823" s="1" t="s">
        <v>4121</v>
      </c>
      <c r="AU823" s="1" t="s">
        <v>4121</v>
      </c>
      <c r="AV823" s="1" t="s">
        <v>42</v>
      </c>
      <c r="AW823" s="1">
        <v>0</v>
      </c>
      <c r="AX823" s="1">
        <v>0</v>
      </c>
      <c r="AY823" s="1">
        <v>0</v>
      </c>
      <c r="AZ823" s="1">
        <v>0</v>
      </c>
      <c r="BA823" s="1">
        <v>0</v>
      </c>
      <c r="BB823" s="1">
        <v>0</v>
      </c>
      <c r="BC823" s="1">
        <v>0</v>
      </c>
      <c r="BD823" s="1">
        <v>0</v>
      </c>
      <c r="BE823" s="1">
        <v>0</v>
      </c>
      <c r="BF823" s="1">
        <v>0</v>
      </c>
      <c r="BG823" s="1">
        <v>0</v>
      </c>
      <c r="BH823" s="1">
        <v>0</v>
      </c>
      <c r="BI823" s="1">
        <v>0</v>
      </c>
      <c r="BJ823" s="1">
        <v>0</v>
      </c>
      <c r="BK823" s="1">
        <v>0</v>
      </c>
      <c r="BL823" s="1">
        <v>0</v>
      </c>
      <c r="BM823" s="1">
        <v>0</v>
      </c>
      <c r="BN823" s="1">
        <v>0</v>
      </c>
      <c r="BO823" s="1" t="s">
        <v>37</v>
      </c>
      <c r="BP823" s="1" t="s">
        <v>38</v>
      </c>
      <c r="BQ823" s="5" t="s">
        <v>3261</v>
      </c>
      <c r="BR823" s="1" t="s">
        <v>3262</v>
      </c>
      <c r="BS823" s="1" t="s">
        <v>3263</v>
      </c>
      <c r="BT823" s="1" t="s">
        <v>37</v>
      </c>
      <c r="BU823" s="1" t="s">
        <v>4121</v>
      </c>
      <c r="BV823" s="8"/>
    </row>
    <row r="824" spans="1:74" ht="105" x14ac:dyDescent="0.25">
      <c r="A824" s="1" t="s">
        <v>26</v>
      </c>
      <c r="B824" s="1" t="s">
        <v>416</v>
      </c>
      <c r="C824" s="1" t="s">
        <v>28</v>
      </c>
      <c r="D824" s="1" t="s">
        <v>65</v>
      </c>
      <c r="E824" s="1">
        <v>2043119</v>
      </c>
      <c r="F824" s="1" t="s">
        <v>3277</v>
      </c>
      <c r="G824" s="1" t="s">
        <v>3278</v>
      </c>
      <c r="H824" s="1" t="s">
        <v>32</v>
      </c>
      <c r="I824" s="1" t="s">
        <v>33</v>
      </c>
      <c r="J824" s="2">
        <v>44167</v>
      </c>
      <c r="K824" s="2" t="s">
        <v>4121</v>
      </c>
      <c r="L824" s="1">
        <v>0</v>
      </c>
      <c r="M824" s="1">
        <v>90</v>
      </c>
      <c r="N824" s="1">
        <v>30</v>
      </c>
      <c r="O824" s="1" t="s">
        <v>34</v>
      </c>
      <c r="P824" s="1" t="s">
        <v>35</v>
      </c>
      <c r="Q824" s="1" t="s">
        <v>36</v>
      </c>
      <c r="R824" s="1" t="s">
        <v>36</v>
      </c>
      <c r="S824" s="1" t="s">
        <v>36</v>
      </c>
      <c r="T824" s="1">
        <v>900</v>
      </c>
      <c r="U824" s="1" t="s">
        <v>37</v>
      </c>
      <c r="V824" s="1" t="s">
        <v>38</v>
      </c>
      <c r="W824" s="1" t="s">
        <v>4121</v>
      </c>
      <c r="X824" s="1">
        <v>1</v>
      </c>
      <c r="Y824" s="1" t="s">
        <v>37</v>
      </c>
      <c r="Z824" s="1" t="s">
        <v>4121</v>
      </c>
      <c r="AA824" s="1" t="s">
        <v>4121</v>
      </c>
      <c r="AB824" s="1" t="s">
        <v>4121</v>
      </c>
      <c r="AC824" s="1">
        <v>0</v>
      </c>
      <c r="AD824" s="1" t="s">
        <v>4121</v>
      </c>
      <c r="AE824" s="1">
        <v>0.6</v>
      </c>
      <c r="AF824" s="1">
        <v>0.6</v>
      </c>
      <c r="AG824" s="1">
        <v>0.6</v>
      </c>
      <c r="AH824" s="1">
        <v>0.6</v>
      </c>
      <c r="AI824" s="1">
        <v>0</v>
      </c>
      <c r="AJ824" s="1">
        <v>0.25</v>
      </c>
      <c r="AK824" s="1">
        <v>0.25</v>
      </c>
      <c r="AL824" s="1">
        <v>0.25</v>
      </c>
      <c r="AM824" s="1">
        <v>0</v>
      </c>
      <c r="AN824" s="1" t="s">
        <v>110</v>
      </c>
      <c r="AO824" s="1" t="s">
        <v>110</v>
      </c>
      <c r="AP824" s="1" t="s">
        <v>39</v>
      </c>
      <c r="AQ824" s="1" t="s">
        <v>40</v>
      </c>
      <c r="AR824" s="1" t="s">
        <v>41</v>
      </c>
      <c r="AS824" s="1" t="s">
        <v>38</v>
      </c>
      <c r="AT824" s="1" t="s">
        <v>4121</v>
      </c>
      <c r="AU824" s="1" t="s">
        <v>4121</v>
      </c>
      <c r="AV824" s="1" t="s">
        <v>42</v>
      </c>
      <c r="AW824" s="1">
        <v>0</v>
      </c>
      <c r="AX824" s="1">
        <v>0</v>
      </c>
      <c r="AY824" s="1">
        <v>0</v>
      </c>
      <c r="AZ824" s="1">
        <v>0</v>
      </c>
      <c r="BA824" s="1">
        <v>0</v>
      </c>
      <c r="BB824" s="1">
        <v>0</v>
      </c>
      <c r="BC824" s="1">
        <v>0</v>
      </c>
      <c r="BD824" s="1">
        <v>0</v>
      </c>
      <c r="BE824" s="1">
        <v>0</v>
      </c>
      <c r="BF824" s="1">
        <v>0</v>
      </c>
      <c r="BG824" s="1">
        <v>0</v>
      </c>
      <c r="BH824" s="1">
        <v>0</v>
      </c>
      <c r="BI824" s="1">
        <v>0</v>
      </c>
      <c r="BJ824" s="1">
        <v>0</v>
      </c>
      <c r="BK824" s="1">
        <v>0</v>
      </c>
      <c r="BL824" s="1">
        <v>0</v>
      </c>
      <c r="BM824" s="1">
        <v>0</v>
      </c>
      <c r="BN824" s="1">
        <v>0</v>
      </c>
      <c r="BO824" s="1" t="s">
        <v>37</v>
      </c>
      <c r="BP824" s="1" t="s">
        <v>38</v>
      </c>
      <c r="BQ824" s="5" t="s">
        <v>3279</v>
      </c>
      <c r="BR824" s="1" t="s">
        <v>3280</v>
      </c>
      <c r="BS824" s="1" t="s">
        <v>3263</v>
      </c>
      <c r="BT824" s="1" t="s">
        <v>37</v>
      </c>
      <c r="BU824" s="1" t="s">
        <v>4121</v>
      </c>
      <c r="BV824" s="8"/>
    </row>
    <row r="825" spans="1:74" ht="90" x14ac:dyDescent="0.25">
      <c r="A825" s="1" t="s">
        <v>26</v>
      </c>
      <c r="B825" s="1" t="s">
        <v>416</v>
      </c>
      <c r="C825" s="1" t="s">
        <v>28</v>
      </c>
      <c r="D825" s="1" t="s">
        <v>29</v>
      </c>
      <c r="E825" s="1">
        <v>2041120</v>
      </c>
      <c r="F825" s="1" t="s">
        <v>3281</v>
      </c>
      <c r="G825" s="1" t="s">
        <v>3282</v>
      </c>
      <c r="H825" s="1" t="s">
        <v>32</v>
      </c>
      <c r="I825" s="1" t="s">
        <v>33</v>
      </c>
      <c r="J825" s="2">
        <v>44167</v>
      </c>
      <c r="K825" s="2" t="s">
        <v>4121</v>
      </c>
      <c r="L825" s="1">
        <v>0</v>
      </c>
      <c r="M825" s="1">
        <v>17</v>
      </c>
      <c r="N825" s="1">
        <v>0</v>
      </c>
      <c r="O825" s="1" t="s">
        <v>34</v>
      </c>
      <c r="P825" s="1" t="s">
        <v>35</v>
      </c>
      <c r="Q825" s="1" t="s">
        <v>36</v>
      </c>
      <c r="R825" s="1" t="s">
        <v>36</v>
      </c>
      <c r="S825" s="1" t="s">
        <v>36</v>
      </c>
      <c r="T825" s="1">
        <v>100</v>
      </c>
      <c r="U825" s="1" t="s">
        <v>37</v>
      </c>
      <c r="V825" s="1" t="s">
        <v>38</v>
      </c>
      <c r="W825" s="1" t="s">
        <v>4121</v>
      </c>
      <c r="X825" s="1">
        <v>1</v>
      </c>
      <c r="Y825" s="1" t="s">
        <v>37</v>
      </c>
      <c r="Z825" s="1" t="s">
        <v>4121</v>
      </c>
      <c r="AA825" s="1" t="s">
        <v>4121</v>
      </c>
      <c r="AB825" s="1" t="s">
        <v>4121</v>
      </c>
      <c r="AC825" s="1">
        <v>0</v>
      </c>
      <c r="AD825" s="1" t="s">
        <v>4121</v>
      </c>
      <c r="AE825" s="1">
        <v>0.6</v>
      </c>
      <c r="AF825" s="1">
        <v>0.6</v>
      </c>
      <c r="AG825" s="1">
        <v>0.6</v>
      </c>
      <c r="AH825" s="1">
        <v>0.6</v>
      </c>
      <c r="AI825" s="1">
        <v>0</v>
      </c>
      <c r="AJ825" s="1">
        <v>0.25</v>
      </c>
      <c r="AK825" s="1">
        <v>0.25</v>
      </c>
      <c r="AL825" s="1">
        <v>0.25</v>
      </c>
      <c r="AM825" s="1">
        <v>0</v>
      </c>
      <c r="AN825" s="1" t="s">
        <v>110</v>
      </c>
      <c r="AO825" s="1" t="s">
        <v>110</v>
      </c>
      <c r="AP825" s="1" t="s">
        <v>39</v>
      </c>
      <c r="AQ825" s="1" t="s">
        <v>40</v>
      </c>
      <c r="AR825" s="1" t="s">
        <v>41</v>
      </c>
      <c r="AS825" s="1" t="s">
        <v>38</v>
      </c>
      <c r="AT825" s="1" t="s">
        <v>4121</v>
      </c>
      <c r="AU825" s="1" t="s">
        <v>4121</v>
      </c>
      <c r="AV825" s="1" t="s">
        <v>42</v>
      </c>
      <c r="AW825" s="1">
        <v>0</v>
      </c>
      <c r="AX825" s="1">
        <v>0</v>
      </c>
      <c r="AY825" s="1">
        <v>0</v>
      </c>
      <c r="AZ825" s="1">
        <v>0</v>
      </c>
      <c r="BA825" s="1">
        <v>0</v>
      </c>
      <c r="BB825" s="1">
        <v>0</v>
      </c>
      <c r="BC825" s="1">
        <v>0</v>
      </c>
      <c r="BD825" s="1">
        <v>0</v>
      </c>
      <c r="BE825" s="1">
        <v>0</v>
      </c>
      <c r="BF825" s="1">
        <v>0</v>
      </c>
      <c r="BG825" s="1">
        <v>0</v>
      </c>
      <c r="BH825" s="1">
        <v>0</v>
      </c>
      <c r="BI825" s="1">
        <v>0</v>
      </c>
      <c r="BJ825" s="1">
        <v>0</v>
      </c>
      <c r="BK825" s="1">
        <v>0</v>
      </c>
      <c r="BL825" s="1">
        <v>0</v>
      </c>
      <c r="BM825" s="1">
        <v>0</v>
      </c>
      <c r="BN825" s="1">
        <v>0</v>
      </c>
      <c r="BO825" s="1" t="s">
        <v>37</v>
      </c>
      <c r="BP825" s="1" t="s">
        <v>38</v>
      </c>
      <c r="BQ825" s="5" t="s">
        <v>3283</v>
      </c>
      <c r="BR825" s="1" t="s">
        <v>3284</v>
      </c>
      <c r="BS825" s="1" t="s">
        <v>3263</v>
      </c>
      <c r="BT825" s="1" t="s">
        <v>37</v>
      </c>
      <c r="BU825" s="1" t="s">
        <v>4121</v>
      </c>
      <c r="BV825" s="8"/>
    </row>
    <row r="826" spans="1:74" ht="90" x14ac:dyDescent="0.25">
      <c r="A826" s="1" t="s">
        <v>26</v>
      </c>
      <c r="B826" s="1" t="s">
        <v>416</v>
      </c>
      <c r="C826" s="1" t="s">
        <v>28</v>
      </c>
      <c r="D826" s="1" t="s">
        <v>29</v>
      </c>
      <c r="E826" s="1">
        <v>2041121</v>
      </c>
      <c r="F826" s="1" t="s">
        <v>3285</v>
      </c>
      <c r="G826" s="1" t="s">
        <v>3286</v>
      </c>
      <c r="H826" s="1" t="s">
        <v>32</v>
      </c>
      <c r="I826" s="1" t="s">
        <v>33</v>
      </c>
      <c r="J826" s="2">
        <v>44167</v>
      </c>
      <c r="K826" s="2" t="s">
        <v>4121</v>
      </c>
      <c r="L826" s="1">
        <v>0</v>
      </c>
      <c r="M826" s="1">
        <v>90</v>
      </c>
      <c r="N826" s="1">
        <v>0</v>
      </c>
      <c r="O826" s="1" t="s">
        <v>34</v>
      </c>
      <c r="P826" s="1" t="s">
        <v>35</v>
      </c>
      <c r="Q826" s="1" t="s">
        <v>36</v>
      </c>
      <c r="R826" s="1" t="s">
        <v>36</v>
      </c>
      <c r="S826" s="1" t="s">
        <v>36</v>
      </c>
      <c r="T826" s="1">
        <v>900</v>
      </c>
      <c r="U826" s="1" t="s">
        <v>37</v>
      </c>
      <c r="V826" s="1" t="s">
        <v>38</v>
      </c>
      <c r="W826" s="1" t="s">
        <v>4121</v>
      </c>
      <c r="X826" s="1">
        <v>1</v>
      </c>
      <c r="Y826" s="1" t="s">
        <v>37</v>
      </c>
      <c r="Z826" s="1" t="s">
        <v>4121</v>
      </c>
      <c r="AA826" s="1" t="s">
        <v>4121</v>
      </c>
      <c r="AB826" s="1" t="s">
        <v>4121</v>
      </c>
      <c r="AC826" s="1">
        <v>0</v>
      </c>
      <c r="AD826" s="1" t="s">
        <v>4121</v>
      </c>
      <c r="AE826" s="1">
        <v>0.6</v>
      </c>
      <c r="AF826" s="1">
        <v>0.6</v>
      </c>
      <c r="AG826" s="1">
        <v>0.6</v>
      </c>
      <c r="AH826" s="1">
        <v>0.6</v>
      </c>
      <c r="AI826" s="1">
        <v>0</v>
      </c>
      <c r="AJ826" s="1">
        <v>0.25</v>
      </c>
      <c r="AK826" s="1">
        <v>0.25</v>
      </c>
      <c r="AL826" s="1">
        <v>0.25</v>
      </c>
      <c r="AM826" s="1">
        <v>0</v>
      </c>
      <c r="AN826" s="1" t="s">
        <v>110</v>
      </c>
      <c r="AO826" s="1" t="s">
        <v>110</v>
      </c>
      <c r="AP826" s="1" t="s">
        <v>39</v>
      </c>
      <c r="AQ826" s="1" t="s">
        <v>40</v>
      </c>
      <c r="AR826" s="1" t="s">
        <v>41</v>
      </c>
      <c r="AS826" s="1" t="s">
        <v>38</v>
      </c>
      <c r="AT826" s="1" t="s">
        <v>4121</v>
      </c>
      <c r="AU826" s="1" t="s">
        <v>4121</v>
      </c>
      <c r="AV826" s="1" t="s">
        <v>42</v>
      </c>
      <c r="AW826" s="1">
        <v>0</v>
      </c>
      <c r="AX826" s="1">
        <v>0</v>
      </c>
      <c r="AY826" s="1">
        <v>0</v>
      </c>
      <c r="AZ826" s="1">
        <v>0</v>
      </c>
      <c r="BA826" s="1">
        <v>0</v>
      </c>
      <c r="BB826" s="1">
        <v>0</v>
      </c>
      <c r="BC826" s="1">
        <v>0</v>
      </c>
      <c r="BD826" s="1">
        <v>0</v>
      </c>
      <c r="BE826" s="1">
        <v>0</v>
      </c>
      <c r="BF826" s="1">
        <v>0</v>
      </c>
      <c r="BG826" s="1">
        <v>0</v>
      </c>
      <c r="BH826" s="1">
        <v>0</v>
      </c>
      <c r="BI826" s="1">
        <v>0</v>
      </c>
      <c r="BJ826" s="1">
        <v>0</v>
      </c>
      <c r="BK826" s="1">
        <v>0</v>
      </c>
      <c r="BL826" s="1">
        <v>0</v>
      </c>
      <c r="BM826" s="1">
        <v>0</v>
      </c>
      <c r="BN826" s="1">
        <v>0</v>
      </c>
      <c r="BO826" s="1" t="s">
        <v>37</v>
      </c>
      <c r="BP826" s="1" t="s">
        <v>38</v>
      </c>
      <c r="BQ826" s="5" t="s">
        <v>3279</v>
      </c>
      <c r="BR826" s="1" t="s">
        <v>3280</v>
      </c>
      <c r="BS826" s="1" t="s">
        <v>3263</v>
      </c>
      <c r="BT826" s="1" t="s">
        <v>37</v>
      </c>
      <c r="BU826" s="1" t="s">
        <v>4121</v>
      </c>
      <c r="BV826" s="8"/>
    </row>
    <row r="827" spans="1:74" ht="105" x14ac:dyDescent="0.25">
      <c r="A827" s="1" t="s">
        <v>26</v>
      </c>
      <c r="B827" s="1" t="s">
        <v>416</v>
      </c>
      <c r="C827" s="1" t="s">
        <v>28</v>
      </c>
      <c r="D827" s="1" t="s">
        <v>65</v>
      </c>
      <c r="E827" s="1">
        <v>2043120</v>
      </c>
      <c r="F827" s="1" t="s">
        <v>3287</v>
      </c>
      <c r="G827" s="1" t="s">
        <v>3288</v>
      </c>
      <c r="H827" s="1" t="s">
        <v>32</v>
      </c>
      <c r="I827" s="1" t="s">
        <v>33</v>
      </c>
      <c r="J827" s="2">
        <v>44167</v>
      </c>
      <c r="K827" s="2" t="s">
        <v>4121</v>
      </c>
      <c r="L827" s="1">
        <v>0</v>
      </c>
      <c r="M827" s="1">
        <v>110</v>
      </c>
      <c r="N827" s="1">
        <v>30</v>
      </c>
      <c r="O827" s="1" t="s">
        <v>34</v>
      </c>
      <c r="P827" s="1" t="s">
        <v>35</v>
      </c>
      <c r="Q827" s="1" t="s">
        <v>36</v>
      </c>
      <c r="R827" s="1" t="s">
        <v>36</v>
      </c>
      <c r="S827" s="1" t="s">
        <v>36</v>
      </c>
      <c r="T827" s="1">
        <v>1000</v>
      </c>
      <c r="U827" s="1" t="s">
        <v>37</v>
      </c>
      <c r="V827" s="1" t="s">
        <v>38</v>
      </c>
      <c r="W827" s="1" t="s">
        <v>4121</v>
      </c>
      <c r="X827" s="1">
        <v>1</v>
      </c>
      <c r="Y827" s="1" t="s">
        <v>37</v>
      </c>
      <c r="Z827" s="1" t="s">
        <v>4121</v>
      </c>
      <c r="AA827" s="1" t="s">
        <v>4121</v>
      </c>
      <c r="AB827" s="1" t="s">
        <v>4121</v>
      </c>
      <c r="AC827" s="1">
        <v>0</v>
      </c>
      <c r="AD827" s="1" t="s">
        <v>4121</v>
      </c>
      <c r="AE827" s="1">
        <v>0.6</v>
      </c>
      <c r="AF827" s="1">
        <v>0.6</v>
      </c>
      <c r="AG827" s="1">
        <v>0.6</v>
      </c>
      <c r="AH827" s="1">
        <v>0.6</v>
      </c>
      <c r="AI827" s="1">
        <v>0</v>
      </c>
      <c r="AJ827" s="1">
        <v>0.25</v>
      </c>
      <c r="AK827" s="1">
        <v>0.25</v>
      </c>
      <c r="AL827" s="1">
        <v>0.25</v>
      </c>
      <c r="AM827" s="1">
        <v>0</v>
      </c>
      <c r="AN827" s="1" t="s">
        <v>110</v>
      </c>
      <c r="AO827" s="1" t="s">
        <v>110</v>
      </c>
      <c r="AP827" s="1" t="s">
        <v>39</v>
      </c>
      <c r="AQ827" s="1" t="s">
        <v>40</v>
      </c>
      <c r="AR827" s="1" t="s">
        <v>41</v>
      </c>
      <c r="AS827" s="1" t="s">
        <v>38</v>
      </c>
      <c r="AT827" s="1" t="s">
        <v>4121</v>
      </c>
      <c r="AU827" s="1" t="s">
        <v>4121</v>
      </c>
      <c r="AV827" s="1" t="s">
        <v>42</v>
      </c>
      <c r="AW827" s="1">
        <v>0</v>
      </c>
      <c r="AX827" s="1">
        <v>0</v>
      </c>
      <c r="AY827" s="1">
        <v>0</v>
      </c>
      <c r="AZ827" s="1">
        <v>0</v>
      </c>
      <c r="BA827" s="1">
        <v>0</v>
      </c>
      <c r="BB827" s="1">
        <v>0</v>
      </c>
      <c r="BC827" s="1">
        <v>0</v>
      </c>
      <c r="BD827" s="1">
        <v>0</v>
      </c>
      <c r="BE827" s="1">
        <v>0</v>
      </c>
      <c r="BF827" s="1">
        <v>0</v>
      </c>
      <c r="BG827" s="1">
        <v>0</v>
      </c>
      <c r="BH827" s="1">
        <v>0</v>
      </c>
      <c r="BI827" s="1">
        <v>0</v>
      </c>
      <c r="BJ827" s="1">
        <v>0</v>
      </c>
      <c r="BK827" s="1">
        <v>0</v>
      </c>
      <c r="BL827" s="1">
        <v>0</v>
      </c>
      <c r="BM827" s="1">
        <v>0</v>
      </c>
      <c r="BN827" s="1">
        <v>0</v>
      </c>
      <c r="BO827" s="1" t="s">
        <v>37</v>
      </c>
      <c r="BP827" s="1" t="s">
        <v>38</v>
      </c>
      <c r="BQ827" s="5" t="s">
        <v>3289</v>
      </c>
      <c r="BR827" s="1" t="s">
        <v>3290</v>
      </c>
      <c r="BS827" s="1" t="s">
        <v>3263</v>
      </c>
      <c r="BT827" s="1" t="s">
        <v>37</v>
      </c>
      <c r="BU827" s="1" t="s">
        <v>4121</v>
      </c>
      <c r="BV827" s="8"/>
    </row>
    <row r="828" spans="1:74" ht="90" x14ac:dyDescent="0.25">
      <c r="A828" s="1" t="s">
        <v>26</v>
      </c>
      <c r="B828" s="1" t="s">
        <v>416</v>
      </c>
      <c r="C828" s="1" t="s">
        <v>28</v>
      </c>
      <c r="D828" s="1" t="s">
        <v>29</v>
      </c>
      <c r="E828" s="1">
        <v>2041122</v>
      </c>
      <c r="F828" s="1" t="s">
        <v>3291</v>
      </c>
      <c r="G828" s="1" t="s">
        <v>3292</v>
      </c>
      <c r="H828" s="1" t="s">
        <v>32</v>
      </c>
      <c r="I828" s="1" t="s">
        <v>33</v>
      </c>
      <c r="J828" s="2">
        <v>44167</v>
      </c>
      <c r="K828" s="2" t="s">
        <v>4121</v>
      </c>
      <c r="L828" s="1">
        <v>0</v>
      </c>
      <c r="M828" s="1">
        <v>110</v>
      </c>
      <c r="N828" s="1">
        <v>0</v>
      </c>
      <c r="O828" s="1" t="s">
        <v>34</v>
      </c>
      <c r="P828" s="1" t="s">
        <v>35</v>
      </c>
      <c r="Q828" s="1" t="s">
        <v>36</v>
      </c>
      <c r="R828" s="1" t="s">
        <v>36</v>
      </c>
      <c r="S828" s="1" t="s">
        <v>36</v>
      </c>
      <c r="T828" s="1">
        <v>1000</v>
      </c>
      <c r="U828" s="1" t="s">
        <v>37</v>
      </c>
      <c r="V828" s="1" t="s">
        <v>38</v>
      </c>
      <c r="W828" s="1" t="s">
        <v>4121</v>
      </c>
      <c r="X828" s="1">
        <v>1</v>
      </c>
      <c r="Y828" s="1" t="s">
        <v>37</v>
      </c>
      <c r="Z828" s="1" t="s">
        <v>4121</v>
      </c>
      <c r="AA828" s="1" t="s">
        <v>4121</v>
      </c>
      <c r="AB828" s="1" t="s">
        <v>4121</v>
      </c>
      <c r="AC828" s="1">
        <v>0</v>
      </c>
      <c r="AD828" s="1" t="s">
        <v>4121</v>
      </c>
      <c r="AE828" s="1">
        <v>0.6</v>
      </c>
      <c r="AF828" s="1">
        <v>0.6</v>
      </c>
      <c r="AG828" s="1">
        <v>0.6</v>
      </c>
      <c r="AH828" s="1">
        <v>0.6</v>
      </c>
      <c r="AI828" s="1">
        <v>0</v>
      </c>
      <c r="AJ828" s="1">
        <v>0.25</v>
      </c>
      <c r="AK828" s="1">
        <v>0.25</v>
      </c>
      <c r="AL828" s="1">
        <v>0.25</v>
      </c>
      <c r="AM828" s="1">
        <v>0</v>
      </c>
      <c r="AN828" s="1" t="s">
        <v>110</v>
      </c>
      <c r="AO828" s="1" t="s">
        <v>110</v>
      </c>
      <c r="AP828" s="1" t="s">
        <v>39</v>
      </c>
      <c r="AQ828" s="1" t="s">
        <v>40</v>
      </c>
      <c r="AR828" s="1" t="s">
        <v>41</v>
      </c>
      <c r="AS828" s="1" t="s">
        <v>38</v>
      </c>
      <c r="AT828" s="1" t="s">
        <v>4121</v>
      </c>
      <c r="AU828" s="1" t="s">
        <v>4121</v>
      </c>
      <c r="AV828" s="1" t="s">
        <v>42</v>
      </c>
      <c r="AW828" s="1">
        <v>0</v>
      </c>
      <c r="AX828" s="1">
        <v>0</v>
      </c>
      <c r="AY828" s="1">
        <v>0</v>
      </c>
      <c r="AZ828" s="1">
        <v>0</v>
      </c>
      <c r="BA828" s="1">
        <v>0</v>
      </c>
      <c r="BB828" s="1">
        <v>0</v>
      </c>
      <c r="BC828" s="1">
        <v>0</v>
      </c>
      <c r="BD828" s="1">
        <v>0</v>
      </c>
      <c r="BE828" s="1">
        <v>0</v>
      </c>
      <c r="BF828" s="1">
        <v>0</v>
      </c>
      <c r="BG828" s="1">
        <v>0</v>
      </c>
      <c r="BH828" s="1">
        <v>0</v>
      </c>
      <c r="BI828" s="1">
        <v>0</v>
      </c>
      <c r="BJ828" s="1">
        <v>0</v>
      </c>
      <c r="BK828" s="1">
        <v>0</v>
      </c>
      <c r="BL828" s="1">
        <v>0</v>
      </c>
      <c r="BM828" s="1">
        <v>0</v>
      </c>
      <c r="BN828" s="1">
        <v>0</v>
      </c>
      <c r="BO828" s="1" t="s">
        <v>37</v>
      </c>
      <c r="BP828" s="1" t="s">
        <v>38</v>
      </c>
      <c r="BQ828" s="5" t="s">
        <v>3289</v>
      </c>
      <c r="BR828" s="1" t="s">
        <v>3290</v>
      </c>
      <c r="BS828" s="1" t="s">
        <v>3263</v>
      </c>
      <c r="BT828" s="1" t="s">
        <v>37</v>
      </c>
      <c r="BU828" s="1" t="s">
        <v>4121</v>
      </c>
      <c r="BV828" s="8"/>
    </row>
    <row r="829" spans="1:74" ht="105" x14ac:dyDescent="0.25">
      <c r="A829" s="1" t="s">
        <v>26</v>
      </c>
      <c r="B829" s="1" t="s">
        <v>416</v>
      </c>
      <c r="C829" s="1" t="s">
        <v>28</v>
      </c>
      <c r="D829" s="1" t="s">
        <v>65</v>
      </c>
      <c r="E829" s="1">
        <v>2043121</v>
      </c>
      <c r="F829" s="1" t="s">
        <v>3293</v>
      </c>
      <c r="G829" s="1" t="s">
        <v>3294</v>
      </c>
      <c r="H829" s="1" t="s">
        <v>32</v>
      </c>
      <c r="I829" s="1" t="s">
        <v>33</v>
      </c>
      <c r="J829" s="2">
        <v>44167</v>
      </c>
      <c r="K829" s="2" t="s">
        <v>4121</v>
      </c>
      <c r="L829" s="1">
        <v>0</v>
      </c>
      <c r="M829" s="1">
        <v>17</v>
      </c>
      <c r="N829" s="1">
        <v>14</v>
      </c>
      <c r="O829" s="1" t="s">
        <v>34</v>
      </c>
      <c r="P829" s="1" t="s">
        <v>35</v>
      </c>
      <c r="Q829" s="1" t="s">
        <v>36</v>
      </c>
      <c r="R829" s="1" t="s">
        <v>36</v>
      </c>
      <c r="S829" s="1" t="s">
        <v>36</v>
      </c>
      <c r="T829" s="1">
        <v>100</v>
      </c>
      <c r="U829" s="1" t="s">
        <v>37</v>
      </c>
      <c r="V829" s="1" t="s">
        <v>38</v>
      </c>
      <c r="W829" s="1" t="s">
        <v>4121</v>
      </c>
      <c r="X829" s="1">
        <v>1</v>
      </c>
      <c r="Y829" s="1" t="s">
        <v>37</v>
      </c>
      <c r="Z829" s="1" t="s">
        <v>4121</v>
      </c>
      <c r="AA829" s="1" t="s">
        <v>4121</v>
      </c>
      <c r="AB829" s="1" t="s">
        <v>4121</v>
      </c>
      <c r="AC829" s="1">
        <v>0</v>
      </c>
      <c r="AD829" s="1" t="s">
        <v>4121</v>
      </c>
      <c r="AE829" s="1">
        <v>0.6</v>
      </c>
      <c r="AF829" s="1">
        <v>0.6</v>
      </c>
      <c r="AG829" s="1">
        <v>0.6</v>
      </c>
      <c r="AH829" s="1">
        <v>0.6</v>
      </c>
      <c r="AI829" s="1">
        <v>0</v>
      </c>
      <c r="AJ829" s="1">
        <v>0.25</v>
      </c>
      <c r="AK829" s="1">
        <v>0.25</v>
      </c>
      <c r="AL829" s="1">
        <v>0.25</v>
      </c>
      <c r="AM829" s="1">
        <v>0</v>
      </c>
      <c r="AN829" s="1" t="s">
        <v>110</v>
      </c>
      <c r="AO829" s="1" t="s">
        <v>110</v>
      </c>
      <c r="AP829" s="1" t="s">
        <v>39</v>
      </c>
      <c r="AQ829" s="1" t="s">
        <v>40</v>
      </c>
      <c r="AR829" s="1" t="s">
        <v>41</v>
      </c>
      <c r="AS829" s="1" t="s">
        <v>38</v>
      </c>
      <c r="AT829" s="1" t="s">
        <v>4121</v>
      </c>
      <c r="AU829" s="1" t="s">
        <v>4121</v>
      </c>
      <c r="AV829" s="1" t="s">
        <v>42</v>
      </c>
      <c r="AW829" s="1">
        <v>0</v>
      </c>
      <c r="AX829" s="1">
        <v>0</v>
      </c>
      <c r="AY829" s="1">
        <v>0</v>
      </c>
      <c r="AZ829" s="1">
        <v>0</v>
      </c>
      <c r="BA829" s="1">
        <v>0</v>
      </c>
      <c r="BB829" s="1">
        <v>0</v>
      </c>
      <c r="BC829" s="1">
        <v>0</v>
      </c>
      <c r="BD829" s="1">
        <v>0</v>
      </c>
      <c r="BE829" s="1">
        <v>0</v>
      </c>
      <c r="BF829" s="1">
        <v>0</v>
      </c>
      <c r="BG829" s="1">
        <v>0</v>
      </c>
      <c r="BH829" s="1">
        <v>0</v>
      </c>
      <c r="BI829" s="1">
        <v>0</v>
      </c>
      <c r="BJ829" s="1">
        <v>0</v>
      </c>
      <c r="BK829" s="1">
        <v>0</v>
      </c>
      <c r="BL829" s="1">
        <v>0</v>
      </c>
      <c r="BM829" s="1">
        <v>0</v>
      </c>
      <c r="BN829" s="1">
        <v>0</v>
      </c>
      <c r="BO829" s="1" t="s">
        <v>37</v>
      </c>
      <c r="BP829" s="1" t="s">
        <v>38</v>
      </c>
      <c r="BQ829" s="5" t="s">
        <v>3283</v>
      </c>
      <c r="BR829" s="1" t="s">
        <v>3284</v>
      </c>
      <c r="BS829" s="1" t="s">
        <v>3263</v>
      </c>
      <c r="BT829" s="1" t="s">
        <v>37</v>
      </c>
      <c r="BU829" s="1" t="s">
        <v>4121</v>
      </c>
      <c r="BV829" s="8"/>
    </row>
    <row r="830" spans="1:74" ht="60" x14ac:dyDescent="0.25">
      <c r="A830" s="1" t="s">
        <v>26</v>
      </c>
      <c r="B830" s="1" t="s">
        <v>416</v>
      </c>
      <c r="C830" s="1" t="s">
        <v>28</v>
      </c>
      <c r="D830" s="1" t="s">
        <v>29</v>
      </c>
      <c r="E830" s="1">
        <v>2046128</v>
      </c>
      <c r="F830" s="1" t="s">
        <v>3295</v>
      </c>
      <c r="G830" s="1" t="s">
        <v>3296</v>
      </c>
      <c r="H830" s="1" t="s">
        <v>32</v>
      </c>
      <c r="I830" s="1" t="s">
        <v>33</v>
      </c>
      <c r="J830" s="2">
        <v>44166</v>
      </c>
      <c r="K830" s="2" t="s">
        <v>4121</v>
      </c>
      <c r="L830" s="1">
        <v>0</v>
      </c>
      <c r="M830" s="1">
        <v>0</v>
      </c>
      <c r="N830" s="1">
        <v>0</v>
      </c>
      <c r="O830" s="1" t="s">
        <v>109</v>
      </c>
      <c r="P830" s="1" t="s">
        <v>35</v>
      </c>
      <c r="Q830" s="1" t="s">
        <v>37</v>
      </c>
      <c r="R830" s="1" t="s">
        <v>37</v>
      </c>
      <c r="S830" s="1" t="s">
        <v>37</v>
      </c>
      <c r="T830" s="1">
        <v>0</v>
      </c>
      <c r="U830" s="1" t="s">
        <v>39</v>
      </c>
      <c r="V830" s="1" t="s">
        <v>38</v>
      </c>
      <c r="W830" s="1" t="s">
        <v>4121</v>
      </c>
      <c r="X830" s="1">
        <v>30</v>
      </c>
      <c r="Y830" s="1" t="s">
        <v>37</v>
      </c>
      <c r="Z830" s="1" t="s">
        <v>4121</v>
      </c>
      <c r="AA830" s="1" t="s">
        <v>4121</v>
      </c>
      <c r="AB830" s="1" t="s">
        <v>4121</v>
      </c>
      <c r="AC830" s="1">
        <v>0</v>
      </c>
      <c r="AD830" s="1" t="s">
        <v>4121</v>
      </c>
      <c r="AE830" s="1">
        <v>0.6</v>
      </c>
      <c r="AF830" s="1">
        <v>0.6</v>
      </c>
      <c r="AG830" s="1">
        <v>0.6</v>
      </c>
      <c r="AH830" s="1">
        <v>0.6</v>
      </c>
      <c r="AI830" s="1">
        <v>0</v>
      </c>
      <c r="AJ830" s="1">
        <v>0.25</v>
      </c>
      <c r="AK830" s="1">
        <v>0.25</v>
      </c>
      <c r="AL830" s="1">
        <v>0.25</v>
      </c>
      <c r="AM830" s="1">
        <v>0</v>
      </c>
      <c r="AN830" s="1" t="s">
        <v>35</v>
      </c>
      <c r="AO830" s="1" t="s">
        <v>35</v>
      </c>
      <c r="AP830" s="1" t="s">
        <v>69</v>
      </c>
      <c r="AQ830" s="1" t="s">
        <v>40</v>
      </c>
      <c r="AR830" s="1" t="s">
        <v>4121</v>
      </c>
      <c r="AS830" s="1" t="s">
        <v>38</v>
      </c>
      <c r="AT830" s="1" t="s">
        <v>4121</v>
      </c>
      <c r="AU830" s="1" t="s">
        <v>4121</v>
      </c>
      <c r="AV830" s="1" t="s">
        <v>42</v>
      </c>
      <c r="AW830" s="1">
        <v>0</v>
      </c>
      <c r="AX830" s="1">
        <v>0</v>
      </c>
      <c r="AY830" s="1">
        <v>0</v>
      </c>
      <c r="AZ830" s="1">
        <v>0</v>
      </c>
      <c r="BA830" s="1">
        <v>0</v>
      </c>
      <c r="BB830" s="1">
        <v>0</v>
      </c>
      <c r="BC830" s="1">
        <v>0</v>
      </c>
      <c r="BD830" s="1">
        <v>0</v>
      </c>
      <c r="BE830" s="1">
        <v>0</v>
      </c>
      <c r="BF830" s="1">
        <v>0</v>
      </c>
      <c r="BG830" s="1">
        <v>0</v>
      </c>
      <c r="BH830" s="1">
        <v>0</v>
      </c>
      <c r="BI830" s="1">
        <v>0</v>
      </c>
      <c r="BJ830" s="1">
        <v>0</v>
      </c>
      <c r="BK830" s="1">
        <v>0</v>
      </c>
      <c r="BL830" s="1">
        <v>0</v>
      </c>
      <c r="BM830" s="1">
        <v>0</v>
      </c>
      <c r="BN830" s="1">
        <v>0</v>
      </c>
      <c r="BO830" s="1" t="s">
        <v>37</v>
      </c>
      <c r="BP830" s="1" t="s">
        <v>38</v>
      </c>
      <c r="BQ830" s="5" t="s">
        <v>3297</v>
      </c>
      <c r="BR830" s="1" t="s">
        <v>2417</v>
      </c>
      <c r="BS830" s="1" t="s">
        <v>3105</v>
      </c>
      <c r="BT830" s="1" t="s">
        <v>4121</v>
      </c>
      <c r="BU830" s="1" t="s">
        <v>4121</v>
      </c>
      <c r="BV830" s="1" t="s">
        <v>4121</v>
      </c>
    </row>
    <row r="831" spans="1:74" ht="75" x14ac:dyDescent="0.25">
      <c r="A831" s="13" t="s">
        <v>26</v>
      </c>
      <c r="B831" s="13" t="s">
        <v>416</v>
      </c>
      <c r="C831" s="13" t="s">
        <v>28</v>
      </c>
      <c r="D831" s="13" t="s">
        <v>65</v>
      </c>
      <c r="E831" s="13">
        <v>2044126</v>
      </c>
      <c r="F831" s="13" t="s">
        <v>3298</v>
      </c>
      <c r="G831" s="13" t="s">
        <v>3299</v>
      </c>
      <c r="H831" s="13" t="s">
        <v>32</v>
      </c>
      <c r="I831" s="13" t="s">
        <v>33</v>
      </c>
      <c r="J831" s="14">
        <v>44166</v>
      </c>
      <c r="K831" s="14" t="s">
        <v>4121</v>
      </c>
      <c r="L831" s="13">
        <v>0</v>
      </c>
      <c r="M831" s="13">
        <v>0</v>
      </c>
      <c r="N831" s="13">
        <v>0</v>
      </c>
      <c r="O831" s="13" t="s">
        <v>109</v>
      </c>
      <c r="P831" s="13" t="s">
        <v>35</v>
      </c>
      <c r="Q831" s="13" t="s">
        <v>37</v>
      </c>
      <c r="R831" s="13" t="s">
        <v>37</v>
      </c>
      <c r="S831" s="13" t="s">
        <v>37</v>
      </c>
      <c r="T831" s="13">
        <v>0</v>
      </c>
      <c r="U831" s="13" t="s">
        <v>39</v>
      </c>
      <c r="V831" s="13" t="s">
        <v>38</v>
      </c>
      <c r="W831" s="13" t="s">
        <v>4121</v>
      </c>
      <c r="X831" s="13">
        <v>30</v>
      </c>
      <c r="Y831" s="13" t="s">
        <v>37</v>
      </c>
      <c r="Z831" s="13" t="s">
        <v>4121</v>
      </c>
      <c r="AA831" s="13" t="s">
        <v>4121</v>
      </c>
      <c r="AB831" s="13" t="s">
        <v>4121</v>
      </c>
      <c r="AC831" s="13">
        <v>0</v>
      </c>
      <c r="AD831" s="13" t="s">
        <v>4121</v>
      </c>
      <c r="AE831" s="13">
        <v>0.6</v>
      </c>
      <c r="AF831" s="13">
        <v>0.6</v>
      </c>
      <c r="AG831" s="13">
        <v>0.6</v>
      </c>
      <c r="AH831" s="13">
        <v>0.6</v>
      </c>
      <c r="AI831" s="13">
        <v>0</v>
      </c>
      <c r="AJ831" s="13">
        <v>0.25</v>
      </c>
      <c r="AK831" s="13">
        <v>0.25</v>
      </c>
      <c r="AL831" s="13">
        <v>0.25</v>
      </c>
      <c r="AM831" s="13">
        <v>0</v>
      </c>
      <c r="AN831" s="13" t="s">
        <v>35</v>
      </c>
      <c r="AO831" s="13" t="s">
        <v>35</v>
      </c>
      <c r="AP831" s="13" t="s">
        <v>69</v>
      </c>
      <c r="AQ831" s="13" t="s">
        <v>40</v>
      </c>
      <c r="AR831" s="13" t="s">
        <v>4121</v>
      </c>
      <c r="AS831" s="13" t="s">
        <v>38</v>
      </c>
      <c r="AT831" s="13" t="s">
        <v>4121</v>
      </c>
      <c r="AU831" s="13" t="s">
        <v>4121</v>
      </c>
      <c r="AV831" s="13" t="s">
        <v>42</v>
      </c>
      <c r="AW831" s="13">
        <v>0</v>
      </c>
      <c r="AX831" s="13">
        <v>0</v>
      </c>
      <c r="AY831" s="13">
        <v>0</v>
      </c>
      <c r="AZ831" s="13">
        <v>0</v>
      </c>
      <c r="BA831" s="13">
        <v>0</v>
      </c>
      <c r="BB831" s="13">
        <v>0</v>
      </c>
      <c r="BC831" s="13">
        <v>0</v>
      </c>
      <c r="BD831" s="13">
        <v>0</v>
      </c>
      <c r="BE831" s="13">
        <v>0</v>
      </c>
      <c r="BF831" s="13">
        <v>0</v>
      </c>
      <c r="BG831" s="13">
        <v>0</v>
      </c>
      <c r="BH831" s="13">
        <v>0</v>
      </c>
      <c r="BI831" s="13">
        <v>0</v>
      </c>
      <c r="BJ831" s="13">
        <v>0</v>
      </c>
      <c r="BK831" s="13">
        <v>0</v>
      </c>
      <c r="BL831" s="13">
        <v>0</v>
      </c>
      <c r="BM831" s="13">
        <v>0</v>
      </c>
      <c r="BN831" s="13">
        <v>0</v>
      </c>
      <c r="BO831" s="13" t="s">
        <v>37</v>
      </c>
      <c r="BP831" s="13" t="s">
        <v>38</v>
      </c>
      <c r="BQ831" s="15" t="s">
        <v>3297</v>
      </c>
      <c r="BR831" s="13" t="s">
        <v>2417</v>
      </c>
      <c r="BS831" s="13" t="s">
        <v>3105</v>
      </c>
      <c r="BT831" s="13" t="s">
        <v>4121</v>
      </c>
      <c r="BU831" s="13" t="s">
        <v>4121</v>
      </c>
      <c r="BV831" s="13" t="s">
        <v>4121</v>
      </c>
    </row>
    <row r="832" spans="1:74" ht="240" x14ac:dyDescent="0.25">
      <c r="A832" s="1" t="s">
        <v>26</v>
      </c>
      <c r="B832" s="1" t="s">
        <v>27</v>
      </c>
      <c r="C832" s="1" t="s">
        <v>28</v>
      </c>
      <c r="D832" s="1" t="s">
        <v>65</v>
      </c>
      <c r="E832" s="1">
        <v>203316</v>
      </c>
      <c r="F832" s="1" t="s">
        <v>3300</v>
      </c>
      <c r="G832" s="1" t="s">
        <v>3301</v>
      </c>
      <c r="H832" s="1" t="s">
        <v>32</v>
      </c>
      <c r="I832" s="1" t="s">
        <v>33</v>
      </c>
      <c r="J832" s="2">
        <v>44175</v>
      </c>
      <c r="K832" s="2" t="s">
        <v>4121</v>
      </c>
      <c r="L832" s="1">
        <v>0</v>
      </c>
      <c r="M832" s="1">
        <v>30</v>
      </c>
      <c r="N832" s="1">
        <v>1</v>
      </c>
      <c r="O832" s="1" t="s">
        <v>34</v>
      </c>
      <c r="P832" s="1" t="s">
        <v>37</v>
      </c>
      <c r="Q832" s="1" t="s">
        <v>4121</v>
      </c>
      <c r="R832" s="1" t="s">
        <v>4121</v>
      </c>
      <c r="S832" s="1" t="s">
        <v>4121</v>
      </c>
      <c r="T832" s="1">
        <v>0</v>
      </c>
      <c r="U832" s="1" t="s">
        <v>4121</v>
      </c>
      <c r="V832" s="1" t="s">
        <v>38</v>
      </c>
      <c r="W832" s="1" t="s">
        <v>4121</v>
      </c>
      <c r="X832" s="1">
        <v>0</v>
      </c>
      <c r="Y832" s="1" t="s">
        <v>37</v>
      </c>
      <c r="Z832" s="1" t="s">
        <v>4121</v>
      </c>
      <c r="AA832" s="1" t="s">
        <v>4121</v>
      </c>
      <c r="AB832" s="1" t="s">
        <v>4121</v>
      </c>
      <c r="AC832" s="1">
        <v>0</v>
      </c>
      <c r="AD832" s="1" t="s">
        <v>4121</v>
      </c>
      <c r="AE832" s="1">
        <v>0</v>
      </c>
      <c r="AF832" s="1">
        <v>0</v>
      </c>
      <c r="AG832" s="1">
        <v>0</v>
      </c>
      <c r="AH832" s="1">
        <v>0</v>
      </c>
      <c r="AI832" s="1">
        <v>0</v>
      </c>
      <c r="AJ832" s="1">
        <v>0</v>
      </c>
      <c r="AK832" s="1">
        <v>0</v>
      </c>
      <c r="AL832" s="1">
        <v>0</v>
      </c>
      <c r="AM832" s="1">
        <v>0</v>
      </c>
      <c r="AN832" s="1" t="s">
        <v>245</v>
      </c>
      <c r="AO832" s="1" t="s">
        <v>245</v>
      </c>
      <c r="AP832" s="1" t="s">
        <v>69</v>
      </c>
      <c r="AQ832" s="1" t="s">
        <v>40</v>
      </c>
      <c r="AR832" s="1" t="s">
        <v>4121</v>
      </c>
      <c r="AS832" s="1" t="s">
        <v>38</v>
      </c>
      <c r="AT832" s="1" t="s">
        <v>4121</v>
      </c>
      <c r="AU832" s="1" t="s">
        <v>4121</v>
      </c>
      <c r="AV832" s="1" t="s">
        <v>42</v>
      </c>
      <c r="AW832" s="1">
        <v>0</v>
      </c>
      <c r="AX832" s="1">
        <v>0</v>
      </c>
      <c r="AY832" s="1">
        <v>0</v>
      </c>
      <c r="AZ832" s="1">
        <v>0</v>
      </c>
      <c r="BA832" s="1">
        <v>0</v>
      </c>
      <c r="BB832" s="1">
        <v>0</v>
      </c>
      <c r="BC832" s="1">
        <v>0</v>
      </c>
      <c r="BD832" s="1">
        <v>0</v>
      </c>
      <c r="BE832" s="1">
        <v>0</v>
      </c>
      <c r="BF832" s="1">
        <v>0</v>
      </c>
      <c r="BG832" s="1">
        <v>0</v>
      </c>
      <c r="BH832" s="1">
        <v>0</v>
      </c>
      <c r="BI832" s="1">
        <v>0</v>
      </c>
      <c r="BJ832" s="1">
        <v>0</v>
      </c>
      <c r="BK832" s="1">
        <v>0</v>
      </c>
      <c r="BL832" s="1">
        <v>0</v>
      </c>
      <c r="BM832" s="1">
        <v>0</v>
      </c>
      <c r="BN832" s="1">
        <v>0</v>
      </c>
      <c r="BO832" s="1" t="s">
        <v>37</v>
      </c>
      <c r="BP832" s="1" t="s">
        <v>38</v>
      </c>
      <c r="BQ832" s="5" t="s">
        <v>3302</v>
      </c>
      <c r="BR832" s="1" t="s">
        <v>3303</v>
      </c>
      <c r="BS832" s="1" t="s">
        <v>3304</v>
      </c>
      <c r="BT832" s="1" t="s">
        <v>4121</v>
      </c>
      <c r="BU832" s="1" t="s">
        <v>4121</v>
      </c>
      <c r="BV832" s="1" t="s">
        <v>4121</v>
      </c>
    </row>
    <row r="833" spans="1:74" ht="45" x14ac:dyDescent="0.25">
      <c r="A833" s="1" t="s">
        <v>26</v>
      </c>
      <c r="B833" s="1" t="s">
        <v>242</v>
      </c>
      <c r="C833" s="1" t="s">
        <v>28</v>
      </c>
      <c r="D833" s="1" t="s">
        <v>65</v>
      </c>
      <c r="E833" s="1">
        <v>2017128</v>
      </c>
      <c r="F833" s="1" t="s">
        <v>3305</v>
      </c>
      <c r="G833" s="1" t="s">
        <v>255</v>
      </c>
      <c r="H833" s="1" t="s">
        <v>32</v>
      </c>
      <c r="I833" s="1" t="s">
        <v>33</v>
      </c>
      <c r="J833" s="2">
        <v>44185</v>
      </c>
      <c r="K833" s="2" t="s">
        <v>4121</v>
      </c>
      <c r="L833" s="1">
        <v>0</v>
      </c>
      <c r="M833" s="1">
        <v>0</v>
      </c>
      <c r="N833" s="1">
        <v>0</v>
      </c>
      <c r="O833" s="1" t="s">
        <v>83</v>
      </c>
      <c r="P833" s="1" t="s">
        <v>37</v>
      </c>
      <c r="Q833" s="1" t="s">
        <v>4121</v>
      </c>
      <c r="R833" s="1" t="s">
        <v>4121</v>
      </c>
      <c r="S833" s="1" t="s">
        <v>4121</v>
      </c>
      <c r="T833" s="1">
        <v>0</v>
      </c>
      <c r="U833" s="1" t="s">
        <v>4121</v>
      </c>
      <c r="V833" s="1" t="s">
        <v>38</v>
      </c>
      <c r="W833" s="1" t="s">
        <v>4121</v>
      </c>
      <c r="X833" s="1">
        <v>0</v>
      </c>
      <c r="Y833" s="1" t="s">
        <v>37</v>
      </c>
      <c r="Z833" s="1" t="s">
        <v>4121</v>
      </c>
      <c r="AA833" s="1" t="s">
        <v>4121</v>
      </c>
      <c r="AB833" s="1" t="s">
        <v>4121</v>
      </c>
      <c r="AC833" s="1">
        <v>0</v>
      </c>
      <c r="AD833" s="1" t="s">
        <v>4121</v>
      </c>
      <c r="AE833" s="1">
        <v>0</v>
      </c>
      <c r="AF833" s="1">
        <v>0</v>
      </c>
      <c r="AG833" s="1">
        <v>0</v>
      </c>
      <c r="AH833" s="1">
        <v>0</v>
      </c>
      <c r="AI833" s="1">
        <v>0</v>
      </c>
      <c r="AJ833" s="1">
        <v>0</v>
      </c>
      <c r="AK833" s="1">
        <v>0</v>
      </c>
      <c r="AL833" s="1">
        <v>0</v>
      </c>
      <c r="AM833" s="1">
        <v>0</v>
      </c>
      <c r="AN833" s="1" t="s">
        <v>4121</v>
      </c>
      <c r="AO833" s="1" t="s">
        <v>4121</v>
      </c>
      <c r="AP833" s="1" t="s">
        <v>69</v>
      </c>
      <c r="AQ833" s="1" t="s">
        <v>40</v>
      </c>
      <c r="AR833" s="1" t="s">
        <v>41</v>
      </c>
      <c r="AS833" s="1" t="s">
        <v>38</v>
      </c>
      <c r="AT833" s="1" t="s">
        <v>4121</v>
      </c>
      <c r="AU833" s="1" t="s">
        <v>4121</v>
      </c>
      <c r="AV833" s="1" t="s">
        <v>42</v>
      </c>
      <c r="AW833" s="1">
        <v>0</v>
      </c>
      <c r="AX833" s="1">
        <v>0</v>
      </c>
      <c r="AY833" s="1">
        <v>0</v>
      </c>
      <c r="AZ833" s="1">
        <v>0</v>
      </c>
      <c r="BA833" s="1">
        <v>0</v>
      </c>
      <c r="BB833" s="1">
        <v>0</v>
      </c>
      <c r="BC833" s="1">
        <v>0</v>
      </c>
      <c r="BD833" s="1">
        <v>0</v>
      </c>
      <c r="BE833" s="1">
        <v>0</v>
      </c>
      <c r="BF833" s="1">
        <v>0</v>
      </c>
      <c r="BG833" s="1">
        <v>0</v>
      </c>
      <c r="BH833" s="1">
        <v>0</v>
      </c>
      <c r="BI833" s="1">
        <v>0</v>
      </c>
      <c r="BJ833" s="1">
        <v>0</v>
      </c>
      <c r="BK833" s="1">
        <v>0</v>
      </c>
      <c r="BL833" s="1">
        <v>0</v>
      </c>
      <c r="BM833" s="1">
        <v>0</v>
      </c>
      <c r="BN833" s="1">
        <v>0</v>
      </c>
      <c r="BO833" s="1" t="s">
        <v>37</v>
      </c>
      <c r="BP833" s="1" t="s">
        <v>38</v>
      </c>
      <c r="BQ833" s="5" t="s">
        <v>3306</v>
      </c>
      <c r="BR833" s="1" t="s">
        <v>255</v>
      </c>
      <c r="BS833" s="1" t="s">
        <v>3307</v>
      </c>
      <c r="BT833" s="1" t="s">
        <v>255</v>
      </c>
      <c r="BU833" s="1" t="s">
        <v>4121</v>
      </c>
      <c r="BV833" s="1" t="s">
        <v>4121</v>
      </c>
    </row>
    <row r="834" spans="1:74" ht="45" x14ac:dyDescent="0.25">
      <c r="A834" s="1" t="s">
        <v>26</v>
      </c>
      <c r="B834" s="1" t="s">
        <v>242</v>
      </c>
      <c r="C834" s="1" t="s">
        <v>28</v>
      </c>
      <c r="D834" s="1" t="s">
        <v>29</v>
      </c>
      <c r="E834" s="1">
        <v>201618</v>
      </c>
      <c r="F834" s="1" t="s">
        <v>3308</v>
      </c>
      <c r="G834" s="1" t="s">
        <v>3309</v>
      </c>
      <c r="H834" s="1" t="s">
        <v>32</v>
      </c>
      <c r="I834" s="1" t="s">
        <v>33</v>
      </c>
      <c r="J834" s="2">
        <v>44185</v>
      </c>
      <c r="K834" s="2" t="s">
        <v>4121</v>
      </c>
      <c r="L834" s="1">
        <v>0</v>
      </c>
      <c r="M834" s="1">
        <v>30</v>
      </c>
      <c r="N834" s="1">
        <v>0</v>
      </c>
      <c r="O834" s="1" t="s">
        <v>109</v>
      </c>
      <c r="P834" s="1" t="s">
        <v>35</v>
      </c>
      <c r="Q834" s="1" t="s">
        <v>4121</v>
      </c>
      <c r="R834" s="1" t="s">
        <v>4121</v>
      </c>
      <c r="S834" s="1" t="s">
        <v>4121</v>
      </c>
      <c r="T834" s="1">
        <v>0</v>
      </c>
      <c r="U834" s="1" t="s">
        <v>39</v>
      </c>
      <c r="V834" s="1" t="s">
        <v>38</v>
      </c>
      <c r="W834" s="1" t="s">
        <v>4121</v>
      </c>
      <c r="X834" s="1">
        <v>1</v>
      </c>
      <c r="Y834" s="1" t="s">
        <v>37</v>
      </c>
      <c r="Z834" s="1" t="s">
        <v>4121</v>
      </c>
      <c r="AA834" s="1" t="s">
        <v>4121</v>
      </c>
      <c r="AB834" s="1" t="s">
        <v>4121</v>
      </c>
      <c r="AC834" s="1">
        <v>0</v>
      </c>
      <c r="AD834" s="1" t="s">
        <v>4121</v>
      </c>
      <c r="AE834" s="1">
        <v>0</v>
      </c>
      <c r="AF834" s="1">
        <v>0</v>
      </c>
      <c r="AG834" s="1">
        <v>0</v>
      </c>
      <c r="AH834" s="1">
        <v>0</v>
      </c>
      <c r="AI834" s="1">
        <v>0</v>
      </c>
      <c r="AJ834" s="1">
        <v>0</v>
      </c>
      <c r="AK834" s="1">
        <v>0</v>
      </c>
      <c r="AL834" s="1">
        <v>0</v>
      </c>
      <c r="AM834" s="1">
        <v>0</v>
      </c>
      <c r="AN834" s="1" t="s">
        <v>110</v>
      </c>
      <c r="AO834" s="1" t="s">
        <v>110</v>
      </c>
      <c r="AP834" s="1" t="s">
        <v>69</v>
      </c>
      <c r="AQ834" s="1" t="s">
        <v>40</v>
      </c>
      <c r="AR834" s="1" t="s">
        <v>4121</v>
      </c>
      <c r="AS834" s="1" t="s">
        <v>38</v>
      </c>
      <c r="AT834" s="1" t="s">
        <v>4121</v>
      </c>
      <c r="AU834" s="1" t="s">
        <v>4121</v>
      </c>
      <c r="AV834" s="1" t="s">
        <v>42</v>
      </c>
      <c r="AW834" s="1">
        <v>0</v>
      </c>
      <c r="AX834" s="1">
        <v>0</v>
      </c>
      <c r="AY834" s="1">
        <v>0</v>
      </c>
      <c r="AZ834" s="1">
        <v>0</v>
      </c>
      <c r="BA834" s="1">
        <v>0</v>
      </c>
      <c r="BB834" s="1">
        <v>0</v>
      </c>
      <c r="BC834" s="1">
        <v>0</v>
      </c>
      <c r="BD834" s="1">
        <v>0</v>
      </c>
      <c r="BE834" s="1">
        <v>0</v>
      </c>
      <c r="BF834" s="1">
        <v>0</v>
      </c>
      <c r="BG834" s="1">
        <v>0</v>
      </c>
      <c r="BH834" s="1">
        <v>0</v>
      </c>
      <c r="BI834" s="1">
        <v>0</v>
      </c>
      <c r="BJ834" s="1">
        <v>0</v>
      </c>
      <c r="BK834" s="1">
        <v>0</v>
      </c>
      <c r="BL834" s="1">
        <v>0</v>
      </c>
      <c r="BM834" s="1">
        <v>0</v>
      </c>
      <c r="BN834" s="1">
        <v>0</v>
      </c>
      <c r="BO834" s="1" t="s">
        <v>37</v>
      </c>
      <c r="BP834" s="1" t="s">
        <v>38</v>
      </c>
      <c r="BQ834" s="5" t="s">
        <v>3310</v>
      </c>
      <c r="BR834" s="1" t="s">
        <v>255</v>
      </c>
      <c r="BS834" s="1" t="s">
        <v>3311</v>
      </c>
      <c r="BT834" s="1" t="s">
        <v>4121</v>
      </c>
      <c r="BU834" s="1" t="s">
        <v>4121</v>
      </c>
      <c r="BV834" s="1" t="s">
        <v>4121</v>
      </c>
    </row>
    <row r="835" spans="1:74" ht="45" x14ac:dyDescent="0.25">
      <c r="A835" s="1" t="s">
        <v>26</v>
      </c>
      <c r="B835" s="1" t="s">
        <v>242</v>
      </c>
      <c r="C835" s="1" t="s">
        <v>28</v>
      </c>
      <c r="D835" s="1" t="s">
        <v>65</v>
      </c>
      <c r="E835" s="1">
        <v>2017129</v>
      </c>
      <c r="F835" s="1" t="s">
        <v>3312</v>
      </c>
      <c r="G835" s="1" t="s">
        <v>255</v>
      </c>
      <c r="H835" s="1" t="s">
        <v>32</v>
      </c>
      <c r="I835" s="1" t="s">
        <v>33</v>
      </c>
      <c r="J835" s="2">
        <v>44223</v>
      </c>
      <c r="K835" s="2" t="s">
        <v>4121</v>
      </c>
      <c r="L835" s="1">
        <v>50</v>
      </c>
      <c r="M835" s="1">
        <v>50</v>
      </c>
      <c r="N835" s="1">
        <v>1</v>
      </c>
      <c r="O835" s="1" t="s">
        <v>83</v>
      </c>
      <c r="P835" s="1" t="s">
        <v>37</v>
      </c>
      <c r="Q835" s="1" t="s">
        <v>4121</v>
      </c>
      <c r="R835" s="1" t="s">
        <v>4121</v>
      </c>
      <c r="S835" s="1" t="s">
        <v>4121</v>
      </c>
      <c r="T835" s="1">
        <v>0</v>
      </c>
      <c r="U835" s="1" t="s">
        <v>4121</v>
      </c>
      <c r="V835" s="1" t="s">
        <v>38</v>
      </c>
      <c r="W835" s="1" t="s">
        <v>4121</v>
      </c>
      <c r="X835" s="1">
        <v>0</v>
      </c>
      <c r="Y835" s="1" t="s">
        <v>37</v>
      </c>
      <c r="Z835" s="1" t="s">
        <v>4121</v>
      </c>
      <c r="AA835" s="1" t="s">
        <v>4121</v>
      </c>
      <c r="AB835" s="1" t="s">
        <v>4121</v>
      </c>
      <c r="AC835" s="1">
        <v>0</v>
      </c>
      <c r="AD835" s="1" t="s">
        <v>4121</v>
      </c>
      <c r="AE835" s="1">
        <v>0</v>
      </c>
      <c r="AF835" s="1">
        <v>0</v>
      </c>
      <c r="AG835" s="1">
        <v>0</v>
      </c>
      <c r="AH835" s="1">
        <v>0</v>
      </c>
      <c r="AI835" s="1">
        <v>0</v>
      </c>
      <c r="AJ835" s="1">
        <v>0</v>
      </c>
      <c r="AK835" s="1">
        <v>0</v>
      </c>
      <c r="AL835" s="1">
        <v>0</v>
      </c>
      <c r="AM835" s="1">
        <v>0</v>
      </c>
      <c r="AN835" s="1" t="s">
        <v>4121</v>
      </c>
      <c r="AO835" s="1" t="s">
        <v>4121</v>
      </c>
      <c r="AP835" s="1" t="s">
        <v>39</v>
      </c>
      <c r="AQ835" s="1" t="s">
        <v>40</v>
      </c>
      <c r="AR835" s="1" t="s">
        <v>41</v>
      </c>
      <c r="AS835" s="1" t="s">
        <v>38</v>
      </c>
      <c r="AT835" s="1" t="s">
        <v>4121</v>
      </c>
      <c r="AU835" s="1" t="s">
        <v>4121</v>
      </c>
      <c r="AV835" s="1" t="s">
        <v>42</v>
      </c>
      <c r="AW835" s="1">
        <v>0</v>
      </c>
      <c r="AX835" s="1">
        <v>0</v>
      </c>
      <c r="AY835" s="1">
        <v>0</v>
      </c>
      <c r="AZ835" s="1">
        <v>0</v>
      </c>
      <c r="BA835" s="1">
        <v>0</v>
      </c>
      <c r="BB835" s="1">
        <v>0</v>
      </c>
      <c r="BC835" s="1">
        <v>0</v>
      </c>
      <c r="BD835" s="1">
        <v>0</v>
      </c>
      <c r="BE835" s="1">
        <v>0</v>
      </c>
      <c r="BF835" s="1">
        <v>0</v>
      </c>
      <c r="BG835" s="1">
        <v>0</v>
      </c>
      <c r="BH835" s="1">
        <v>0</v>
      </c>
      <c r="BI835" s="1">
        <v>0</v>
      </c>
      <c r="BJ835" s="1">
        <v>0</v>
      </c>
      <c r="BK835" s="1">
        <v>0</v>
      </c>
      <c r="BL835" s="1">
        <v>0</v>
      </c>
      <c r="BM835" s="1">
        <v>0</v>
      </c>
      <c r="BN835" s="1">
        <v>0</v>
      </c>
      <c r="BO835" s="1" t="s">
        <v>37</v>
      </c>
      <c r="BP835" s="1" t="s">
        <v>38</v>
      </c>
      <c r="BQ835" s="5" t="s">
        <v>3313</v>
      </c>
      <c r="BR835" s="1" t="s">
        <v>255</v>
      </c>
      <c r="BS835" s="1" t="s">
        <v>3314</v>
      </c>
      <c r="BT835" s="1" t="s">
        <v>255</v>
      </c>
      <c r="BU835" s="1" t="s">
        <v>4121</v>
      </c>
      <c r="BV835" s="1" t="s">
        <v>4121</v>
      </c>
    </row>
    <row r="836" spans="1:74" ht="45" x14ac:dyDescent="0.25">
      <c r="A836" s="1" t="s">
        <v>26</v>
      </c>
      <c r="B836" s="1" t="s">
        <v>242</v>
      </c>
      <c r="C836" s="1" t="s">
        <v>28</v>
      </c>
      <c r="D836" s="1" t="s">
        <v>29</v>
      </c>
      <c r="E836" s="1">
        <v>201619</v>
      </c>
      <c r="F836" s="1" t="s">
        <v>3315</v>
      </c>
      <c r="G836" s="1" t="s">
        <v>3316</v>
      </c>
      <c r="H836" s="1" t="s">
        <v>32</v>
      </c>
      <c r="I836" s="1" t="s">
        <v>33</v>
      </c>
      <c r="J836" s="2">
        <v>44185</v>
      </c>
      <c r="K836" s="2" t="s">
        <v>4121</v>
      </c>
      <c r="L836" s="1">
        <v>0</v>
      </c>
      <c r="M836" s="1">
        <v>35</v>
      </c>
      <c r="N836" s="1">
        <v>0</v>
      </c>
      <c r="O836" s="1" t="s">
        <v>109</v>
      </c>
      <c r="P836" s="1" t="s">
        <v>35</v>
      </c>
      <c r="Q836" s="1" t="s">
        <v>4121</v>
      </c>
      <c r="R836" s="1" t="s">
        <v>4121</v>
      </c>
      <c r="S836" s="1" t="s">
        <v>4121</v>
      </c>
      <c r="T836" s="1">
        <v>0</v>
      </c>
      <c r="U836" s="1" t="s">
        <v>39</v>
      </c>
      <c r="V836" s="1" t="s">
        <v>38</v>
      </c>
      <c r="W836" s="1" t="s">
        <v>4121</v>
      </c>
      <c r="X836" s="1">
        <v>1</v>
      </c>
      <c r="Y836" s="1" t="s">
        <v>37</v>
      </c>
      <c r="Z836" s="1" t="s">
        <v>4121</v>
      </c>
      <c r="AA836" s="1" t="s">
        <v>4121</v>
      </c>
      <c r="AB836" s="1" t="s">
        <v>4121</v>
      </c>
      <c r="AC836" s="1">
        <v>0</v>
      </c>
      <c r="AD836" s="1" t="s">
        <v>4121</v>
      </c>
      <c r="AE836" s="1">
        <v>0</v>
      </c>
      <c r="AF836" s="1">
        <v>0</v>
      </c>
      <c r="AG836" s="1">
        <v>0</v>
      </c>
      <c r="AH836" s="1">
        <v>0</v>
      </c>
      <c r="AI836" s="1">
        <v>0</v>
      </c>
      <c r="AJ836" s="1">
        <v>0</v>
      </c>
      <c r="AK836" s="1">
        <v>0</v>
      </c>
      <c r="AL836" s="1">
        <v>0</v>
      </c>
      <c r="AM836" s="1">
        <v>0</v>
      </c>
      <c r="AN836" s="1" t="s">
        <v>110</v>
      </c>
      <c r="AO836" s="1" t="s">
        <v>110</v>
      </c>
      <c r="AP836" s="1" t="s">
        <v>69</v>
      </c>
      <c r="AQ836" s="1" t="s">
        <v>40</v>
      </c>
      <c r="AR836" s="1" t="s">
        <v>4121</v>
      </c>
      <c r="AS836" s="1" t="s">
        <v>38</v>
      </c>
      <c r="AT836" s="1" t="s">
        <v>4121</v>
      </c>
      <c r="AU836" s="1" t="s">
        <v>4121</v>
      </c>
      <c r="AV836" s="1" t="s">
        <v>42</v>
      </c>
      <c r="AW836" s="1">
        <v>0</v>
      </c>
      <c r="AX836" s="1">
        <v>0</v>
      </c>
      <c r="AY836" s="1">
        <v>0</v>
      </c>
      <c r="AZ836" s="1">
        <v>0</v>
      </c>
      <c r="BA836" s="1">
        <v>0</v>
      </c>
      <c r="BB836" s="1">
        <v>0</v>
      </c>
      <c r="BC836" s="1">
        <v>0</v>
      </c>
      <c r="BD836" s="1">
        <v>0</v>
      </c>
      <c r="BE836" s="1">
        <v>0</v>
      </c>
      <c r="BF836" s="1">
        <v>0</v>
      </c>
      <c r="BG836" s="1">
        <v>0</v>
      </c>
      <c r="BH836" s="1">
        <v>0</v>
      </c>
      <c r="BI836" s="1">
        <v>0</v>
      </c>
      <c r="BJ836" s="1">
        <v>0</v>
      </c>
      <c r="BK836" s="1">
        <v>0</v>
      </c>
      <c r="BL836" s="1">
        <v>0</v>
      </c>
      <c r="BM836" s="1">
        <v>0</v>
      </c>
      <c r="BN836" s="1">
        <v>0</v>
      </c>
      <c r="BO836" s="1" t="s">
        <v>37</v>
      </c>
      <c r="BP836" s="1" t="s">
        <v>38</v>
      </c>
      <c r="BQ836" s="5" t="s">
        <v>3317</v>
      </c>
      <c r="BR836" s="1" t="s">
        <v>255</v>
      </c>
      <c r="BS836" s="1" t="s">
        <v>3311</v>
      </c>
      <c r="BT836" s="1" t="s">
        <v>4121</v>
      </c>
      <c r="BU836" s="1" t="s">
        <v>4121</v>
      </c>
      <c r="BV836" s="1" t="s">
        <v>4121</v>
      </c>
    </row>
    <row r="837" spans="1:74" ht="45" x14ac:dyDescent="0.25">
      <c r="A837" s="1" t="s">
        <v>26</v>
      </c>
      <c r="B837" s="1" t="s">
        <v>242</v>
      </c>
      <c r="C837" s="1" t="s">
        <v>28</v>
      </c>
      <c r="D837" s="1" t="s">
        <v>29</v>
      </c>
      <c r="E837" s="1">
        <v>2016110</v>
      </c>
      <c r="F837" s="1" t="s">
        <v>3318</v>
      </c>
      <c r="G837" s="1" t="s">
        <v>3319</v>
      </c>
      <c r="H837" s="1" t="s">
        <v>32</v>
      </c>
      <c r="I837" s="1" t="s">
        <v>33</v>
      </c>
      <c r="J837" s="2">
        <v>44185</v>
      </c>
      <c r="K837" s="2" t="s">
        <v>4121</v>
      </c>
      <c r="L837" s="1">
        <v>0</v>
      </c>
      <c r="M837" s="1">
        <v>35</v>
      </c>
      <c r="N837" s="1">
        <v>0</v>
      </c>
      <c r="O837" s="1" t="s">
        <v>109</v>
      </c>
      <c r="P837" s="1" t="s">
        <v>35</v>
      </c>
      <c r="Q837" s="1" t="s">
        <v>4121</v>
      </c>
      <c r="R837" s="1" t="s">
        <v>4121</v>
      </c>
      <c r="S837" s="1" t="s">
        <v>4121</v>
      </c>
      <c r="T837" s="1">
        <v>0</v>
      </c>
      <c r="U837" s="1" t="s">
        <v>39</v>
      </c>
      <c r="V837" s="1" t="s">
        <v>38</v>
      </c>
      <c r="W837" s="1" t="s">
        <v>4121</v>
      </c>
      <c r="X837" s="1">
        <v>1</v>
      </c>
      <c r="Y837" s="1" t="s">
        <v>37</v>
      </c>
      <c r="Z837" s="1" t="s">
        <v>4121</v>
      </c>
      <c r="AA837" s="1" t="s">
        <v>4121</v>
      </c>
      <c r="AB837" s="1" t="s">
        <v>4121</v>
      </c>
      <c r="AC837" s="1">
        <v>0</v>
      </c>
      <c r="AD837" s="1" t="s">
        <v>4121</v>
      </c>
      <c r="AE837" s="1">
        <v>0</v>
      </c>
      <c r="AF837" s="1">
        <v>0</v>
      </c>
      <c r="AG837" s="1">
        <v>0</v>
      </c>
      <c r="AH837" s="1">
        <v>0</v>
      </c>
      <c r="AI837" s="1">
        <v>0</v>
      </c>
      <c r="AJ837" s="1">
        <v>0</v>
      </c>
      <c r="AK837" s="1">
        <v>0</v>
      </c>
      <c r="AL837" s="1">
        <v>0</v>
      </c>
      <c r="AM837" s="1">
        <v>0</v>
      </c>
      <c r="AN837" s="1" t="s">
        <v>110</v>
      </c>
      <c r="AO837" s="1" t="s">
        <v>110</v>
      </c>
      <c r="AP837" s="1" t="s">
        <v>69</v>
      </c>
      <c r="AQ837" s="1" t="s">
        <v>40</v>
      </c>
      <c r="AR837" s="1" t="s">
        <v>4121</v>
      </c>
      <c r="AS837" s="1" t="s">
        <v>38</v>
      </c>
      <c r="AT837" s="1" t="s">
        <v>4121</v>
      </c>
      <c r="AU837" s="1" t="s">
        <v>4121</v>
      </c>
      <c r="AV837" s="1" t="s">
        <v>42</v>
      </c>
      <c r="AW837" s="1">
        <v>0</v>
      </c>
      <c r="AX837" s="1">
        <v>0</v>
      </c>
      <c r="AY837" s="1">
        <v>0</v>
      </c>
      <c r="AZ837" s="1">
        <v>0</v>
      </c>
      <c r="BA837" s="1">
        <v>0</v>
      </c>
      <c r="BB837" s="1">
        <v>0</v>
      </c>
      <c r="BC837" s="1">
        <v>0</v>
      </c>
      <c r="BD837" s="1">
        <v>0</v>
      </c>
      <c r="BE837" s="1">
        <v>0</v>
      </c>
      <c r="BF837" s="1">
        <v>0</v>
      </c>
      <c r="BG837" s="1">
        <v>0</v>
      </c>
      <c r="BH837" s="1">
        <v>0</v>
      </c>
      <c r="BI837" s="1">
        <v>0</v>
      </c>
      <c r="BJ837" s="1">
        <v>0</v>
      </c>
      <c r="BK837" s="1">
        <v>0</v>
      </c>
      <c r="BL837" s="1">
        <v>0</v>
      </c>
      <c r="BM837" s="1">
        <v>0</v>
      </c>
      <c r="BN837" s="1">
        <v>0</v>
      </c>
      <c r="BO837" s="1" t="s">
        <v>37</v>
      </c>
      <c r="BP837" s="1" t="s">
        <v>38</v>
      </c>
      <c r="BQ837" s="5" t="s">
        <v>3320</v>
      </c>
      <c r="BR837" s="1" t="s">
        <v>255</v>
      </c>
      <c r="BS837" s="1" t="s">
        <v>3311</v>
      </c>
      <c r="BT837" s="1" t="s">
        <v>4121</v>
      </c>
      <c r="BU837" s="1" t="s">
        <v>4121</v>
      </c>
      <c r="BV837" s="1" t="s">
        <v>4121</v>
      </c>
    </row>
    <row r="838" spans="1:74" ht="270" x14ac:dyDescent="0.25">
      <c r="A838" s="1" t="s">
        <v>26</v>
      </c>
      <c r="B838" s="1" t="s">
        <v>391</v>
      </c>
      <c r="C838" s="1" t="s">
        <v>28</v>
      </c>
      <c r="D838" s="1" t="s">
        <v>29</v>
      </c>
      <c r="E838" s="1">
        <v>2068111</v>
      </c>
      <c r="F838" s="1" t="s">
        <v>3228</v>
      </c>
      <c r="G838" s="1" t="s">
        <v>3229</v>
      </c>
      <c r="H838" s="1" t="s">
        <v>439</v>
      </c>
      <c r="I838" s="1" t="s">
        <v>33</v>
      </c>
      <c r="J838" s="2">
        <v>44182</v>
      </c>
      <c r="K838" s="2" t="s">
        <v>4121</v>
      </c>
      <c r="L838" s="1">
        <v>0</v>
      </c>
      <c r="M838" s="1">
        <v>50</v>
      </c>
      <c r="N838" s="1">
        <v>0</v>
      </c>
      <c r="O838" s="1" t="s">
        <v>83</v>
      </c>
      <c r="P838" s="1" t="s">
        <v>37</v>
      </c>
      <c r="Q838" s="1" t="s">
        <v>4121</v>
      </c>
      <c r="R838" s="1" t="s">
        <v>4121</v>
      </c>
      <c r="S838" s="1" t="s">
        <v>4121</v>
      </c>
      <c r="T838" s="1">
        <v>0</v>
      </c>
      <c r="U838" s="1" t="s">
        <v>4121</v>
      </c>
      <c r="V838" s="1" t="s">
        <v>38</v>
      </c>
      <c r="W838" s="1" t="s">
        <v>4121</v>
      </c>
      <c r="X838" s="1">
        <v>0</v>
      </c>
      <c r="Y838" s="1" t="s">
        <v>37</v>
      </c>
      <c r="Z838" s="1" t="s">
        <v>4121</v>
      </c>
      <c r="AA838" s="1" t="s">
        <v>4121</v>
      </c>
      <c r="AB838" s="1" t="s">
        <v>4121</v>
      </c>
      <c r="AC838" s="1">
        <v>0</v>
      </c>
      <c r="AD838" s="1" t="s">
        <v>4121</v>
      </c>
      <c r="AE838" s="1">
        <v>0</v>
      </c>
      <c r="AF838" s="1">
        <v>0</v>
      </c>
      <c r="AG838" s="1">
        <v>0</v>
      </c>
      <c r="AH838" s="1">
        <v>0</v>
      </c>
      <c r="AI838" s="1">
        <v>0</v>
      </c>
      <c r="AJ838" s="1">
        <v>0</v>
      </c>
      <c r="AK838" s="1">
        <v>0</v>
      </c>
      <c r="AL838" s="1">
        <v>0</v>
      </c>
      <c r="AM838" s="1">
        <v>0</v>
      </c>
      <c r="AN838" s="1" t="s">
        <v>4121</v>
      </c>
      <c r="AO838" s="1" t="s">
        <v>4121</v>
      </c>
      <c r="AP838" s="1" t="s">
        <v>39</v>
      </c>
      <c r="AQ838" s="1" t="s">
        <v>40</v>
      </c>
      <c r="AR838" s="1" t="s">
        <v>41</v>
      </c>
      <c r="AS838" s="1" t="s">
        <v>38</v>
      </c>
      <c r="AT838" s="1" t="s">
        <v>4121</v>
      </c>
      <c r="AU838" s="1" t="s">
        <v>4121</v>
      </c>
      <c r="AV838" s="1" t="s">
        <v>42</v>
      </c>
      <c r="AW838" s="1">
        <v>0</v>
      </c>
      <c r="AX838" s="1">
        <v>0</v>
      </c>
      <c r="AY838" s="1">
        <v>0</v>
      </c>
      <c r="AZ838" s="1">
        <v>0</v>
      </c>
      <c r="BA838" s="1">
        <v>0</v>
      </c>
      <c r="BB838" s="1">
        <v>0</v>
      </c>
      <c r="BC838" s="1">
        <v>0</v>
      </c>
      <c r="BD838" s="1">
        <v>0</v>
      </c>
      <c r="BE838" s="1">
        <v>0</v>
      </c>
      <c r="BF838" s="1">
        <v>0</v>
      </c>
      <c r="BG838" s="1">
        <v>0</v>
      </c>
      <c r="BH838" s="1">
        <v>0</v>
      </c>
      <c r="BI838" s="1">
        <v>0</v>
      </c>
      <c r="BJ838" s="1">
        <v>0</v>
      </c>
      <c r="BK838" s="1">
        <v>0</v>
      </c>
      <c r="BL838" s="1">
        <v>0</v>
      </c>
      <c r="BM838" s="1">
        <v>0</v>
      </c>
      <c r="BN838" s="1">
        <v>0</v>
      </c>
      <c r="BO838" s="1" t="s">
        <v>37</v>
      </c>
      <c r="BP838" s="1" t="s">
        <v>38</v>
      </c>
      <c r="BQ838" s="5" t="s">
        <v>3321</v>
      </c>
      <c r="BR838" s="1" t="s">
        <v>3322</v>
      </c>
      <c r="BS838" s="1" t="s">
        <v>3323</v>
      </c>
      <c r="BT838" s="1" t="s">
        <v>4121</v>
      </c>
      <c r="BU838" s="1" t="s">
        <v>4121</v>
      </c>
      <c r="BV838" s="1" t="s">
        <v>4121</v>
      </c>
    </row>
    <row r="839" spans="1:74" ht="120" x14ac:dyDescent="0.25">
      <c r="A839" s="1" t="s">
        <v>26</v>
      </c>
      <c r="B839" s="1" t="s">
        <v>391</v>
      </c>
      <c r="C839" s="1" t="s">
        <v>28</v>
      </c>
      <c r="D839" s="1" t="s">
        <v>29</v>
      </c>
      <c r="E839" s="1">
        <v>206119</v>
      </c>
      <c r="F839" s="1" t="s">
        <v>3324</v>
      </c>
      <c r="G839" s="1" t="s">
        <v>3325</v>
      </c>
      <c r="H839" s="1" t="s">
        <v>439</v>
      </c>
      <c r="I839" s="1" t="s">
        <v>33</v>
      </c>
      <c r="J839" s="2">
        <v>44185</v>
      </c>
      <c r="K839" s="2" t="s">
        <v>4121</v>
      </c>
      <c r="L839" s="1">
        <v>0</v>
      </c>
      <c r="M839" s="1">
        <v>9.99</v>
      </c>
      <c r="N839" s="1">
        <v>0</v>
      </c>
      <c r="O839" s="1" t="s">
        <v>34</v>
      </c>
      <c r="P839" s="1" t="s">
        <v>35</v>
      </c>
      <c r="Q839" s="1" t="s">
        <v>37</v>
      </c>
      <c r="R839" s="1" t="s">
        <v>37</v>
      </c>
      <c r="S839" s="1" t="s">
        <v>37</v>
      </c>
      <c r="T839" s="1">
        <v>0</v>
      </c>
      <c r="U839" s="1" t="s">
        <v>39</v>
      </c>
      <c r="V839" s="1" t="s">
        <v>38</v>
      </c>
      <c r="W839" s="1" t="s">
        <v>4121</v>
      </c>
      <c r="X839" s="1">
        <v>30</v>
      </c>
      <c r="Y839" s="1" t="s">
        <v>37</v>
      </c>
      <c r="Z839" s="1" t="s">
        <v>4121</v>
      </c>
      <c r="AA839" s="1" t="s">
        <v>4121</v>
      </c>
      <c r="AB839" s="1" t="s">
        <v>4121</v>
      </c>
      <c r="AC839" s="1">
        <v>0</v>
      </c>
      <c r="AD839" s="1" t="s">
        <v>4121</v>
      </c>
      <c r="AE839" s="1">
        <v>0.25</v>
      </c>
      <c r="AF839" s="1">
        <v>0.25</v>
      </c>
      <c r="AG839" s="1">
        <v>0</v>
      </c>
      <c r="AH839" s="1">
        <v>0</v>
      </c>
      <c r="AI839" s="1">
        <v>0.45</v>
      </c>
      <c r="AJ839" s="1">
        <v>0.25</v>
      </c>
      <c r="AK839" s="1">
        <v>0.25</v>
      </c>
      <c r="AL839" s="1">
        <v>0</v>
      </c>
      <c r="AM839" s="1">
        <v>0.45</v>
      </c>
      <c r="AN839" s="1" t="s">
        <v>35</v>
      </c>
      <c r="AO839" s="1" t="s">
        <v>35</v>
      </c>
      <c r="AP839" s="1" t="s">
        <v>39</v>
      </c>
      <c r="AQ839" s="1" t="s">
        <v>40</v>
      </c>
      <c r="AR839" s="1" t="s">
        <v>41</v>
      </c>
      <c r="AS839" s="1" t="s">
        <v>38</v>
      </c>
      <c r="AT839" s="1" t="s">
        <v>4121</v>
      </c>
      <c r="AU839" s="1" t="s">
        <v>4121</v>
      </c>
      <c r="AV839" s="1" t="s">
        <v>42</v>
      </c>
      <c r="AW839" s="1">
        <v>0</v>
      </c>
      <c r="AX839" s="1">
        <v>0</v>
      </c>
      <c r="AY839" s="1">
        <v>0</v>
      </c>
      <c r="AZ839" s="1">
        <v>0</v>
      </c>
      <c r="BA839" s="1">
        <v>0</v>
      </c>
      <c r="BB839" s="1">
        <v>0</v>
      </c>
      <c r="BC839" s="1">
        <v>0</v>
      </c>
      <c r="BD839" s="1">
        <v>0</v>
      </c>
      <c r="BE839" s="1">
        <v>0</v>
      </c>
      <c r="BF839" s="1">
        <v>0</v>
      </c>
      <c r="BG839" s="1">
        <v>0</v>
      </c>
      <c r="BH839" s="1">
        <v>0</v>
      </c>
      <c r="BI839" s="1">
        <v>0</v>
      </c>
      <c r="BJ839" s="1">
        <v>0</v>
      </c>
      <c r="BK839" s="1">
        <v>0</v>
      </c>
      <c r="BL839" s="1">
        <v>0</v>
      </c>
      <c r="BM839" s="1">
        <v>0</v>
      </c>
      <c r="BN839" s="1">
        <v>0</v>
      </c>
      <c r="BO839" s="1" t="s">
        <v>37</v>
      </c>
      <c r="BP839" s="1" t="s">
        <v>38</v>
      </c>
      <c r="BQ839" s="5" t="s">
        <v>3326</v>
      </c>
      <c r="BR839" s="1" t="s">
        <v>3327</v>
      </c>
      <c r="BS839" s="1" t="s">
        <v>3328</v>
      </c>
      <c r="BT839" s="1" t="s">
        <v>4121</v>
      </c>
      <c r="BU839" s="1" t="s">
        <v>4121</v>
      </c>
      <c r="BV839" s="1" t="s">
        <v>4121</v>
      </c>
    </row>
    <row r="840" spans="1:74" ht="45" x14ac:dyDescent="0.25">
      <c r="A840" s="1" t="s">
        <v>26</v>
      </c>
      <c r="B840" s="1" t="s">
        <v>27</v>
      </c>
      <c r="C840" s="1" t="s">
        <v>28</v>
      </c>
      <c r="D840" s="1" t="s">
        <v>65</v>
      </c>
      <c r="E840" s="1">
        <v>2037115</v>
      </c>
      <c r="F840" s="1" t="s">
        <v>3329</v>
      </c>
      <c r="G840" s="1" t="s">
        <v>3330</v>
      </c>
      <c r="H840" s="1" t="s">
        <v>32</v>
      </c>
      <c r="I840" s="1" t="s">
        <v>33</v>
      </c>
      <c r="J840" s="2">
        <v>44166</v>
      </c>
      <c r="K840" s="2" t="s">
        <v>4121</v>
      </c>
      <c r="L840" s="1">
        <v>0</v>
      </c>
      <c r="M840" s="1">
        <v>0</v>
      </c>
      <c r="N840" s="1">
        <v>1</v>
      </c>
      <c r="O840" s="1" t="s">
        <v>83</v>
      </c>
      <c r="P840" s="1" t="s">
        <v>37</v>
      </c>
      <c r="Q840" s="1" t="s">
        <v>4121</v>
      </c>
      <c r="R840" s="1" t="s">
        <v>4121</v>
      </c>
      <c r="S840" s="1" t="s">
        <v>4121</v>
      </c>
      <c r="T840" s="1">
        <v>0</v>
      </c>
      <c r="U840" s="1" t="s">
        <v>4121</v>
      </c>
      <c r="V840" s="1" t="s">
        <v>38</v>
      </c>
      <c r="W840" s="1" t="s">
        <v>4121</v>
      </c>
      <c r="X840" s="1">
        <v>0</v>
      </c>
      <c r="Y840" s="1" t="s">
        <v>37</v>
      </c>
      <c r="Z840" s="1" t="s">
        <v>4121</v>
      </c>
      <c r="AA840" s="1" t="s">
        <v>4121</v>
      </c>
      <c r="AB840" s="1" t="s">
        <v>4121</v>
      </c>
      <c r="AC840" s="1">
        <v>0</v>
      </c>
      <c r="AD840" s="1" t="s">
        <v>4121</v>
      </c>
      <c r="AE840" s="1">
        <v>0</v>
      </c>
      <c r="AF840" s="1">
        <v>0</v>
      </c>
      <c r="AG840" s="1">
        <v>0</v>
      </c>
      <c r="AH840" s="1">
        <v>0</v>
      </c>
      <c r="AI840" s="1">
        <v>0</v>
      </c>
      <c r="AJ840" s="1">
        <v>0</v>
      </c>
      <c r="AK840" s="1">
        <v>0</v>
      </c>
      <c r="AL840" s="1">
        <v>0</v>
      </c>
      <c r="AM840" s="1">
        <v>0</v>
      </c>
      <c r="AN840" s="1" t="s">
        <v>4121</v>
      </c>
      <c r="AO840" s="1" t="s">
        <v>4121</v>
      </c>
      <c r="AP840" s="1" t="s">
        <v>69</v>
      </c>
      <c r="AQ840" s="1" t="s">
        <v>40</v>
      </c>
      <c r="AR840" s="1" t="s">
        <v>41</v>
      </c>
      <c r="AS840" s="1" t="s">
        <v>38</v>
      </c>
      <c r="AT840" s="1" t="s">
        <v>4121</v>
      </c>
      <c r="AU840" s="1" t="s">
        <v>4121</v>
      </c>
      <c r="AV840" s="1" t="s">
        <v>42</v>
      </c>
      <c r="AW840" s="1">
        <v>0</v>
      </c>
      <c r="AX840" s="1">
        <v>0</v>
      </c>
      <c r="AY840" s="1">
        <v>0</v>
      </c>
      <c r="AZ840" s="1">
        <v>0</v>
      </c>
      <c r="BA840" s="1">
        <v>0</v>
      </c>
      <c r="BB840" s="1">
        <v>0</v>
      </c>
      <c r="BC840" s="1">
        <v>0</v>
      </c>
      <c r="BD840" s="1">
        <v>0</v>
      </c>
      <c r="BE840" s="1">
        <v>0</v>
      </c>
      <c r="BF840" s="1">
        <v>0</v>
      </c>
      <c r="BG840" s="1">
        <v>0</v>
      </c>
      <c r="BH840" s="1">
        <v>0</v>
      </c>
      <c r="BI840" s="1">
        <v>0</v>
      </c>
      <c r="BJ840" s="1">
        <v>0</v>
      </c>
      <c r="BK840" s="1">
        <v>0</v>
      </c>
      <c r="BL840" s="1">
        <v>0</v>
      </c>
      <c r="BM840" s="1">
        <v>0</v>
      </c>
      <c r="BN840" s="1">
        <v>0</v>
      </c>
      <c r="BO840" s="1" t="s">
        <v>37</v>
      </c>
      <c r="BP840" s="1" t="s">
        <v>38</v>
      </c>
      <c r="BQ840" s="5" t="s">
        <v>3331</v>
      </c>
      <c r="BR840" s="1" t="s">
        <v>3332</v>
      </c>
      <c r="BS840" s="1" t="s">
        <v>3333</v>
      </c>
      <c r="BT840" s="1" t="s">
        <v>3334</v>
      </c>
      <c r="BU840" s="1" t="s">
        <v>4121</v>
      </c>
      <c r="BV840" s="1" t="s">
        <v>4121</v>
      </c>
    </row>
    <row r="841" spans="1:74" ht="45" x14ac:dyDescent="0.25">
      <c r="A841" s="1" t="s">
        <v>26</v>
      </c>
      <c r="B841" s="1" t="s">
        <v>27</v>
      </c>
      <c r="C841" s="1" t="s">
        <v>28</v>
      </c>
      <c r="D841" s="1" t="s">
        <v>29</v>
      </c>
      <c r="E841" s="1">
        <v>203818</v>
      </c>
      <c r="F841" s="1" t="s">
        <v>3329</v>
      </c>
      <c r="G841" s="1" t="s">
        <v>3330</v>
      </c>
      <c r="H841" s="1" t="s">
        <v>32</v>
      </c>
      <c r="I841" s="1" t="s">
        <v>33</v>
      </c>
      <c r="J841" s="2">
        <v>44166</v>
      </c>
      <c r="K841" s="2" t="s">
        <v>4121</v>
      </c>
      <c r="L841" s="1">
        <v>0</v>
      </c>
      <c r="M841" s="1">
        <v>0</v>
      </c>
      <c r="N841" s="1">
        <v>0</v>
      </c>
      <c r="O841" s="1" t="s">
        <v>83</v>
      </c>
      <c r="P841" s="1" t="s">
        <v>37</v>
      </c>
      <c r="Q841" s="1" t="s">
        <v>4121</v>
      </c>
      <c r="R841" s="1" t="s">
        <v>4121</v>
      </c>
      <c r="S841" s="1" t="s">
        <v>4121</v>
      </c>
      <c r="T841" s="1">
        <v>0</v>
      </c>
      <c r="U841" s="1" t="s">
        <v>4121</v>
      </c>
      <c r="V841" s="1" t="s">
        <v>38</v>
      </c>
      <c r="W841" s="1" t="s">
        <v>4121</v>
      </c>
      <c r="X841" s="1">
        <v>0</v>
      </c>
      <c r="Y841" s="1" t="s">
        <v>37</v>
      </c>
      <c r="Z841" s="1" t="s">
        <v>4121</v>
      </c>
      <c r="AA841" s="1" t="s">
        <v>4121</v>
      </c>
      <c r="AB841" s="1" t="s">
        <v>4121</v>
      </c>
      <c r="AC841" s="1">
        <v>0</v>
      </c>
      <c r="AD841" s="1" t="s">
        <v>4121</v>
      </c>
      <c r="AE841" s="1">
        <v>0</v>
      </c>
      <c r="AF841" s="1">
        <v>0</v>
      </c>
      <c r="AG841" s="1">
        <v>0</v>
      </c>
      <c r="AH841" s="1">
        <v>0</v>
      </c>
      <c r="AI841" s="1">
        <v>0</v>
      </c>
      <c r="AJ841" s="1">
        <v>0</v>
      </c>
      <c r="AK841" s="1">
        <v>0</v>
      </c>
      <c r="AL841" s="1">
        <v>0</v>
      </c>
      <c r="AM841" s="1">
        <v>0</v>
      </c>
      <c r="AN841" s="1" t="s">
        <v>4121</v>
      </c>
      <c r="AO841" s="1" t="s">
        <v>4121</v>
      </c>
      <c r="AP841" s="1" t="s">
        <v>69</v>
      </c>
      <c r="AQ841" s="1" t="s">
        <v>40</v>
      </c>
      <c r="AR841" s="1" t="s">
        <v>4121</v>
      </c>
      <c r="AS841" s="1" t="s">
        <v>38</v>
      </c>
      <c r="AT841" s="1" t="s">
        <v>4121</v>
      </c>
      <c r="AU841" s="1" t="s">
        <v>4121</v>
      </c>
      <c r="AV841" s="1" t="s">
        <v>42</v>
      </c>
      <c r="AW841" s="1">
        <v>0</v>
      </c>
      <c r="AX841" s="1">
        <v>0</v>
      </c>
      <c r="AY841" s="1">
        <v>0</v>
      </c>
      <c r="AZ841" s="1">
        <v>0</v>
      </c>
      <c r="BA841" s="1">
        <v>0</v>
      </c>
      <c r="BB841" s="1">
        <v>0</v>
      </c>
      <c r="BC841" s="1">
        <v>0</v>
      </c>
      <c r="BD841" s="1">
        <v>0</v>
      </c>
      <c r="BE841" s="1">
        <v>0</v>
      </c>
      <c r="BF841" s="1">
        <v>0</v>
      </c>
      <c r="BG841" s="1">
        <v>0</v>
      </c>
      <c r="BH841" s="1">
        <v>0</v>
      </c>
      <c r="BI841" s="1">
        <v>0</v>
      </c>
      <c r="BJ841" s="1">
        <v>0</v>
      </c>
      <c r="BK841" s="1">
        <v>0</v>
      </c>
      <c r="BL841" s="1">
        <v>0</v>
      </c>
      <c r="BM841" s="1">
        <v>0</v>
      </c>
      <c r="BN841" s="1">
        <v>0</v>
      </c>
      <c r="BO841" s="1" t="s">
        <v>37</v>
      </c>
      <c r="BP841" s="1" t="s">
        <v>38</v>
      </c>
      <c r="BQ841" s="5" t="s">
        <v>3331</v>
      </c>
      <c r="BR841" s="1" t="s">
        <v>3335</v>
      </c>
      <c r="BS841" s="1" t="s">
        <v>3333</v>
      </c>
      <c r="BT841" s="1" t="s">
        <v>3336</v>
      </c>
      <c r="BU841" s="1" t="s">
        <v>4121</v>
      </c>
      <c r="BV841" s="1" t="s">
        <v>4121</v>
      </c>
    </row>
    <row r="842" spans="1:74" ht="60" x14ac:dyDescent="0.25">
      <c r="A842" s="1" t="s">
        <v>26</v>
      </c>
      <c r="B842" s="1" t="s">
        <v>179</v>
      </c>
      <c r="C842" s="1" t="s">
        <v>28</v>
      </c>
      <c r="D842" s="1" t="s">
        <v>29</v>
      </c>
      <c r="E842" s="1">
        <v>2026116</v>
      </c>
      <c r="F842" s="1" t="s">
        <v>3337</v>
      </c>
      <c r="G842" s="1" t="s">
        <v>3338</v>
      </c>
      <c r="H842" s="1" t="s">
        <v>32</v>
      </c>
      <c r="I842" s="1" t="s">
        <v>33</v>
      </c>
      <c r="J842" s="2">
        <v>44355</v>
      </c>
      <c r="K842" s="2" t="s">
        <v>4121</v>
      </c>
      <c r="L842" s="1">
        <v>0</v>
      </c>
      <c r="M842" s="1">
        <v>6</v>
      </c>
      <c r="N842" s="1">
        <v>0</v>
      </c>
      <c r="O842" s="1" t="s">
        <v>109</v>
      </c>
      <c r="P842" s="1" t="s">
        <v>35</v>
      </c>
      <c r="Q842" s="1" t="s">
        <v>37</v>
      </c>
      <c r="R842" s="1" t="s">
        <v>37</v>
      </c>
      <c r="S842" s="1" t="s">
        <v>37</v>
      </c>
      <c r="T842" s="1">
        <v>0</v>
      </c>
      <c r="U842" s="1" t="s">
        <v>39</v>
      </c>
      <c r="V842" s="1" t="s">
        <v>38</v>
      </c>
      <c r="W842" s="1" t="s">
        <v>4121</v>
      </c>
      <c r="X842" s="1">
        <v>60</v>
      </c>
      <c r="Y842" s="1" t="s">
        <v>37</v>
      </c>
      <c r="Z842" s="1" t="s">
        <v>4121</v>
      </c>
      <c r="AA842" s="1" t="s">
        <v>4121</v>
      </c>
      <c r="AB842" s="1" t="s">
        <v>4121</v>
      </c>
      <c r="AC842" s="1">
        <v>0</v>
      </c>
      <c r="AD842" s="1" t="s">
        <v>4121</v>
      </c>
      <c r="AE842" s="1">
        <v>0</v>
      </c>
      <c r="AF842" s="1">
        <v>0</v>
      </c>
      <c r="AG842" s="1">
        <v>0</v>
      </c>
      <c r="AH842" s="1">
        <v>0</v>
      </c>
      <c r="AI842" s="1">
        <v>0</v>
      </c>
      <c r="AJ842" s="1">
        <v>0</v>
      </c>
      <c r="AK842" s="1">
        <v>0</v>
      </c>
      <c r="AL842" s="1">
        <v>0</v>
      </c>
      <c r="AM842" s="1">
        <v>0</v>
      </c>
      <c r="AN842" s="1" t="s">
        <v>110</v>
      </c>
      <c r="AO842" s="1" t="s">
        <v>110</v>
      </c>
      <c r="AP842" s="1" t="s">
        <v>69</v>
      </c>
      <c r="AQ842" s="1" t="s">
        <v>40</v>
      </c>
      <c r="AR842" s="1" t="s">
        <v>4121</v>
      </c>
      <c r="AS842" s="1" t="s">
        <v>38</v>
      </c>
      <c r="AT842" s="1" t="s">
        <v>4121</v>
      </c>
      <c r="AU842" s="1" t="s">
        <v>4121</v>
      </c>
      <c r="AV842" s="1" t="s">
        <v>42</v>
      </c>
      <c r="AW842" s="1">
        <v>0</v>
      </c>
      <c r="AX842" s="1">
        <v>0</v>
      </c>
      <c r="AY842" s="1">
        <v>0</v>
      </c>
      <c r="AZ842" s="1">
        <v>0</v>
      </c>
      <c r="BA842" s="1">
        <v>0</v>
      </c>
      <c r="BB842" s="1">
        <v>0</v>
      </c>
      <c r="BC842" s="1">
        <v>0</v>
      </c>
      <c r="BD842" s="1">
        <v>0</v>
      </c>
      <c r="BE842" s="1">
        <v>0</v>
      </c>
      <c r="BF842" s="1">
        <v>0</v>
      </c>
      <c r="BG842" s="1">
        <v>0</v>
      </c>
      <c r="BH842" s="1">
        <v>0</v>
      </c>
      <c r="BI842" s="1">
        <v>0</v>
      </c>
      <c r="BJ842" s="1">
        <v>0</v>
      </c>
      <c r="BK842" s="1">
        <v>0</v>
      </c>
      <c r="BL842" s="1">
        <v>0</v>
      </c>
      <c r="BM842" s="1">
        <v>0</v>
      </c>
      <c r="BN842" s="1">
        <v>0</v>
      </c>
      <c r="BO842" s="1" t="s">
        <v>37</v>
      </c>
      <c r="BP842" s="1" t="s">
        <v>38</v>
      </c>
      <c r="BQ842" s="5" t="s">
        <v>802</v>
      </c>
      <c r="BR842" s="1" t="s">
        <v>92</v>
      </c>
      <c r="BS842" s="1" t="s">
        <v>3339</v>
      </c>
      <c r="BT842" s="1" t="s">
        <v>4121</v>
      </c>
      <c r="BU842" s="1" t="s">
        <v>4121</v>
      </c>
      <c r="BV842" s="1" t="s">
        <v>4121</v>
      </c>
    </row>
    <row r="843" spans="1:74" ht="45" x14ac:dyDescent="0.25">
      <c r="A843" s="1" t="s">
        <v>26</v>
      </c>
      <c r="B843" s="1" t="s">
        <v>179</v>
      </c>
      <c r="C843" s="1" t="s">
        <v>28</v>
      </c>
      <c r="D843" s="1" t="s">
        <v>65</v>
      </c>
      <c r="E843" s="1">
        <v>2024123</v>
      </c>
      <c r="F843" s="8" t="s">
        <v>3340</v>
      </c>
      <c r="G843" s="1" t="s">
        <v>3341</v>
      </c>
      <c r="H843" s="1" t="s">
        <v>32</v>
      </c>
      <c r="I843" s="1" t="s">
        <v>33</v>
      </c>
      <c r="J843" s="2">
        <v>44355</v>
      </c>
      <c r="K843" s="2" t="s">
        <v>4121</v>
      </c>
      <c r="L843" s="1">
        <v>0</v>
      </c>
      <c r="M843" s="1">
        <v>6</v>
      </c>
      <c r="N843" s="1">
        <v>1</v>
      </c>
      <c r="O843" s="1" t="s">
        <v>109</v>
      </c>
      <c r="P843" s="1" t="s">
        <v>35</v>
      </c>
      <c r="Q843" s="1" t="s">
        <v>37</v>
      </c>
      <c r="R843" s="1" t="s">
        <v>37</v>
      </c>
      <c r="S843" s="1" t="s">
        <v>37</v>
      </c>
      <c r="T843" s="1">
        <v>0</v>
      </c>
      <c r="U843" s="1" t="s">
        <v>39</v>
      </c>
      <c r="V843" s="1" t="s">
        <v>38</v>
      </c>
      <c r="W843" s="1" t="s">
        <v>4121</v>
      </c>
      <c r="X843" s="1">
        <v>60</v>
      </c>
      <c r="Y843" s="1" t="s">
        <v>37</v>
      </c>
      <c r="Z843" s="1" t="s">
        <v>4121</v>
      </c>
      <c r="AA843" s="1" t="s">
        <v>4121</v>
      </c>
      <c r="AB843" s="1" t="s">
        <v>4121</v>
      </c>
      <c r="AC843" s="1">
        <v>0</v>
      </c>
      <c r="AD843" s="1" t="s">
        <v>4121</v>
      </c>
      <c r="AE843" s="1">
        <v>0</v>
      </c>
      <c r="AF843" s="1">
        <v>0</v>
      </c>
      <c r="AG843" s="1">
        <v>0</v>
      </c>
      <c r="AH843" s="1">
        <v>0</v>
      </c>
      <c r="AI843" s="1">
        <v>0</v>
      </c>
      <c r="AJ843" s="1">
        <v>0</v>
      </c>
      <c r="AK843" s="1">
        <v>0</v>
      </c>
      <c r="AL843" s="1">
        <v>0</v>
      </c>
      <c r="AM843" s="1">
        <v>0</v>
      </c>
      <c r="AN843" s="1" t="s">
        <v>110</v>
      </c>
      <c r="AO843" s="1" t="s">
        <v>110</v>
      </c>
      <c r="AP843" s="1" t="s">
        <v>69</v>
      </c>
      <c r="AQ843" s="1" t="s">
        <v>40</v>
      </c>
      <c r="AR843" s="1" t="s">
        <v>4121</v>
      </c>
      <c r="AS843" s="1" t="s">
        <v>38</v>
      </c>
      <c r="AT843" s="1" t="s">
        <v>4121</v>
      </c>
      <c r="AU843" s="1" t="s">
        <v>4121</v>
      </c>
      <c r="AV843" s="1" t="s">
        <v>42</v>
      </c>
      <c r="AW843" s="1">
        <v>0</v>
      </c>
      <c r="AX843" s="1">
        <v>0</v>
      </c>
      <c r="AY843" s="1">
        <v>0</v>
      </c>
      <c r="AZ843" s="1">
        <v>0</v>
      </c>
      <c r="BA843" s="1">
        <v>0</v>
      </c>
      <c r="BB843" s="1">
        <v>0</v>
      </c>
      <c r="BC843" s="1">
        <v>0</v>
      </c>
      <c r="BD843" s="1">
        <v>0</v>
      </c>
      <c r="BE843" s="1">
        <v>0</v>
      </c>
      <c r="BF843" s="1">
        <v>0</v>
      </c>
      <c r="BG843" s="1">
        <v>0</v>
      </c>
      <c r="BH843" s="1">
        <v>0</v>
      </c>
      <c r="BI843" s="1">
        <v>0</v>
      </c>
      <c r="BJ843" s="1">
        <v>0</v>
      </c>
      <c r="BK843" s="1">
        <v>0</v>
      </c>
      <c r="BL843" s="1">
        <v>0</v>
      </c>
      <c r="BM843" s="1">
        <v>0</v>
      </c>
      <c r="BN843" s="1">
        <v>0</v>
      </c>
      <c r="BO843" s="1" t="s">
        <v>37</v>
      </c>
      <c r="BP843" s="1" t="s">
        <v>38</v>
      </c>
      <c r="BQ843" s="5" t="s">
        <v>802</v>
      </c>
      <c r="BR843" s="1" t="s">
        <v>92</v>
      </c>
      <c r="BS843" s="1" t="s">
        <v>3342</v>
      </c>
      <c r="BT843" s="1" t="s">
        <v>4121</v>
      </c>
      <c r="BU843" s="1" t="s">
        <v>4121</v>
      </c>
      <c r="BV843" s="1" t="s">
        <v>4121</v>
      </c>
    </row>
    <row r="844" spans="1:74" ht="45" x14ac:dyDescent="0.25">
      <c r="A844" s="1" t="s">
        <v>26</v>
      </c>
      <c r="B844" s="1" t="s">
        <v>242</v>
      </c>
      <c r="C844" s="1" t="s">
        <v>28</v>
      </c>
      <c r="D844" s="1" t="s">
        <v>65</v>
      </c>
      <c r="E844" s="1">
        <v>2017130</v>
      </c>
      <c r="F844" s="1" t="s">
        <v>3343</v>
      </c>
      <c r="G844" s="1" t="s">
        <v>255</v>
      </c>
      <c r="H844" s="1" t="s">
        <v>32</v>
      </c>
      <c r="I844" s="1" t="s">
        <v>33</v>
      </c>
      <c r="J844" s="2">
        <v>44189</v>
      </c>
      <c r="K844" s="2" t="s">
        <v>4121</v>
      </c>
      <c r="L844" s="1">
        <v>0</v>
      </c>
      <c r="M844" s="1">
        <v>95</v>
      </c>
      <c r="N844" s="1">
        <v>1</v>
      </c>
      <c r="O844" s="1" t="s">
        <v>83</v>
      </c>
      <c r="P844" s="1" t="s">
        <v>37</v>
      </c>
      <c r="Q844" s="1" t="s">
        <v>4121</v>
      </c>
      <c r="R844" s="1" t="s">
        <v>4121</v>
      </c>
      <c r="S844" s="1" t="s">
        <v>4121</v>
      </c>
      <c r="T844" s="1">
        <v>0</v>
      </c>
      <c r="U844" s="1" t="s">
        <v>4121</v>
      </c>
      <c r="V844" s="1" t="s">
        <v>38</v>
      </c>
      <c r="W844" s="1" t="s">
        <v>4121</v>
      </c>
      <c r="X844" s="1">
        <v>0</v>
      </c>
      <c r="Y844" s="1" t="s">
        <v>37</v>
      </c>
      <c r="Z844" s="1" t="s">
        <v>4121</v>
      </c>
      <c r="AA844" s="1" t="s">
        <v>4121</v>
      </c>
      <c r="AB844" s="1" t="s">
        <v>4121</v>
      </c>
      <c r="AC844" s="1">
        <v>0</v>
      </c>
      <c r="AD844" s="1" t="s">
        <v>4121</v>
      </c>
      <c r="AE844" s="1">
        <v>0</v>
      </c>
      <c r="AF844" s="1">
        <v>0</v>
      </c>
      <c r="AG844" s="1">
        <v>0</v>
      </c>
      <c r="AH844" s="1">
        <v>0</v>
      </c>
      <c r="AI844" s="1">
        <v>0</v>
      </c>
      <c r="AJ844" s="1">
        <v>0</v>
      </c>
      <c r="AK844" s="1">
        <v>0</v>
      </c>
      <c r="AL844" s="1">
        <v>0</v>
      </c>
      <c r="AM844" s="1">
        <v>0</v>
      </c>
      <c r="AN844" s="1" t="s">
        <v>4121</v>
      </c>
      <c r="AO844" s="1" t="s">
        <v>4121</v>
      </c>
      <c r="AP844" s="1" t="s">
        <v>39</v>
      </c>
      <c r="AQ844" s="1" t="s">
        <v>40</v>
      </c>
      <c r="AR844" s="1" t="s">
        <v>41</v>
      </c>
      <c r="AS844" s="1" t="s">
        <v>38</v>
      </c>
      <c r="AT844" s="1" t="s">
        <v>4121</v>
      </c>
      <c r="AU844" s="1" t="s">
        <v>4121</v>
      </c>
      <c r="AV844" s="1" t="s">
        <v>42</v>
      </c>
      <c r="AW844" s="1">
        <v>0</v>
      </c>
      <c r="AX844" s="1">
        <v>0</v>
      </c>
      <c r="AY844" s="1">
        <v>0</v>
      </c>
      <c r="AZ844" s="1">
        <v>0</v>
      </c>
      <c r="BA844" s="1">
        <v>0</v>
      </c>
      <c r="BB844" s="1">
        <v>0</v>
      </c>
      <c r="BC844" s="1">
        <v>0</v>
      </c>
      <c r="BD844" s="1">
        <v>0</v>
      </c>
      <c r="BE844" s="1">
        <v>0</v>
      </c>
      <c r="BF844" s="1">
        <v>0</v>
      </c>
      <c r="BG844" s="1">
        <v>0</v>
      </c>
      <c r="BH844" s="1">
        <v>0</v>
      </c>
      <c r="BI844" s="1">
        <v>0</v>
      </c>
      <c r="BJ844" s="1">
        <v>0</v>
      </c>
      <c r="BK844" s="1">
        <v>0</v>
      </c>
      <c r="BL844" s="1">
        <v>0</v>
      </c>
      <c r="BM844" s="1">
        <v>0</v>
      </c>
      <c r="BN844" s="1">
        <v>0</v>
      </c>
      <c r="BO844" s="1" t="s">
        <v>37</v>
      </c>
      <c r="BP844" s="1" t="s">
        <v>38</v>
      </c>
      <c r="BQ844" s="5" t="s">
        <v>3344</v>
      </c>
      <c r="BR844" s="1" t="s">
        <v>255</v>
      </c>
      <c r="BS844" s="1" t="s">
        <v>3345</v>
      </c>
      <c r="BT844" s="1" t="s">
        <v>255</v>
      </c>
      <c r="BU844" s="1" t="s">
        <v>4121</v>
      </c>
      <c r="BV844" s="1" t="s">
        <v>4121</v>
      </c>
    </row>
    <row r="845" spans="1:74" ht="120" x14ac:dyDescent="0.25">
      <c r="A845" s="1" t="s">
        <v>26</v>
      </c>
      <c r="B845" s="1" t="s">
        <v>391</v>
      </c>
      <c r="C845" s="1" t="s">
        <v>28</v>
      </c>
      <c r="D845" s="1" t="s">
        <v>29</v>
      </c>
      <c r="E845" s="1">
        <v>2068112</v>
      </c>
      <c r="F845" s="1" t="s">
        <v>3346</v>
      </c>
      <c r="G845" s="1" t="s">
        <v>3347</v>
      </c>
      <c r="H845" s="1" t="s">
        <v>439</v>
      </c>
      <c r="I845" s="1" t="s">
        <v>33</v>
      </c>
      <c r="J845" s="2">
        <v>44192</v>
      </c>
      <c r="K845" s="2" t="s">
        <v>4121</v>
      </c>
      <c r="L845" s="1">
        <v>0</v>
      </c>
      <c r="M845" s="1">
        <v>99</v>
      </c>
      <c r="N845" s="1">
        <v>0</v>
      </c>
      <c r="O845" s="1" t="s">
        <v>83</v>
      </c>
      <c r="P845" s="1" t="s">
        <v>37</v>
      </c>
      <c r="Q845" s="1" t="s">
        <v>4121</v>
      </c>
      <c r="R845" s="1" t="s">
        <v>4121</v>
      </c>
      <c r="S845" s="1" t="s">
        <v>4121</v>
      </c>
      <c r="T845" s="1">
        <v>0</v>
      </c>
      <c r="U845" s="1" t="s">
        <v>4121</v>
      </c>
      <c r="V845" s="1" t="s">
        <v>38</v>
      </c>
      <c r="W845" s="1" t="s">
        <v>4121</v>
      </c>
      <c r="X845" s="1">
        <v>0</v>
      </c>
      <c r="Y845" s="1" t="s">
        <v>37</v>
      </c>
      <c r="Z845" s="1" t="s">
        <v>4121</v>
      </c>
      <c r="AA845" s="1" t="s">
        <v>4121</v>
      </c>
      <c r="AB845" s="1" t="s">
        <v>4121</v>
      </c>
      <c r="AC845" s="1">
        <v>0</v>
      </c>
      <c r="AD845" s="1" t="s">
        <v>4121</v>
      </c>
      <c r="AE845" s="1">
        <v>0</v>
      </c>
      <c r="AF845" s="1">
        <v>0</v>
      </c>
      <c r="AG845" s="1">
        <v>0</v>
      </c>
      <c r="AH845" s="1">
        <v>0</v>
      </c>
      <c r="AI845" s="1">
        <v>0</v>
      </c>
      <c r="AJ845" s="1">
        <v>0</v>
      </c>
      <c r="AK845" s="1">
        <v>0</v>
      </c>
      <c r="AL845" s="1">
        <v>0</v>
      </c>
      <c r="AM845" s="1">
        <v>0</v>
      </c>
      <c r="AN845" s="1" t="s">
        <v>4121</v>
      </c>
      <c r="AO845" s="1" t="s">
        <v>4121</v>
      </c>
      <c r="AP845" s="1" t="s">
        <v>69</v>
      </c>
      <c r="AQ845" s="1" t="s">
        <v>40</v>
      </c>
      <c r="AR845" s="1" t="s">
        <v>41</v>
      </c>
      <c r="AS845" s="1" t="s">
        <v>38</v>
      </c>
      <c r="AT845" s="1" t="s">
        <v>4121</v>
      </c>
      <c r="AU845" s="1" t="s">
        <v>4121</v>
      </c>
      <c r="AV845" s="1" t="s">
        <v>42</v>
      </c>
      <c r="AW845" s="1">
        <v>0</v>
      </c>
      <c r="AX845" s="1">
        <v>0</v>
      </c>
      <c r="AY845" s="1">
        <v>0</v>
      </c>
      <c r="AZ845" s="1">
        <v>0</v>
      </c>
      <c r="BA845" s="1">
        <v>0</v>
      </c>
      <c r="BB845" s="1">
        <v>0</v>
      </c>
      <c r="BC845" s="1">
        <v>0</v>
      </c>
      <c r="BD845" s="1">
        <v>0</v>
      </c>
      <c r="BE845" s="1">
        <v>0</v>
      </c>
      <c r="BF845" s="1">
        <v>0</v>
      </c>
      <c r="BG845" s="1">
        <v>0</v>
      </c>
      <c r="BH845" s="1">
        <v>0</v>
      </c>
      <c r="BI845" s="1">
        <v>0</v>
      </c>
      <c r="BJ845" s="1">
        <v>0</v>
      </c>
      <c r="BK845" s="1">
        <v>0</v>
      </c>
      <c r="BL845" s="1">
        <v>0</v>
      </c>
      <c r="BM845" s="1">
        <v>0</v>
      </c>
      <c r="BN845" s="1">
        <v>0</v>
      </c>
      <c r="BO845" s="1" t="s">
        <v>37</v>
      </c>
      <c r="BP845" s="1" t="s">
        <v>38</v>
      </c>
      <c r="BQ845" s="5" t="s">
        <v>3348</v>
      </c>
      <c r="BR845" s="1" t="s">
        <v>3349</v>
      </c>
      <c r="BS845" s="1" t="s">
        <v>3350</v>
      </c>
      <c r="BT845" s="1" t="s">
        <v>4121</v>
      </c>
      <c r="BU845" s="1" t="s">
        <v>4121</v>
      </c>
      <c r="BV845" s="1" t="s">
        <v>4121</v>
      </c>
    </row>
    <row r="846" spans="1:74" ht="120" x14ac:dyDescent="0.25">
      <c r="A846" s="1" t="s">
        <v>26</v>
      </c>
      <c r="B846" s="1" t="s">
        <v>391</v>
      </c>
      <c r="C846" s="1" t="s">
        <v>28</v>
      </c>
      <c r="D846" s="1" t="s">
        <v>29</v>
      </c>
      <c r="E846" s="1">
        <v>2068113</v>
      </c>
      <c r="F846" s="1" t="s">
        <v>3351</v>
      </c>
      <c r="G846" s="1" t="s">
        <v>3352</v>
      </c>
      <c r="H846" s="1" t="s">
        <v>439</v>
      </c>
      <c r="I846" s="1" t="s">
        <v>33</v>
      </c>
      <c r="J846" s="2">
        <v>44189</v>
      </c>
      <c r="K846" s="2" t="s">
        <v>4121</v>
      </c>
      <c r="L846" s="1">
        <v>0</v>
      </c>
      <c r="M846" s="1">
        <v>19</v>
      </c>
      <c r="N846" s="1">
        <v>0</v>
      </c>
      <c r="O846" s="1" t="s">
        <v>83</v>
      </c>
      <c r="P846" s="1" t="s">
        <v>37</v>
      </c>
      <c r="Q846" s="1" t="s">
        <v>4121</v>
      </c>
      <c r="R846" s="1" t="s">
        <v>4121</v>
      </c>
      <c r="S846" s="1" t="s">
        <v>4121</v>
      </c>
      <c r="T846" s="1">
        <v>0</v>
      </c>
      <c r="U846" s="1" t="s">
        <v>4121</v>
      </c>
      <c r="V846" s="1" t="s">
        <v>38</v>
      </c>
      <c r="W846" s="1" t="s">
        <v>4121</v>
      </c>
      <c r="X846" s="1">
        <v>0</v>
      </c>
      <c r="Y846" s="1" t="s">
        <v>37</v>
      </c>
      <c r="Z846" s="1" t="s">
        <v>4121</v>
      </c>
      <c r="AA846" s="1" t="s">
        <v>4121</v>
      </c>
      <c r="AB846" s="1" t="s">
        <v>4121</v>
      </c>
      <c r="AC846" s="1">
        <v>0</v>
      </c>
      <c r="AD846" s="1" t="s">
        <v>4121</v>
      </c>
      <c r="AE846" s="1">
        <v>0</v>
      </c>
      <c r="AF846" s="1">
        <v>0</v>
      </c>
      <c r="AG846" s="1">
        <v>0</v>
      </c>
      <c r="AH846" s="1">
        <v>0</v>
      </c>
      <c r="AI846" s="1">
        <v>0</v>
      </c>
      <c r="AJ846" s="1">
        <v>0</v>
      </c>
      <c r="AK846" s="1">
        <v>0</v>
      </c>
      <c r="AL846" s="1">
        <v>0</v>
      </c>
      <c r="AM846" s="1">
        <v>0</v>
      </c>
      <c r="AN846" s="1" t="s">
        <v>4121</v>
      </c>
      <c r="AO846" s="1" t="s">
        <v>4121</v>
      </c>
      <c r="AP846" s="1" t="s">
        <v>69</v>
      </c>
      <c r="AQ846" s="1" t="s">
        <v>40</v>
      </c>
      <c r="AR846" s="1" t="s">
        <v>41</v>
      </c>
      <c r="AS846" s="1" t="s">
        <v>38</v>
      </c>
      <c r="AT846" s="1" t="s">
        <v>4121</v>
      </c>
      <c r="AU846" s="1" t="s">
        <v>4121</v>
      </c>
      <c r="AV846" s="1" t="s">
        <v>42</v>
      </c>
      <c r="AW846" s="1">
        <v>0</v>
      </c>
      <c r="AX846" s="1">
        <v>0</v>
      </c>
      <c r="AY846" s="1">
        <v>0</v>
      </c>
      <c r="AZ846" s="1">
        <v>0</v>
      </c>
      <c r="BA846" s="1">
        <v>0</v>
      </c>
      <c r="BB846" s="1">
        <v>0</v>
      </c>
      <c r="BC846" s="1">
        <v>0</v>
      </c>
      <c r="BD846" s="1">
        <v>0</v>
      </c>
      <c r="BE846" s="1">
        <v>0</v>
      </c>
      <c r="BF846" s="1">
        <v>0</v>
      </c>
      <c r="BG846" s="1">
        <v>0</v>
      </c>
      <c r="BH846" s="1">
        <v>0</v>
      </c>
      <c r="BI846" s="1">
        <v>0</v>
      </c>
      <c r="BJ846" s="1">
        <v>0</v>
      </c>
      <c r="BK846" s="1">
        <v>0</v>
      </c>
      <c r="BL846" s="1">
        <v>0</v>
      </c>
      <c r="BM846" s="1">
        <v>0</v>
      </c>
      <c r="BN846" s="1">
        <v>0</v>
      </c>
      <c r="BO846" s="1" t="s">
        <v>37</v>
      </c>
      <c r="BP846" s="1" t="s">
        <v>38</v>
      </c>
      <c r="BQ846" s="5" t="s">
        <v>3353</v>
      </c>
      <c r="BR846" s="1" t="s">
        <v>3354</v>
      </c>
      <c r="BS846" s="1" t="s">
        <v>3355</v>
      </c>
      <c r="BT846" s="1" t="s">
        <v>4121</v>
      </c>
      <c r="BU846" s="1" t="s">
        <v>4121</v>
      </c>
      <c r="BV846" s="1" t="s">
        <v>4121</v>
      </c>
    </row>
    <row r="847" spans="1:74" ht="255" x14ac:dyDescent="0.25">
      <c r="A847" s="1" t="s">
        <v>26</v>
      </c>
      <c r="B847" s="1" t="s">
        <v>27</v>
      </c>
      <c r="C847" s="1" t="s">
        <v>28</v>
      </c>
      <c r="D847" s="1" t="s">
        <v>65</v>
      </c>
      <c r="E847" s="1">
        <v>2037116</v>
      </c>
      <c r="F847" s="1" t="s">
        <v>3356</v>
      </c>
      <c r="G847" s="1" t="s">
        <v>3357</v>
      </c>
      <c r="H847" s="1" t="s">
        <v>32</v>
      </c>
      <c r="I847" s="1" t="s">
        <v>33</v>
      </c>
      <c r="J847" s="2">
        <v>44192</v>
      </c>
      <c r="K847" s="2" t="s">
        <v>4121</v>
      </c>
      <c r="L847" s="1">
        <v>0</v>
      </c>
      <c r="M847" s="1">
        <v>0</v>
      </c>
      <c r="N847" s="1">
        <v>12</v>
      </c>
      <c r="O847" s="1" t="s">
        <v>83</v>
      </c>
      <c r="P847" s="1" t="s">
        <v>37</v>
      </c>
      <c r="Q847" s="1" t="s">
        <v>4121</v>
      </c>
      <c r="R847" s="1" t="s">
        <v>4121</v>
      </c>
      <c r="S847" s="1" t="s">
        <v>4121</v>
      </c>
      <c r="T847" s="1">
        <v>0</v>
      </c>
      <c r="U847" s="1" t="s">
        <v>4121</v>
      </c>
      <c r="V847" s="1" t="s">
        <v>38</v>
      </c>
      <c r="W847" s="1" t="s">
        <v>4121</v>
      </c>
      <c r="X847" s="1">
        <v>0</v>
      </c>
      <c r="Y847" s="1" t="s">
        <v>37</v>
      </c>
      <c r="Z847" s="1" t="s">
        <v>4121</v>
      </c>
      <c r="AA847" s="1" t="s">
        <v>4121</v>
      </c>
      <c r="AB847" s="1" t="s">
        <v>4121</v>
      </c>
      <c r="AC847" s="1">
        <v>0</v>
      </c>
      <c r="AD847" s="1" t="s">
        <v>4121</v>
      </c>
      <c r="AE847" s="1">
        <v>0</v>
      </c>
      <c r="AF847" s="1">
        <v>0</v>
      </c>
      <c r="AG847" s="1">
        <v>0</v>
      </c>
      <c r="AH847" s="1">
        <v>0</v>
      </c>
      <c r="AI847" s="1">
        <v>0</v>
      </c>
      <c r="AJ847" s="1">
        <v>0</v>
      </c>
      <c r="AK847" s="1">
        <v>0</v>
      </c>
      <c r="AL847" s="1">
        <v>0</v>
      </c>
      <c r="AM847" s="1">
        <v>0</v>
      </c>
      <c r="AN847" s="1" t="s">
        <v>4121</v>
      </c>
      <c r="AO847" s="1" t="s">
        <v>4121</v>
      </c>
      <c r="AP847" s="1" t="s">
        <v>69</v>
      </c>
      <c r="AQ847" s="1" t="s">
        <v>40</v>
      </c>
      <c r="AR847" s="1" t="s">
        <v>4121</v>
      </c>
      <c r="AS847" s="1" t="s">
        <v>38</v>
      </c>
      <c r="AT847" s="1" t="s">
        <v>4121</v>
      </c>
      <c r="AU847" s="1" t="s">
        <v>4121</v>
      </c>
      <c r="AV847" s="1" t="s">
        <v>42</v>
      </c>
      <c r="AW847" s="1">
        <v>0</v>
      </c>
      <c r="AX847" s="1">
        <v>0</v>
      </c>
      <c r="AY847" s="1">
        <v>0</v>
      </c>
      <c r="AZ847" s="1">
        <v>0</v>
      </c>
      <c r="BA847" s="1">
        <v>0</v>
      </c>
      <c r="BB847" s="1">
        <v>0</v>
      </c>
      <c r="BC847" s="1">
        <v>0</v>
      </c>
      <c r="BD847" s="1">
        <v>0</v>
      </c>
      <c r="BE847" s="1">
        <v>0</v>
      </c>
      <c r="BF847" s="1">
        <v>0</v>
      </c>
      <c r="BG847" s="1">
        <v>0</v>
      </c>
      <c r="BH847" s="1">
        <v>0</v>
      </c>
      <c r="BI847" s="1">
        <v>0</v>
      </c>
      <c r="BJ847" s="1">
        <v>0</v>
      </c>
      <c r="BK847" s="1">
        <v>0</v>
      </c>
      <c r="BL847" s="1">
        <v>0</v>
      </c>
      <c r="BM847" s="1">
        <v>0</v>
      </c>
      <c r="BN847" s="1">
        <v>0</v>
      </c>
      <c r="BO847" s="1" t="s">
        <v>35</v>
      </c>
      <c r="BP847" s="1" t="s">
        <v>38</v>
      </c>
      <c r="BQ847" s="5" t="s">
        <v>3358</v>
      </c>
      <c r="BR847" s="1" t="s">
        <v>3359</v>
      </c>
      <c r="BS847" s="1" t="s">
        <v>3360</v>
      </c>
      <c r="BT847" s="1" t="s">
        <v>4121</v>
      </c>
      <c r="BU847" s="1" t="s">
        <v>3361</v>
      </c>
      <c r="BV847" s="1" t="s">
        <v>4121</v>
      </c>
    </row>
    <row r="848" spans="1:74" ht="105" x14ac:dyDescent="0.25">
      <c r="A848" s="1" t="s">
        <v>26</v>
      </c>
      <c r="B848" s="1" t="s">
        <v>27</v>
      </c>
      <c r="C848" s="1" t="s">
        <v>28</v>
      </c>
      <c r="D848" s="1" t="s">
        <v>65</v>
      </c>
      <c r="E848" s="1">
        <v>203419</v>
      </c>
      <c r="F848" s="1" t="s">
        <v>3362</v>
      </c>
      <c r="G848" s="1" t="s">
        <v>3363</v>
      </c>
      <c r="H848" s="1" t="s">
        <v>32</v>
      </c>
      <c r="I848" s="1" t="s">
        <v>33</v>
      </c>
      <c r="J848" s="2">
        <v>44193</v>
      </c>
      <c r="K848" s="2" t="s">
        <v>4121</v>
      </c>
      <c r="L848" s="1">
        <v>0</v>
      </c>
      <c r="M848" s="1">
        <v>0</v>
      </c>
      <c r="N848" s="1">
        <v>0</v>
      </c>
      <c r="O848" s="1" t="s">
        <v>109</v>
      </c>
      <c r="P848" s="1" t="s">
        <v>37</v>
      </c>
      <c r="Q848" s="1" t="s">
        <v>4121</v>
      </c>
      <c r="R848" s="1" t="s">
        <v>4121</v>
      </c>
      <c r="S848" s="1" t="s">
        <v>4121</v>
      </c>
      <c r="T848" s="1">
        <v>0</v>
      </c>
      <c r="U848" s="1" t="s">
        <v>4121</v>
      </c>
      <c r="V848" s="1" t="s">
        <v>38</v>
      </c>
      <c r="W848" s="1" t="s">
        <v>4121</v>
      </c>
      <c r="X848" s="1">
        <v>30</v>
      </c>
      <c r="Y848" s="1" t="s">
        <v>37</v>
      </c>
      <c r="Z848" s="1" t="s">
        <v>4121</v>
      </c>
      <c r="AA848" s="1" t="s">
        <v>4121</v>
      </c>
      <c r="AB848" s="1" t="s">
        <v>4121</v>
      </c>
      <c r="AC848" s="1">
        <v>0</v>
      </c>
      <c r="AD848" s="1" t="s">
        <v>4121</v>
      </c>
      <c r="AE848" s="1">
        <v>0</v>
      </c>
      <c r="AF848" s="1">
        <v>0</v>
      </c>
      <c r="AG848" s="1">
        <v>0</v>
      </c>
      <c r="AH848" s="1">
        <v>0</v>
      </c>
      <c r="AI848" s="1">
        <v>0</v>
      </c>
      <c r="AJ848" s="1">
        <v>0</v>
      </c>
      <c r="AK848" s="1">
        <v>0</v>
      </c>
      <c r="AL848" s="1">
        <v>0</v>
      </c>
      <c r="AM848" s="1">
        <v>0</v>
      </c>
      <c r="AN848" s="1" t="s">
        <v>4121</v>
      </c>
      <c r="AO848" s="1" t="s">
        <v>4121</v>
      </c>
      <c r="AP848" s="1" t="s">
        <v>69</v>
      </c>
      <c r="AQ848" s="1" t="s">
        <v>40</v>
      </c>
      <c r="AR848" s="1" t="s">
        <v>4121</v>
      </c>
      <c r="AS848" s="1" t="s">
        <v>38</v>
      </c>
      <c r="AT848" s="1" t="s">
        <v>4121</v>
      </c>
      <c r="AU848" s="1" t="s">
        <v>4121</v>
      </c>
      <c r="AV848" s="1" t="s">
        <v>42</v>
      </c>
      <c r="AW848" s="1">
        <v>0</v>
      </c>
      <c r="AX848" s="1">
        <v>0</v>
      </c>
      <c r="AY848" s="1">
        <v>0</v>
      </c>
      <c r="AZ848" s="1">
        <v>0</v>
      </c>
      <c r="BA848" s="1">
        <v>0</v>
      </c>
      <c r="BB848" s="1">
        <v>0</v>
      </c>
      <c r="BC848" s="1">
        <v>0</v>
      </c>
      <c r="BD848" s="1">
        <v>0</v>
      </c>
      <c r="BE848" s="1">
        <v>0</v>
      </c>
      <c r="BF848" s="1">
        <v>0</v>
      </c>
      <c r="BG848" s="1">
        <v>0</v>
      </c>
      <c r="BH848" s="1">
        <v>0</v>
      </c>
      <c r="BI848" s="1">
        <v>0</v>
      </c>
      <c r="BJ848" s="1">
        <v>0</v>
      </c>
      <c r="BK848" s="1">
        <v>0</v>
      </c>
      <c r="BL848" s="1">
        <v>0</v>
      </c>
      <c r="BM848" s="1">
        <v>0</v>
      </c>
      <c r="BN848" s="1">
        <v>0</v>
      </c>
      <c r="BO848" s="1" t="s">
        <v>37</v>
      </c>
      <c r="BP848" s="1" t="s">
        <v>38</v>
      </c>
      <c r="BQ848" s="5" t="s">
        <v>3364</v>
      </c>
      <c r="BR848" s="1" t="s">
        <v>3365</v>
      </c>
      <c r="BS848" s="1" t="s">
        <v>3366</v>
      </c>
      <c r="BT848" s="1" t="s">
        <v>4121</v>
      </c>
      <c r="BU848" s="1" t="s">
        <v>4121</v>
      </c>
      <c r="BV848" s="1" t="s">
        <v>4121</v>
      </c>
    </row>
    <row r="849" spans="1:74" ht="75" x14ac:dyDescent="0.25">
      <c r="A849" s="1" t="s">
        <v>26</v>
      </c>
      <c r="B849" s="1" t="s">
        <v>242</v>
      </c>
      <c r="C849" s="1" t="s">
        <v>28</v>
      </c>
      <c r="D849" s="1" t="s">
        <v>65</v>
      </c>
      <c r="E849" s="1">
        <v>2017131</v>
      </c>
      <c r="F849" s="1" t="s">
        <v>3367</v>
      </c>
      <c r="G849" s="1" t="s">
        <v>3368</v>
      </c>
      <c r="H849" s="1" t="s">
        <v>32</v>
      </c>
      <c r="I849" s="1" t="s">
        <v>33</v>
      </c>
      <c r="J849" s="2">
        <v>44194</v>
      </c>
      <c r="K849" s="2" t="s">
        <v>4121</v>
      </c>
      <c r="L849" s="1">
        <v>0</v>
      </c>
      <c r="M849" s="1">
        <v>180</v>
      </c>
      <c r="N849" s="1">
        <v>12</v>
      </c>
      <c r="O849" s="1" t="s">
        <v>83</v>
      </c>
      <c r="P849" s="1" t="s">
        <v>37</v>
      </c>
      <c r="Q849" s="1" t="s">
        <v>4121</v>
      </c>
      <c r="R849" s="1" t="s">
        <v>4121</v>
      </c>
      <c r="S849" s="1" t="s">
        <v>4121</v>
      </c>
      <c r="T849" s="1">
        <v>0</v>
      </c>
      <c r="U849" s="1" t="s">
        <v>4121</v>
      </c>
      <c r="V849" s="1" t="s">
        <v>38</v>
      </c>
      <c r="W849" s="1" t="s">
        <v>4121</v>
      </c>
      <c r="X849" s="1">
        <v>0</v>
      </c>
      <c r="Y849" s="1" t="s">
        <v>37</v>
      </c>
      <c r="Z849" s="1" t="s">
        <v>4121</v>
      </c>
      <c r="AA849" s="1" t="s">
        <v>4121</v>
      </c>
      <c r="AB849" s="1" t="s">
        <v>4121</v>
      </c>
      <c r="AC849" s="1">
        <v>0</v>
      </c>
      <c r="AD849" s="1" t="s">
        <v>4121</v>
      </c>
      <c r="AE849" s="1">
        <v>0</v>
      </c>
      <c r="AF849" s="1">
        <v>0</v>
      </c>
      <c r="AG849" s="1">
        <v>0</v>
      </c>
      <c r="AH849" s="1">
        <v>0</v>
      </c>
      <c r="AI849" s="1">
        <v>0</v>
      </c>
      <c r="AJ849" s="1">
        <v>0</v>
      </c>
      <c r="AK849" s="1">
        <v>0</v>
      </c>
      <c r="AL849" s="1">
        <v>0</v>
      </c>
      <c r="AM849" s="1">
        <v>0</v>
      </c>
      <c r="AN849" s="1" t="s">
        <v>4121</v>
      </c>
      <c r="AO849" s="1" t="s">
        <v>4121</v>
      </c>
      <c r="AP849" s="1" t="s">
        <v>39</v>
      </c>
      <c r="AQ849" s="1" t="s">
        <v>40</v>
      </c>
      <c r="AR849" s="1" t="s">
        <v>41</v>
      </c>
      <c r="AS849" s="1" t="s">
        <v>38</v>
      </c>
      <c r="AT849" s="1" t="s">
        <v>4121</v>
      </c>
      <c r="AU849" s="1" t="s">
        <v>4121</v>
      </c>
      <c r="AV849" s="1" t="s">
        <v>42</v>
      </c>
      <c r="AW849" s="1">
        <v>0</v>
      </c>
      <c r="AX849" s="1">
        <v>0</v>
      </c>
      <c r="AY849" s="1">
        <v>0</v>
      </c>
      <c r="AZ849" s="1">
        <v>0</v>
      </c>
      <c r="BA849" s="1">
        <v>0</v>
      </c>
      <c r="BB849" s="1">
        <v>0</v>
      </c>
      <c r="BC849" s="1">
        <v>0</v>
      </c>
      <c r="BD849" s="1">
        <v>0</v>
      </c>
      <c r="BE849" s="1">
        <v>0</v>
      </c>
      <c r="BF849" s="1">
        <v>0</v>
      </c>
      <c r="BG849" s="1">
        <v>0</v>
      </c>
      <c r="BH849" s="1">
        <v>0</v>
      </c>
      <c r="BI849" s="1">
        <v>0</v>
      </c>
      <c r="BJ849" s="1">
        <v>0</v>
      </c>
      <c r="BK849" s="1">
        <v>0</v>
      </c>
      <c r="BL849" s="1">
        <v>0</v>
      </c>
      <c r="BM849" s="1">
        <v>0</v>
      </c>
      <c r="BN849" s="1">
        <v>0</v>
      </c>
      <c r="BO849" s="1" t="s">
        <v>35</v>
      </c>
      <c r="BP849" s="1" t="s">
        <v>68</v>
      </c>
      <c r="BQ849" s="5" t="s">
        <v>3369</v>
      </c>
      <c r="BR849" s="1" t="s">
        <v>255</v>
      </c>
      <c r="BS849" s="1" t="s">
        <v>3370</v>
      </c>
      <c r="BT849" s="1">
        <v>0</v>
      </c>
      <c r="BU849" s="1" t="s">
        <v>3371</v>
      </c>
      <c r="BV849" s="8"/>
    </row>
    <row r="850" spans="1:74" ht="105" x14ac:dyDescent="0.25">
      <c r="A850" s="1" t="s">
        <v>26</v>
      </c>
      <c r="B850" s="1" t="s">
        <v>27</v>
      </c>
      <c r="C850" s="1" t="s">
        <v>28</v>
      </c>
      <c r="D850" s="1" t="s">
        <v>29</v>
      </c>
      <c r="E850" s="1">
        <v>203618</v>
      </c>
      <c r="F850" s="1" t="s">
        <v>3362</v>
      </c>
      <c r="G850" s="1" t="s">
        <v>3363</v>
      </c>
      <c r="H850" s="1" t="s">
        <v>32</v>
      </c>
      <c r="I850" s="1" t="s">
        <v>33</v>
      </c>
      <c r="J850" s="2">
        <v>44193</v>
      </c>
      <c r="K850" s="2" t="s">
        <v>4121</v>
      </c>
      <c r="L850" s="1">
        <v>0</v>
      </c>
      <c r="M850" s="1">
        <v>0</v>
      </c>
      <c r="N850" s="1">
        <v>0</v>
      </c>
      <c r="O850" s="1" t="s">
        <v>109</v>
      </c>
      <c r="P850" s="1" t="s">
        <v>37</v>
      </c>
      <c r="Q850" s="1" t="s">
        <v>4121</v>
      </c>
      <c r="R850" s="1" t="s">
        <v>4121</v>
      </c>
      <c r="S850" s="1" t="s">
        <v>4121</v>
      </c>
      <c r="T850" s="1">
        <v>0</v>
      </c>
      <c r="U850" s="1" t="s">
        <v>4121</v>
      </c>
      <c r="V850" s="1" t="s">
        <v>38</v>
      </c>
      <c r="W850" s="1" t="s">
        <v>4121</v>
      </c>
      <c r="X850" s="1">
        <v>30</v>
      </c>
      <c r="Y850" s="1" t="s">
        <v>37</v>
      </c>
      <c r="Z850" s="1" t="s">
        <v>4121</v>
      </c>
      <c r="AA850" s="1" t="s">
        <v>4121</v>
      </c>
      <c r="AB850" s="1" t="s">
        <v>4121</v>
      </c>
      <c r="AC850" s="1">
        <v>0</v>
      </c>
      <c r="AD850" s="1" t="s">
        <v>4121</v>
      </c>
      <c r="AE850" s="1">
        <v>0</v>
      </c>
      <c r="AF850" s="1">
        <v>0</v>
      </c>
      <c r="AG850" s="1">
        <v>0</v>
      </c>
      <c r="AH850" s="1">
        <v>0</v>
      </c>
      <c r="AI850" s="1">
        <v>0</v>
      </c>
      <c r="AJ850" s="1">
        <v>0</v>
      </c>
      <c r="AK850" s="1">
        <v>0</v>
      </c>
      <c r="AL850" s="1">
        <v>0</v>
      </c>
      <c r="AM850" s="1">
        <v>0</v>
      </c>
      <c r="AN850" s="1" t="s">
        <v>4121</v>
      </c>
      <c r="AO850" s="1" t="s">
        <v>4121</v>
      </c>
      <c r="AP850" s="1" t="s">
        <v>69</v>
      </c>
      <c r="AQ850" s="1" t="s">
        <v>40</v>
      </c>
      <c r="AR850" s="1" t="s">
        <v>4121</v>
      </c>
      <c r="AS850" s="1" t="s">
        <v>38</v>
      </c>
      <c r="AT850" s="1" t="s">
        <v>4121</v>
      </c>
      <c r="AU850" s="1" t="s">
        <v>4121</v>
      </c>
      <c r="AV850" s="1" t="s">
        <v>42</v>
      </c>
      <c r="AW850" s="1">
        <v>0</v>
      </c>
      <c r="AX850" s="1">
        <v>0</v>
      </c>
      <c r="AY850" s="1">
        <v>0</v>
      </c>
      <c r="AZ850" s="1">
        <v>0</v>
      </c>
      <c r="BA850" s="1">
        <v>0</v>
      </c>
      <c r="BB850" s="1">
        <v>0</v>
      </c>
      <c r="BC850" s="1">
        <v>0</v>
      </c>
      <c r="BD850" s="1">
        <v>0</v>
      </c>
      <c r="BE850" s="1">
        <v>0</v>
      </c>
      <c r="BF850" s="1">
        <v>0</v>
      </c>
      <c r="BG850" s="1">
        <v>0</v>
      </c>
      <c r="BH850" s="1">
        <v>0</v>
      </c>
      <c r="BI850" s="1">
        <v>0</v>
      </c>
      <c r="BJ850" s="1">
        <v>0</v>
      </c>
      <c r="BK850" s="1">
        <v>0</v>
      </c>
      <c r="BL850" s="1">
        <v>0</v>
      </c>
      <c r="BM850" s="1">
        <v>0</v>
      </c>
      <c r="BN850" s="1">
        <v>0</v>
      </c>
      <c r="BO850" s="1" t="s">
        <v>37</v>
      </c>
      <c r="BP850" s="1" t="s">
        <v>38</v>
      </c>
      <c r="BQ850" s="5" t="s">
        <v>3372</v>
      </c>
      <c r="BR850" s="1" t="s">
        <v>3373</v>
      </c>
      <c r="BS850" s="1" t="s">
        <v>3366</v>
      </c>
      <c r="BT850" s="1" t="s">
        <v>4121</v>
      </c>
      <c r="BU850" s="1" t="s">
        <v>4121</v>
      </c>
      <c r="BV850" s="1" t="s">
        <v>4121</v>
      </c>
    </row>
    <row r="851" spans="1:74" ht="75" x14ac:dyDescent="0.25">
      <c r="A851" s="1" t="s">
        <v>26</v>
      </c>
      <c r="B851" s="1" t="s">
        <v>242</v>
      </c>
      <c r="C851" s="1" t="s">
        <v>28</v>
      </c>
      <c r="D851" s="1" t="s">
        <v>65</v>
      </c>
      <c r="E851" s="1">
        <v>2017132</v>
      </c>
      <c r="F851" s="1" t="s">
        <v>3374</v>
      </c>
      <c r="G851" s="1" t="s">
        <v>3375</v>
      </c>
      <c r="H851" s="1" t="s">
        <v>32</v>
      </c>
      <c r="I851" s="1" t="s">
        <v>33</v>
      </c>
      <c r="J851" s="2">
        <v>44194</v>
      </c>
      <c r="K851" s="2" t="s">
        <v>4121</v>
      </c>
      <c r="L851" s="1">
        <v>0</v>
      </c>
      <c r="M851" s="1">
        <v>350</v>
      </c>
      <c r="N851" s="1">
        <v>12</v>
      </c>
      <c r="O851" s="1" t="s">
        <v>83</v>
      </c>
      <c r="P851" s="1" t="s">
        <v>37</v>
      </c>
      <c r="Q851" s="1" t="s">
        <v>4121</v>
      </c>
      <c r="R851" s="1" t="s">
        <v>4121</v>
      </c>
      <c r="S851" s="1" t="s">
        <v>4121</v>
      </c>
      <c r="T851" s="1">
        <v>0</v>
      </c>
      <c r="U851" s="1" t="s">
        <v>4121</v>
      </c>
      <c r="V851" s="1" t="s">
        <v>38</v>
      </c>
      <c r="W851" s="1" t="s">
        <v>4121</v>
      </c>
      <c r="X851" s="1">
        <v>0</v>
      </c>
      <c r="Y851" s="1" t="s">
        <v>37</v>
      </c>
      <c r="Z851" s="1" t="s">
        <v>4121</v>
      </c>
      <c r="AA851" s="1" t="s">
        <v>4121</v>
      </c>
      <c r="AB851" s="1" t="s">
        <v>4121</v>
      </c>
      <c r="AC851" s="1">
        <v>0</v>
      </c>
      <c r="AD851" s="1" t="s">
        <v>4121</v>
      </c>
      <c r="AE851" s="1">
        <v>0</v>
      </c>
      <c r="AF851" s="1">
        <v>0</v>
      </c>
      <c r="AG851" s="1">
        <v>0</v>
      </c>
      <c r="AH851" s="1">
        <v>0</v>
      </c>
      <c r="AI851" s="1">
        <v>0</v>
      </c>
      <c r="AJ851" s="1">
        <v>0</v>
      </c>
      <c r="AK851" s="1">
        <v>0</v>
      </c>
      <c r="AL851" s="1">
        <v>0</v>
      </c>
      <c r="AM851" s="1">
        <v>0</v>
      </c>
      <c r="AN851" s="1" t="s">
        <v>4121</v>
      </c>
      <c r="AO851" s="1" t="s">
        <v>4121</v>
      </c>
      <c r="AP851" s="1" t="s">
        <v>69</v>
      </c>
      <c r="AQ851" s="1" t="s">
        <v>40</v>
      </c>
      <c r="AR851" s="1" t="s">
        <v>41</v>
      </c>
      <c r="AS851" s="1" t="s">
        <v>38</v>
      </c>
      <c r="AT851" s="1" t="s">
        <v>4121</v>
      </c>
      <c r="AU851" s="1" t="s">
        <v>4121</v>
      </c>
      <c r="AV851" s="1" t="s">
        <v>42</v>
      </c>
      <c r="AW851" s="1">
        <v>0</v>
      </c>
      <c r="AX851" s="1">
        <v>0</v>
      </c>
      <c r="AY851" s="1">
        <v>0</v>
      </c>
      <c r="AZ851" s="1">
        <v>0</v>
      </c>
      <c r="BA851" s="1">
        <v>0</v>
      </c>
      <c r="BB851" s="1">
        <v>0</v>
      </c>
      <c r="BC851" s="1">
        <v>0</v>
      </c>
      <c r="BD851" s="1">
        <v>0</v>
      </c>
      <c r="BE851" s="1">
        <v>0</v>
      </c>
      <c r="BF851" s="1">
        <v>0</v>
      </c>
      <c r="BG851" s="1">
        <v>0</v>
      </c>
      <c r="BH851" s="1">
        <v>0</v>
      </c>
      <c r="BI851" s="1">
        <v>0</v>
      </c>
      <c r="BJ851" s="1">
        <v>0</v>
      </c>
      <c r="BK851" s="1">
        <v>0</v>
      </c>
      <c r="BL851" s="1">
        <v>0</v>
      </c>
      <c r="BM851" s="1">
        <v>0</v>
      </c>
      <c r="BN851" s="1">
        <v>0</v>
      </c>
      <c r="BO851" s="1" t="s">
        <v>35</v>
      </c>
      <c r="BP851" s="1" t="s">
        <v>68</v>
      </c>
      <c r="BQ851" s="5" t="s">
        <v>3376</v>
      </c>
      <c r="BR851" s="1" t="s">
        <v>255</v>
      </c>
      <c r="BS851" s="1" t="s">
        <v>3377</v>
      </c>
      <c r="BT851" s="1">
        <v>0</v>
      </c>
      <c r="BU851" s="1" t="s">
        <v>3378</v>
      </c>
      <c r="BV851" s="8"/>
    </row>
    <row r="852" spans="1:74" ht="409.5" x14ac:dyDescent="0.25">
      <c r="A852" s="1" t="s">
        <v>26</v>
      </c>
      <c r="B852" s="1" t="s">
        <v>179</v>
      </c>
      <c r="C852" s="1" t="s">
        <v>28</v>
      </c>
      <c r="D852" s="1" t="s">
        <v>65</v>
      </c>
      <c r="E852" s="1">
        <v>2023125</v>
      </c>
      <c r="F852" s="1" t="s">
        <v>3379</v>
      </c>
      <c r="G852" s="1" t="s">
        <v>3380</v>
      </c>
      <c r="H852" s="1" t="s">
        <v>32</v>
      </c>
      <c r="I852" s="1" t="s">
        <v>33</v>
      </c>
      <c r="J852" s="2">
        <v>44190</v>
      </c>
      <c r="K852" s="2" t="s">
        <v>4121</v>
      </c>
      <c r="L852" s="1">
        <v>0</v>
      </c>
      <c r="M852" s="1">
        <v>21.74</v>
      </c>
      <c r="N852" s="1">
        <v>24</v>
      </c>
      <c r="O852" s="1" t="s">
        <v>34</v>
      </c>
      <c r="P852" s="1" t="s">
        <v>37</v>
      </c>
      <c r="Q852" s="1" t="s">
        <v>4121</v>
      </c>
      <c r="R852" s="1" t="s">
        <v>4121</v>
      </c>
      <c r="S852" s="1" t="s">
        <v>4121</v>
      </c>
      <c r="T852" s="1">
        <v>0</v>
      </c>
      <c r="U852" s="1" t="s">
        <v>4121</v>
      </c>
      <c r="V852" s="1" t="s">
        <v>38</v>
      </c>
      <c r="W852" s="1" t="s">
        <v>4121</v>
      </c>
      <c r="X852" s="1">
        <v>0</v>
      </c>
      <c r="Y852" s="1" t="s">
        <v>37</v>
      </c>
      <c r="Z852" s="1" t="s">
        <v>4121</v>
      </c>
      <c r="AA852" s="1" t="s">
        <v>4121</v>
      </c>
      <c r="AB852" s="1" t="s">
        <v>4121</v>
      </c>
      <c r="AC852" s="1">
        <v>0</v>
      </c>
      <c r="AD852" s="1" t="s">
        <v>4121</v>
      </c>
      <c r="AE852" s="1">
        <v>0</v>
      </c>
      <c r="AF852" s="1">
        <v>0</v>
      </c>
      <c r="AG852" s="1">
        <v>0</v>
      </c>
      <c r="AH852" s="1">
        <v>0</v>
      </c>
      <c r="AI852" s="1">
        <v>0</v>
      </c>
      <c r="AJ852" s="1">
        <v>0</v>
      </c>
      <c r="AK852" s="1">
        <v>0</v>
      </c>
      <c r="AL852" s="1">
        <v>0</v>
      </c>
      <c r="AM852" s="1">
        <v>0</v>
      </c>
      <c r="AN852" s="1" t="s">
        <v>110</v>
      </c>
      <c r="AO852" s="1" t="s">
        <v>110</v>
      </c>
      <c r="AP852" s="1" t="s">
        <v>69</v>
      </c>
      <c r="AQ852" s="1" t="s">
        <v>40</v>
      </c>
      <c r="AR852" s="1" t="s">
        <v>4121</v>
      </c>
      <c r="AS852" s="1" t="s">
        <v>38</v>
      </c>
      <c r="AT852" s="1" t="s">
        <v>4121</v>
      </c>
      <c r="AU852" s="1" t="s">
        <v>4121</v>
      </c>
      <c r="AV852" s="1" t="s">
        <v>42</v>
      </c>
      <c r="AW852" s="1">
        <v>0</v>
      </c>
      <c r="AX852" s="1">
        <v>0</v>
      </c>
      <c r="AY852" s="1">
        <v>0</v>
      </c>
      <c r="AZ852" s="1">
        <v>0</v>
      </c>
      <c r="BA852" s="1">
        <v>0</v>
      </c>
      <c r="BB852" s="1">
        <v>0</v>
      </c>
      <c r="BC852" s="1">
        <v>0</v>
      </c>
      <c r="BD852" s="1">
        <v>0</v>
      </c>
      <c r="BE852" s="1">
        <v>0</v>
      </c>
      <c r="BF852" s="1">
        <v>0</v>
      </c>
      <c r="BG852" s="1">
        <v>0</v>
      </c>
      <c r="BH852" s="1">
        <v>0</v>
      </c>
      <c r="BI852" s="1">
        <v>0</v>
      </c>
      <c r="BJ852" s="1">
        <v>0</v>
      </c>
      <c r="BK852" s="1">
        <v>0</v>
      </c>
      <c r="BL852" s="1">
        <v>0</v>
      </c>
      <c r="BM852" s="1">
        <v>0</v>
      </c>
      <c r="BN852" s="1">
        <v>0</v>
      </c>
      <c r="BO852" s="1" t="s">
        <v>37</v>
      </c>
      <c r="BP852" s="1" t="s">
        <v>38</v>
      </c>
      <c r="BQ852" s="5" t="s">
        <v>3381</v>
      </c>
      <c r="BR852" s="1" t="s">
        <v>3382</v>
      </c>
      <c r="BS852" s="1" t="s">
        <v>3383</v>
      </c>
      <c r="BT852" s="1" t="s">
        <v>4121</v>
      </c>
      <c r="BU852" s="1" t="s">
        <v>4121</v>
      </c>
      <c r="BV852" s="8" t="s">
        <v>3384</v>
      </c>
    </row>
    <row r="853" spans="1:74" ht="409.5" x14ac:dyDescent="0.25">
      <c r="A853" s="1" t="s">
        <v>26</v>
      </c>
      <c r="B853" s="1" t="s">
        <v>391</v>
      </c>
      <c r="C853" s="1" t="s">
        <v>28</v>
      </c>
      <c r="D853" s="1" t="s">
        <v>29</v>
      </c>
      <c r="E853" s="1">
        <v>2061110</v>
      </c>
      <c r="F853" s="1" t="s">
        <v>3385</v>
      </c>
      <c r="G853" s="1" t="s">
        <v>3386</v>
      </c>
      <c r="H853" s="1" t="s">
        <v>439</v>
      </c>
      <c r="I853" s="1" t="s">
        <v>33</v>
      </c>
      <c r="J853" s="2">
        <v>44203</v>
      </c>
      <c r="K853" s="2" t="s">
        <v>4121</v>
      </c>
      <c r="L853" s="1">
        <v>0</v>
      </c>
      <c r="M853" s="1">
        <v>45</v>
      </c>
      <c r="N853" s="1">
        <v>0</v>
      </c>
      <c r="O853" s="1" t="s">
        <v>34</v>
      </c>
      <c r="P853" s="1" t="s">
        <v>37</v>
      </c>
      <c r="Q853" s="1" t="s">
        <v>4121</v>
      </c>
      <c r="R853" s="1" t="s">
        <v>4121</v>
      </c>
      <c r="S853" s="1" t="s">
        <v>4121</v>
      </c>
      <c r="T853" s="1">
        <v>0</v>
      </c>
      <c r="U853" s="1" t="s">
        <v>4121</v>
      </c>
      <c r="V853" s="1" t="s">
        <v>38</v>
      </c>
      <c r="W853" s="1" t="s">
        <v>4121</v>
      </c>
      <c r="X853" s="1">
        <v>30</v>
      </c>
      <c r="Y853" s="1" t="s">
        <v>37</v>
      </c>
      <c r="Z853" s="1" t="s">
        <v>4121</v>
      </c>
      <c r="AA853" s="1" t="s">
        <v>4121</v>
      </c>
      <c r="AB853" s="1" t="s">
        <v>4121</v>
      </c>
      <c r="AC853" s="1">
        <v>0</v>
      </c>
      <c r="AD853" s="1" t="s">
        <v>4121</v>
      </c>
      <c r="AE853" s="1">
        <v>0.25</v>
      </c>
      <c r="AF853" s="1">
        <v>0.45</v>
      </c>
      <c r="AG853" s="1">
        <v>0.25</v>
      </c>
      <c r="AH853" s="1">
        <v>0.45</v>
      </c>
      <c r="AI853" s="1">
        <v>0.45</v>
      </c>
      <c r="AJ853" s="1">
        <v>0.25</v>
      </c>
      <c r="AK853" s="1">
        <v>0.25</v>
      </c>
      <c r="AL853" s="1">
        <v>0.25</v>
      </c>
      <c r="AM853" s="1">
        <v>0.25</v>
      </c>
      <c r="AN853" s="1" t="s">
        <v>4121</v>
      </c>
      <c r="AO853" s="1" t="s">
        <v>4121</v>
      </c>
      <c r="AP853" s="1" t="s">
        <v>69</v>
      </c>
      <c r="AQ853" s="1" t="s">
        <v>40</v>
      </c>
      <c r="AR853" s="1" t="s">
        <v>41</v>
      </c>
      <c r="AS853" s="1" t="s">
        <v>38</v>
      </c>
      <c r="AT853" s="1" t="s">
        <v>4121</v>
      </c>
      <c r="AU853" s="1" t="s">
        <v>4121</v>
      </c>
      <c r="AV853" s="1" t="s">
        <v>42</v>
      </c>
      <c r="AW853" s="1">
        <v>0</v>
      </c>
      <c r="AX853" s="1">
        <v>0</v>
      </c>
      <c r="AY853" s="1">
        <v>0</v>
      </c>
      <c r="AZ853" s="1">
        <v>0</v>
      </c>
      <c r="BA853" s="1">
        <v>0</v>
      </c>
      <c r="BB853" s="1">
        <v>0</v>
      </c>
      <c r="BC853" s="1">
        <v>0</v>
      </c>
      <c r="BD853" s="1">
        <v>0</v>
      </c>
      <c r="BE853" s="1">
        <v>0</v>
      </c>
      <c r="BF853" s="1">
        <v>0</v>
      </c>
      <c r="BG853" s="1">
        <v>0</v>
      </c>
      <c r="BH853" s="1">
        <v>0</v>
      </c>
      <c r="BI853" s="1">
        <v>0</v>
      </c>
      <c r="BJ853" s="1">
        <v>0</v>
      </c>
      <c r="BK853" s="1">
        <v>0</v>
      </c>
      <c r="BL853" s="1">
        <v>0</v>
      </c>
      <c r="BM853" s="1">
        <v>0</v>
      </c>
      <c r="BN853" s="1">
        <v>0</v>
      </c>
      <c r="BO853" s="1" t="s">
        <v>37</v>
      </c>
      <c r="BP853" s="1" t="s">
        <v>38</v>
      </c>
      <c r="BQ853" s="5" t="s">
        <v>3387</v>
      </c>
      <c r="BR853" s="1" t="s">
        <v>3388</v>
      </c>
      <c r="BS853" s="1" t="s">
        <v>3389</v>
      </c>
      <c r="BT853" s="1" t="s">
        <v>4121</v>
      </c>
      <c r="BU853" s="1" t="s">
        <v>4121</v>
      </c>
      <c r="BV853" s="1" t="s">
        <v>4121</v>
      </c>
    </row>
    <row r="854" spans="1:74" ht="315" x14ac:dyDescent="0.25">
      <c r="A854" s="1" t="s">
        <v>26</v>
      </c>
      <c r="B854" s="1" t="s">
        <v>391</v>
      </c>
      <c r="C854" s="1" t="s">
        <v>28</v>
      </c>
      <c r="D854" s="1" t="s">
        <v>29</v>
      </c>
      <c r="E854" s="1">
        <v>2066101</v>
      </c>
      <c r="F854" s="1" t="s">
        <v>3390</v>
      </c>
      <c r="G854" s="1" t="s">
        <v>3391</v>
      </c>
      <c r="H854" s="1" t="s">
        <v>439</v>
      </c>
      <c r="I854" s="1" t="s">
        <v>33</v>
      </c>
      <c r="J854" s="2">
        <v>44201</v>
      </c>
      <c r="K854" s="2" t="s">
        <v>4121</v>
      </c>
      <c r="L854" s="1">
        <v>0</v>
      </c>
      <c r="M854" s="1">
        <v>19.989999999999998</v>
      </c>
      <c r="N854" s="1">
        <v>0</v>
      </c>
      <c r="O854" s="1" t="s">
        <v>109</v>
      </c>
      <c r="P854" s="1" t="s">
        <v>37</v>
      </c>
      <c r="Q854" s="1" t="s">
        <v>4121</v>
      </c>
      <c r="R854" s="1" t="s">
        <v>4121</v>
      </c>
      <c r="S854" s="1" t="s">
        <v>4121</v>
      </c>
      <c r="T854" s="1">
        <v>0</v>
      </c>
      <c r="U854" s="1" t="s">
        <v>4121</v>
      </c>
      <c r="V854" s="1" t="s">
        <v>38</v>
      </c>
      <c r="W854" s="1" t="s">
        <v>4121</v>
      </c>
      <c r="X854" s="1">
        <v>30</v>
      </c>
      <c r="Y854" s="1" t="s">
        <v>37</v>
      </c>
      <c r="Z854" s="1" t="s">
        <v>4121</v>
      </c>
      <c r="AA854" s="1" t="s">
        <v>4121</v>
      </c>
      <c r="AB854" s="1" t="s">
        <v>4121</v>
      </c>
      <c r="AC854" s="1">
        <v>0</v>
      </c>
      <c r="AD854" s="1" t="s">
        <v>4121</v>
      </c>
      <c r="AE854" s="1">
        <v>0.25</v>
      </c>
      <c r="AF854" s="1">
        <v>0.45</v>
      </c>
      <c r="AG854" s="1">
        <v>0.45</v>
      </c>
      <c r="AH854" s="1">
        <v>0.45</v>
      </c>
      <c r="AI854" s="1">
        <v>0.45</v>
      </c>
      <c r="AJ854" s="1">
        <v>0.2</v>
      </c>
      <c r="AK854" s="1">
        <v>0.25</v>
      </c>
      <c r="AL854" s="1">
        <v>0</v>
      </c>
      <c r="AM854" s="1">
        <v>0.45</v>
      </c>
      <c r="AN854" s="1" t="s">
        <v>35</v>
      </c>
      <c r="AO854" s="1" t="s">
        <v>35</v>
      </c>
      <c r="AP854" s="1" t="s">
        <v>69</v>
      </c>
      <c r="AQ854" s="1" t="s">
        <v>40</v>
      </c>
      <c r="AR854" s="1" t="s">
        <v>4121</v>
      </c>
      <c r="AS854" s="1" t="s">
        <v>38</v>
      </c>
      <c r="AT854" s="1" t="s">
        <v>4121</v>
      </c>
      <c r="AU854" s="1" t="s">
        <v>4121</v>
      </c>
      <c r="AV854" s="1" t="s">
        <v>42</v>
      </c>
      <c r="AW854" s="1">
        <v>0</v>
      </c>
      <c r="AX854" s="1">
        <v>0</v>
      </c>
      <c r="AY854" s="1">
        <v>0</v>
      </c>
      <c r="AZ854" s="1">
        <v>0</v>
      </c>
      <c r="BA854" s="1">
        <v>0</v>
      </c>
      <c r="BB854" s="1">
        <v>0</v>
      </c>
      <c r="BC854" s="1">
        <v>0</v>
      </c>
      <c r="BD854" s="1">
        <v>0</v>
      </c>
      <c r="BE854" s="1">
        <v>0</v>
      </c>
      <c r="BF854" s="1">
        <v>0</v>
      </c>
      <c r="BG854" s="1">
        <v>0</v>
      </c>
      <c r="BH854" s="1">
        <v>0</v>
      </c>
      <c r="BI854" s="1">
        <v>0</v>
      </c>
      <c r="BJ854" s="1">
        <v>0</v>
      </c>
      <c r="BK854" s="1">
        <v>0</v>
      </c>
      <c r="BL854" s="1">
        <v>0</v>
      </c>
      <c r="BM854" s="1">
        <v>0</v>
      </c>
      <c r="BN854" s="1">
        <v>0</v>
      </c>
      <c r="BO854" s="1" t="s">
        <v>37</v>
      </c>
      <c r="BP854" s="1" t="s">
        <v>38</v>
      </c>
      <c r="BQ854" s="5" t="s">
        <v>3392</v>
      </c>
      <c r="BR854" s="1" t="s">
        <v>3393</v>
      </c>
      <c r="BS854" s="1" t="s">
        <v>3394</v>
      </c>
      <c r="BT854" s="1" t="s">
        <v>4121</v>
      </c>
      <c r="BU854" s="1" t="s">
        <v>4121</v>
      </c>
      <c r="BV854" s="1" t="s">
        <v>4121</v>
      </c>
    </row>
    <row r="855" spans="1:74" ht="210" x14ac:dyDescent="0.25">
      <c r="A855" s="1" t="s">
        <v>26</v>
      </c>
      <c r="B855" s="1" t="s">
        <v>391</v>
      </c>
      <c r="C855" s="1" t="s">
        <v>28</v>
      </c>
      <c r="D855" s="1" t="s">
        <v>29</v>
      </c>
      <c r="E855" s="1">
        <v>206612</v>
      </c>
      <c r="F855" s="1" t="s">
        <v>3395</v>
      </c>
      <c r="G855" s="1" t="s">
        <v>3396</v>
      </c>
      <c r="H855" s="1" t="s">
        <v>439</v>
      </c>
      <c r="I855" s="1" t="s">
        <v>33</v>
      </c>
      <c r="J855" s="2">
        <v>44201</v>
      </c>
      <c r="K855" s="2" t="s">
        <v>4121</v>
      </c>
      <c r="L855" s="1">
        <v>0</v>
      </c>
      <c r="M855" s="1">
        <v>75</v>
      </c>
      <c r="N855" s="1">
        <v>0</v>
      </c>
      <c r="O855" s="1" t="s">
        <v>109</v>
      </c>
      <c r="P855" s="1" t="s">
        <v>35</v>
      </c>
      <c r="Q855" s="1" t="s">
        <v>50</v>
      </c>
      <c r="R855" s="1" t="s">
        <v>4121</v>
      </c>
      <c r="S855" s="1" t="s">
        <v>4121</v>
      </c>
      <c r="T855" s="1">
        <v>0</v>
      </c>
      <c r="U855" s="1" t="s">
        <v>4121</v>
      </c>
      <c r="V855" s="1" t="s">
        <v>38</v>
      </c>
      <c r="W855" s="1" t="s">
        <v>4121</v>
      </c>
      <c r="X855" s="1">
        <v>30</v>
      </c>
      <c r="Y855" s="1" t="s">
        <v>37</v>
      </c>
      <c r="Z855" s="1" t="s">
        <v>4121</v>
      </c>
      <c r="AA855" s="1" t="s">
        <v>4121</v>
      </c>
      <c r="AB855" s="1" t="s">
        <v>4121</v>
      </c>
      <c r="AC855" s="1">
        <v>0</v>
      </c>
      <c r="AD855" s="1" t="s">
        <v>4121</v>
      </c>
      <c r="AE855" s="1">
        <v>0.25</v>
      </c>
      <c r="AF855" s="1">
        <v>0.45</v>
      </c>
      <c r="AG855" s="1">
        <v>0.25</v>
      </c>
      <c r="AH855" s="1">
        <v>0.45</v>
      </c>
      <c r="AI855" s="1">
        <v>0.45</v>
      </c>
      <c r="AJ855" s="1">
        <v>0.25</v>
      </c>
      <c r="AK855" s="1">
        <v>0.25</v>
      </c>
      <c r="AL855" s="1">
        <v>0.25</v>
      </c>
      <c r="AM855" s="1">
        <v>0.25</v>
      </c>
      <c r="AN855" s="1" t="s">
        <v>4121</v>
      </c>
      <c r="AO855" s="1" t="s">
        <v>4121</v>
      </c>
      <c r="AP855" s="1" t="s">
        <v>69</v>
      </c>
      <c r="AQ855" s="1" t="s">
        <v>40</v>
      </c>
      <c r="AR855" s="1" t="s">
        <v>4121</v>
      </c>
      <c r="AS855" s="1" t="s">
        <v>38</v>
      </c>
      <c r="AT855" s="1" t="s">
        <v>4121</v>
      </c>
      <c r="AU855" s="1" t="s">
        <v>4121</v>
      </c>
      <c r="AV855" s="1" t="s">
        <v>42</v>
      </c>
      <c r="AW855" s="1">
        <v>0</v>
      </c>
      <c r="AX855" s="1">
        <v>0</v>
      </c>
      <c r="AY855" s="1">
        <v>0</v>
      </c>
      <c r="AZ855" s="1">
        <v>0</v>
      </c>
      <c r="BA855" s="1">
        <v>0</v>
      </c>
      <c r="BB855" s="1">
        <v>0</v>
      </c>
      <c r="BC855" s="1">
        <v>0</v>
      </c>
      <c r="BD855" s="1">
        <v>0</v>
      </c>
      <c r="BE855" s="1">
        <v>0</v>
      </c>
      <c r="BF855" s="1">
        <v>0</v>
      </c>
      <c r="BG855" s="1">
        <v>0</v>
      </c>
      <c r="BH855" s="1">
        <v>0</v>
      </c>
      <c r="BI855" s="1">
        <v>0</v>
      </c>
      <c r="BJ855" s="1">
        <v>0</v>
      </c>
      <c r="BK855" s="1">
        <v>0</v>
      </c>
      <c r="BL855" s="1">
        <v>0</v>
      </c>
      <c r="BM855" s="1">
        <v>0</v>
      </c>
      <c r="BN855" s="1">
        <v>0</v>
      </c>
      <c r="BO855" s="1" t="s">
        <v>37</v>
      </c>
      <c r="BP855" s="1" t="s">
        <v>38</v>
      </c>
      <c r="BQ855" s="5" t="s">
        <v>3397</v>
      </c>
      <c r="BR855" s="1" t="s">
        <v>3398</v>
      </c>
      <c r="BS855" s="1" t="s">
        <v>3399</v>
      </c>
      <c r="BT855" s="1" t="s">
        <v>4121</v>
      </c>
      <c r="BU855" s="1" t="s">
        <v>4121</v>
      </c>
      <c r="BV855" s="8"/>
    </row>
    <row r="856" spans="1:74" ht="409.5" x14ac:dyDescent="0.25">
      <c r="A856" s="1" t="s">
        <v>26</v>
      </c>
      <c r="B856" s="1" t="s">
        <v>391</v>
      </c>
      <c r="C856" s="1" t="s">
        <v>28</v>
      </c>
      <c r="D856" s="1" t="s">
        <v>29</v>
      </c>
      <c r="E856" s="1">
        <v>206613</v>
      </c>
      <c r="F856" s="1" t="s">
        <v>3400</v>
      </c>
      <c r="G856" s="1" t="s">
        <v>3401</v>
      </c>
      <c r="H856" s="1" t="s">
        <v>439</v>
      </c>
      <c r="I856" s="1" t="s">
        <v>33</v>
      </c>
      <c r="J856" s="2">
        <v>44203</v>
      </c>
      <c r="K856" s="2" t="s">
        <v>4121</v>
      </c>
      <c r="L856" s="1">
        <v>0</v>
      </c>
      <c r="M856" s="1">
        <v>2.5</v>
      </c>
      <c r="N856" s="1">
        <v>0</v>
      </c>
      <c r="O856" s="1" t="s">
        <v>109</v>
      </c>
      <c r="P856" s="1" t="s">
        <v>37</v>
      </c>
      <c r="Q856" s="1" t="s">
        <v>4121</v>
      </c>
      <c r="R856" s="1" t="s">
        <v>4121</v>
      </c>
      <c r="S856" s="1" t="s">
        <v>4121</v>
      </c>
      <c r="T856" s="1">
        <v>0</v>
      </c>
      <c r="U856" s="1" t="s">
        <v>4121</v>
      </c>
      <c r="V856" s="1" t="s">
        <v>38</v>
      </c>
      <c r="W856" s="1" t="s">
        <v>4121</v>
      </c>
      <c r="X856" s="1">
        <v>30</v>
      </c>
      <c r="Y856" s="1" t="s">
        <v>37</v>
      </c>
      <c r="Z856" s="1" t="s">
        <v>4121</v>
      </c>
      <c r="AA856" s="1" t="s">
        <v>4121</v>
      </c>
      <c r="AB856" s="1" t="s">
        <v>4121</v>
      </c>
      <c r="AC856" s="1">
        <v>0</v>
      </c>
      <c r="AD856" s="1" t="s">
        <v>4121</v>
      </c>
      <c r="AE856" s="1">
        <v>0.25</v>
      </c>
      <c r="AF856" s="1">
        <v>0.45</v>
      </c>
      <c r="AG856" s="1">
        <v>0.25</v>
      </c>
      <c r="AH856" s="1">
        <v>0.45</v>
      </c>
      <c r="AI856" s="1">
        <v>0.45</v>
      </c>
      <c r="AJ856" s="1">
        <v>0.25</v>
      </c>
      <c r="AK856" s="1">
        <v>0.25</v>
      </c>
      <c r="AL856" s="1">
        <v>0.25</v>
      </c>
      <c r="AM856" s="1">
        <v>0.25</v>
      </c>
      <c r="AN856" s="1" t="s">
        <v>4121</v>
      </c>
      <c r="AO856" s="1" t="s">
        <v>4121</v>
      </c>
      <c r="AP856" s="1" t="s">
        <v>69</v>
      </c>
      <c r="AQ856" s="1" t="s">
        <v>40</v>
      </c>
      <c r="AR856" s="1" t="s">
        <v>4121</v>
      </c>
      <c r="AS856" s="1" t="s">
        <v>38</v>
      </c>
      <c r="AT856" s="1" t="s">
        <v>4121</v>
      </c>
      <c r="AU856" s="1" t="s">
        <v>4121</v>
      </c>
      <c r="AV856" s="1" t="s">
        <v>42</v>
      </c>
      <c r="AW856" s="1">
        <v>0</v>
      </c>
      <c r="AX856" s="1">
        <v>0</v>
      </c>
      <c r="AY856" s="1">
        <v>0</v>
      </c>
      <c r="AZ856" s="1">
        <v>0</v>
      </c>
      <c r="BA856" s="1">
        <v>0</v>
      </c>
      <c r="BB856" s="1">
        <v>0</v>
      </c>
      <c r="BC856" s="1">
        <v>0</v>
      </c>
      <c r="BD856" s="1">
        <v>0</v>
      </c>
      <c r="BE856" s="1">
        <v>0</v>
      </c>
      <c r="BF856" s="1">
        <v>0</v>
      </c>
      <c r="BG856" s="1">
        <v>0</v>
      </c>
      <c r="BH856" s="1">
        <v>0</v>
      </c>
      <c r="BI856" s="1">
        <v>0</v>
      </c>
      <c r="BJ856" s="1">
        <v>0</v>
      </c>
      <c r="BK856" s="1">
        <v>0</v>
      </c>
      <c r="BL856" s="1">
        <v>0</v>
      </c>
      <c r="BM856" s="1">
        <v>0</v>
      </c>
      <c r="BN856" s="1">
        <v>0</v>
      </c>
      <c r="BO856" s="1" t="s">
        <v>37</v>
      </c>
      <c r="BP856" s="1" t="s">
        <v>38</v>
      </c>
      <c r="BQ856" s="5" t="s">
        <v>3402</v>
      </c>
      <c r="BR856" s="1" t="s">
        <v>3403</v>
      </c>
      <c r="BS856" s="1" t="s">
        <v>3404</v>
      </c>
      <c r="BT856" s="1" t="s">
        <v>4121</v>
      </c>
      <c r="BU856" s="1" t="s">
        <v>4121</v>
      </c>
      <c r="BV856" s="1" t="s">
        <v>4121</v>
      </c>
    </row>
    <row r="857" spans="1:74" ht="409.5" x14ac:dyDescent="0.25">
      <c r="A857" s="1" t="s">
        <v>26</v>
      </c>
      <c r="B857" s="1" t="s">
        <v>391</v>
      </c>
      <c r="C857" s="1" t="s">
        <v>28</v>
      </c>
      <c r="D857" s="1" t="s">
        <v>29</v>
      </c>
      <c r="E857" s="1">
        <v>206614</v>
      </c>
      <c r="F857" s="1" t="s">
        <v>3405</v>
      </c>
      <c r="G857" s="1" t="s">
        <v>3406</v>
      </c>
      <c r="H857" s="1" t="s">
        <v>439</v>
      </c>
      <c r="I857" s="1" t="s">
        <v>33</v>
      </c>
      <c r="J857" s="2">
        <v>44203</v>
      </c>
      <c r="K857" s="2" t="s">
        <v>4121</v>
      </c>
      <c r="L857" s="1">
        <v>0</v>
      </c>
      <c r="M857" s="1">
        <v>7</v>
      </c>
      <c r="N857" s="1">
        <v>0</v>
      </c>
      <c r="O857" s="1" t="s">
        <v>109</v>
      </c>
      <c r="P857" s="1" t="s">
        <v>37</v>
      </c>
      <c r="Q857" s="1" t="s">
        <v>4121</v>
      </c>
      <c r="R857" s="1" t="s">
        <v>4121</v>
      </c>
      <c r="S857" s="1" t="s">
        <v>4121</v>
      </c>
      <c r="T857" s="1">
        <v>0</v>
      </c>
      <c r="U857" s="1" t="s">
        <v>4121</v>
      </c>
      <c r="V857" s="1" t="s">
        <v>38</v>
      </c>
      <c r="W857" s="1" t="s">
        <v>4121</v>
      </c>
      <c r="X857" s="1">
        <v>30</v>
      </c>
      <c r="Y857" s="1" t="s">
        <v>37</v>
      </c>
      <c r="Z857" s="1" t="s">
        <v>4121</v>
      </c>
      <c r="AA857" s="1" t="s">
        <v>4121</v>
      </c>
      <c r="AB857" s="1" t="s">
        <v>4121</v>
      </c>
      <c r="AC857" s="1">
        <v>0</v>
      </c>
      <c r="AD857" s="1" t="s">
        <v>4121</v>
      </c>
      <c r="AE857" s="1">
        <v>0.25</v>
      </c>
      <c r="AF857" s="1">
        <v>0.45</v>
      </c>
      <c r="AG857" s="1">
        <v>0.25</v>
      </c>
      <c r="AH857" s="1">
        <v>0.45</v>
      </c>
      <c r="AI857" s="1">
        <v>0.45</v>
      </c>
      <c r="AJ857" s="1">
        <v>0.25</v>
      </c>
      <c r="AK857" s="1">
        <v>0.25</v>
      </c>
      <c r="AL857" s="1">
        <v>0.25</v>
      </c>
      <c r="AM857" s="1">
        <v>0.25</v>
      </c>
      <c r="AN857" s="1" t="s">
        <v>4121</v>
      </c>
      <c r="AO857" s="1" t="s">
        <v>4121</v>
      </c>
      <c r="AP857" s="1" t="s">
        <v>69</v>
      </c>
      <c r="AQ857" s="1" t="s">
        <v>40</v>
      </c>
      <c r="AR857" s="1" t="s">
        <v>4121</v>
      </c>
      <c r="AS857" s="1" t="s">
        <v>38</v>
      </c>
      <c r="AT857" s="1" t="s">
        <v>4121</v>
      </c>
      <c r="AU857" s="1" t="s">
        <v>4121</v>
      </c>
      <c r="AV857" s="1" t="s">
        <v>42</v>
      </c>
      <c r="AW857" s="1">
        <v>0</v>
      </c>
      <c r="AX857" s="1">
        <v>0</v>
      </c>
      <c r="AY857" s="1">
        <v>0</v>
      </c>
      <c r="AZ857" s="1">
        <v>0</v>
      </c>
      <c r="BA857" s="1">
        <v>0</v>
      </c>
      <c r="BB857" s="1">
        <v>0</v>
      </c>
      <c r="BC857" s="1">
        <v>0</v>
      </c>
      <c r="BD857" s="1">
        <v>0</v>
      </c>
      <c r="BE857" s="1">
        <v>0</v>
      </c>
      <c r="BF857" s="1">
        <v>0</v>
      </c>
      <c r="BG857" s="1">
        <v>0</v>
      </c>
      <c r="BH857" s="1">
        <v>0</v>
      </c>
      <c r="BI857" s="1">
        <v>0</v>
      </c>
      <c r="BJ857" s="1">
        <v>0</v>
      </c>
      <c r="BK857" s="1">
        <v>0</v>
      </c>
      <c r="BL857" s="1">
        <v>0</v>
      </c>
      <c r="BM857" s="1">
        <v>0</v>
      </c>
      <c r="BN857" s="1">
        <v>0</v>
      </c>
      <c r="BO857" s="1" t="s">
        <v>37</v>
      </c>
      <c r="BP857" s="1" t="s">
        <v>38</v>
      </c>
      <c r="BQ857" s="5" t="s">
        <v>3407</v>
      </c>
      <c r="BR857" s="1" t="s">
        <v>3408</v>
      </c>
      <c r="BS857" s="1" t="s">
        <v>3409</v>
      </c>
      <c r="BT857" s="1" t="s">
        <v>4121</v>
      </c>
      <c r="BU857" s="1" t="s">
        <v>4121</v>
      </c>
      <c r="BV857" s="1" t="s">
        <v>4121</v>
      </c>
    </row>
    <row r="858" spans="1:74" ht="120" x14ac:dyDescent="0.25">
      <c r="A858" s="1" t="s">
        <v>26</v>
      </c>
      <c r="B858" s="1" t="s">
        <v>27</v>
      </c>
      <c r="C858" s="1" t="s">
        <v>28</v>
      </c>
      <c r="D858" s="1" t="s">
        <v>29</v>
      </c>
      <c r="E858" s="1">
        <v>2131101</v>
      </c>
      <c r="F858" s="1" t="s">
        <v>3410</v>
      </c>
      <c r="G858" s="1" t="s">
        <v>3411</v>
      </c>
      <c r="H858" s="1" t="s">
        <v>32</v>
      </c>
      <c r="I858" s="1" t="s">
        <v>33</v>
      </c>
      <c r="J858" s="2">
        <v>44193</v>
      </c>
      <c r="K858" s="2" t="s">
        <v>4121</v>
      </c>
      <c r="L858" s="1">
        <v>0</v>
      </c>
      <c r="M858" s="1">
        <v>25</v>
      </c>
      <c r="N858" s="1">
        <v>0</v>
      </c>
      <c r="O858" s="1" t="s">
        <v>34</v>
      </c>
      <c r="P858" s="1" t="s">
        <v>37</v>
      </c>
      <c r="Q858" s="1" t="s">
        <v>4121</v>
      </c>
      <c r="R858" s="1" t="s">
        <v>4121</v>
      </c>
      <c r="S858" s="1" t="s">
        <v>4121</v>
      </c>
      <c r="T858" s="1">
        <v>0</v>
      </c>
      <c r="U858" s="1" t="s">
        <v>4121</v>
      </c>
      <c r="V858" s="1" t="s">
        <v>38</v>
      </c>
      <c r="W858" s="1" t="s">
        <v>4121</v>
      </c>
      <c r="X858" s="1">
        <v>30</v>
      </c>
      <c r="Y858" s="1" t="s">
        <v>37</v>
      </c>
      <c r="Z858" s="1" t="s">
        <v>4121</v>
      </c>
      <c r="AA858" s="1" t="s">
        <v>4121</v>
      </c>
      <c r="AB858" s="1" t="s">
        <v>4121</v>
      </c>
      <c r="AC858" s="1">
        <v>0</v>
      </c>
      <c r="AD858" s="1" t="s">
        <v>4121</v>
      </c>
      <c r="AE858" s="1">
        <v>0.45</v>
      </c>
      <c r="AF858" s="1">
        <v>0.45</v>
      </c>
      <c r="AG858" s="1">
        <v>0</v>
      </c>
      <c r="AH858" s="1">
        <v>0.45</v>
      </c>
      <c r="AI858" s="1">
        <v>1</v>
      </c>
      <c r="AJ858" s="1">
        <v>0.25</v>
      </c>
      <c r="AK858" s="1">
        <v>0.25</v>
      </c>
      <c r="AL858" s="1">
        <v>0</v>
      </c>
      <c r="AM858" s="1">
        <v>0.45</v>
      </c>
      <c r="AN858" s="1" t="s">
        <v>35</v>
      </c>
      <c r="AO858" s="1" t="s">
        <v>35</v>
      </c>
      <c r="AP858" s="1" t="s">
        <v>69</v>
      </c>
      <c r="AQ858" s="1" t="s">
        <v>40</v>
      </c>
      <c r="AR858" s="1" t="s">
        <v>41</v>
      </c>
      <c r="AS858" s="1" t="s">
        <v>38</v>
      </c>
      <c r="AT858" s="1" t="s">
        <v>4121</v>
      </c>
      <c r="AU858" s="1" t="s">
        <v>4121</v>
      </c>
      <c r="AV858" s="1" t="s">
        <v>42</v>
      </c>
      <c r="AW858" s="1">
        <v>0</v>
      </c>
      <c r="AX858" s="1">
        <v>0</v>
      </c>
      <c r="AY858" s="1">
        <v>0</v>
      </c>
      <c r="AZ858" s="1">
        <v>0</v>
      </c>
      <c r="BA858" s="1">
        <v>0</v>
      </c>
      <c r="BB858" s="1">
        <v>0</v>
      </c>
      <c r="BC858" s="1">
        <v>0</v>
      </c>
      <c r="BD858" s="1">
        <v>0</v>
      </c>
      <c r="BE858" s="1">
        <v>0</v>
      </c>
      <c r="BF858" s="1">
        <v>0</v>
      </c>
      <c r="BG858" s="1">
        <v>0</v>
      </c>
      <c r="BH858" s="1">
        <v>0</v>
      </c>
      <c r="BI858" s="1">
        <v>0</v>
      </c>
      <c r="BJ858" s="1">
        <v>0</v>
      </c>
      <c r="BK858" s="1">
        <v>0</v>
      </c>
      <c r="BL858" s="1">
        <v>0</v>
      </c>
      <c r="BM858" s="1">
        <v>0</v>
      </c>
      <c r="BN858" s="1">
        <v>0</v>
      </c>
      <c r="BO858" s="1" t="s">
        <v>37</v>
      </c>
      <c r="BP858" s="1" t="s">
        <v>38</v>
      </c>
      <c r="BQ858" s="5" t="s">
        <v>3412</v>
      </c>
      <c r="BR858" s="1" t="s">
        <v>3413</v>
      </c>
      <c r="BS858" s="1" t="s">
        <v>3414</v>
      </c>
      <c r="BT858" s="1" t="s">
        <v>4121</v>
      </c>
      <c r="BU858" s="1" t="s">
        <v>4121</v>
      </c>
      <c r="BV858" s="8"/>
    </row>
    <row r="859" spans="1:74" ht="60" x14ac:dyDescent="0.25">
      <c r="A859" s="1" t="s">
        <v>26</v>
      </c>
      <c r="B859" s="1" t="s">
        <v>27</v>
      </c>
      <c r="C859" s="1" t="s">
        <v>28</v>
      </c>
      <c r="D859" s="1" t="s">
        <v>65</v>
      </c>
      <c r="E859" s="1">
        <v>2133101</v>
      </c>
      <c r="F859" s="1" t="s">
        <v>3415</v>
      </c>
      <c r="G859" s="1" t="s">
        <v>3416</v>
      </c>
      <c r="H859" s="1" t="s">
        <v>32</v>
      </c>
      <c r="I859" s="1" t="s">
        <v>33</v>
      </c>
      <c r="J859" s="2">
        <v>44201</v>
      </c>
      <c r="K859" s="2" t="s">
        <v>4121</v>
      </c>
      <c r="L859" s="1">
        <v>0</v>
      </c>
      <c r="M859" s="1">
        <v>30</v>
      </c>
      <c r="N859" s="1">
        <v>1</v>
      </c>
      <c r="O859" s="1" t="s">
        <v>34</v>
      </c>
      <c r="P859" s="1" t="s">
        <v>37</v>
      </c>
      <c r="Q859" s="1" t="s">
        <v>4121</v>
      </c>
      <c r="R859" s="1" t="s">
        <v>4121</v>
      </c>
      <c r="S859" s="1" t="s">
        <v>4121</v>
      </c>
      <c r="T859" s="1">
        <v>0</v>
      </c>
      <c r="U859" s="1" t="s">
        <v>4121</v>
      </c>
      <c r="V859" s="1" t="s">
        <v>38</v>
      </c>
      <c r="W859" s="1" t="s">
        <v>4121</v>
      </c>
      <c r="X859" s="1">
        <v>30</v>
      </c>
      <c r="Y859" s="1" t="s">
        <v>37</v>
      </c>
      <c r="Z859" s="1" t="s">
        <v>4121</v>
      </c>
      <c r="AA859" s="1" t="s">
        <v>4121</v>
      </c>
      <c r="AB859" s="1" t="s">
        <v>4121</v>
      </c>
      <c r="AC859" s="1">
        <v>0</v>
      </c>
      <c r="AD859" s="1" t="s">
        <v>4121</v>
      </c>
      <c r="AE859" s="1">
        <v>0.45</v>
      </c>
      <c r="AF859" s="1">
        <v>0.45</v>
      </c>
      <c r="AG859" s="1">
        <v>0</v>
      </c>
      <c r="AH859" s="1">
        <v>0.45</v>
      </c>
      <c r="AI859" s="1">
        <v>1</v>
      </c>
      <c r="AJ859" s="1">
        <v>0.25</v>
      </c>
      <c r="AK859" s="1">
        <v>0.25</v>
      </c>
      <c r="AL859" s="1">
        <v>0</v>
      </c>
      <c r="AM859" s="1">
        <v>0.45</v>
      </c>
      <c r="AN859" s="1" t="s">
        <v>35</v>
      </c>
      <c r="AO859" s="1" t="s">
        <v>35</v>
      </c>
      <c r="AP859" s="1" t="s">
        <v>69</v>
      </c>
      <c r="AQ859" s="1" t="s">
        <v>40</v>
      </c>
      <c r="AR859" s="1" t="s">
        <v>41</v>
      </c>
      <c r="AS859" s="1" t="s">
        <v>38</v>
      </c>
      <c r="AT859" s="1" t="s">
        <v>4121</v>
      </c>
      <c r="AU859" s="1" t="s">
        <v>4121</v>
      </c>
      <c r="AV859" s="1" t="s">
        <v>42</v>
      </c>
      <c r="AW859" s="1">
        <v>0</v>
      </c>
      <c r="AX859" s="1">
        <v>0</v>
      </c>
      <c r="AY859" s="1">
        <v>0</v>
      </c>
      <c r="AZ859" s="1">
        <v>0</v>
      </c>
      <c r="BA859" s="1">
        <v>0</v>
      </c>
      <c r="BB859" s="1">
        <v>0</v>
      </c>
      <c r="BC859" s="1">
        <v>0</v>
      </c>
      <c r="BD859" s="1">
        <v>0</v>
      </c>
      <c r="BE859" s="1">
        <v>0</v>
      </c>
      <c r="BF859" s="1">
        <v>0</v>
      </c>
      <c r="BG859" s="1">
        <v>0</v>
      </c>
      <c r="BH859" s="1">
        <v>0</v>
      </c>
      <c r="BI859" s="1">
        <v>0</v>
      </c>
      <c r="BJ859" s="1">
        <v>0</v>
      </c>
      <c r="BK859" s="1">
        <v>0</v>
      </c>
      <c r="BL859" s="1">
        <v>0</v>
      </c>
      <c r="BM859" s="1">
        <v>0</v>
      </c>
      <c r="BN859" s="1">
        <v>0</v>
      </c>
      <c r="BO859" s="1" t="s">
        <v>37</v>
      </c>
      <c r="BP859" s="1" t="s">
        <v>38</v>
      </c>
      <c r="BQ859" s="5" t="s">
        <v>3417</v>
      </c>
      <c r="BR859" s="1" t="s">
        <v>3418</v>
      </c>
      <c r="BS859" s="1" t="s">
        <v>3419</v>
      </c>
      <c r="BT859" s="1" t="s">
        <v>4121</v>
      </c>
      <c r="BU859" s="1" t="s">
        <v>4121</v>
      </c>
      <c r="BV859" s="8"/>
    </row>
    <row r="860" spans="1:74" ht="90" x14ac:dyDescent="0.25">
      <c r="A860" s="1" t="s">
        <v>26</v>
      </c>
      <c r="B860" s="1" t="s">
        <v>27</v>
      </c>
      <c r="C860" s="1" t="s">
        <v>28</v>
      </c>
      <c r="D860" s="1" t="s">
        <v>29</v>
      </c>
      <c r="E860" s="1">
        <v>2138101</v>
      </c>
      <c r="F860" s="1" t="s">
        <v>3420</v>
      </c>
      <c r="G860" s="1" t="s">
        <v>3421</v>
      </c>
      <c r="H860" s="1" t="s">
        <v>32</v>
      </c>
      <c r="I860" s="1" t="s">
        <v>33</v>
      </c>
      <c r="J860" s="2">
        <v>44203</v>
      </c>
      <c r="K860" s="2" t="s">
        <v>4121</v>
      </c>
      <c r="L860" s="1">
        <v>0</v>
      </c>
      <c r="M860" s="1">
        <v>1642.61</v>
      </c>
      <c r="N860" s="1">
        <v>0</v>
      </c>
      <c r="O860" s="1" t="s">
        <v>83</v>
      </c>
      <c r="P860" s="1" t="s">
        <v>37</v>
      </c>
      <c r="Q860" s="1" t="s">
        <v>4121</v>
      </c>
      <c r="R860" s="1" t="s">
        <v>4121</v>
      </c>
      <c r="S860" s="1" t="s">
        <v>4121</v>
      </c>
      <c r="T860" s="1">
        <v>0</v>
      </c>
      <c r="U860" s="1" t="s">
        <v>4121</v>
      </c>
      <c r="V860" s="1" t="s">
        <v>38</v>
      </c>
      <c r="W860" s="1" t="s">
        <v>4121</v>
      </c>
      <c r="X860" s="1">
        <v>0</v>
      </c>
      <c r="Y860" s="1" t="s">
        <v>37</v>
      </c>
      <c r="Z860" s="1" t="s">
        <v>4121</v>
      </c>
      <c r="AA860" s="1" t="s">
        <v>4121</v>
      </c>
      <c r="AB860" s="1" t="s">
        <v>4121</v>
      </c>
      <c r="AC860" s="1">
        <v>0</v>
      </c>
      <c r="AD860" s="1" t="s">
        <v>4121</v>
      </c>
      <c r="AE860" s="1">
        <v>0</v>
      </c>
      <c r="AF860" s="1">
        <v>0</v>
      </c>
      <c r="AG860" s="1">
        <v>0</v>
      </c>
      <c r="AH860" s="1">
        <v>0</v>
      </c>
      <c r="AI860" s="1">
        <v>0</v>
      </c>
      <c r="AJ860" s="1">
        <v>0</v>
      </c>
      <c r="AK860" s="1">
        <v>0</v>
      </c>
      <c r="AL860" s="1">
        <v>0</v>
      </c>
      <c r="AM860" s="1">
        <v>0</v>
      </c>
      <c r="AN860" s="1" t="s">
        <v>4121</v>
      </c>
      <c r="AO860" s="1" t="s">
        <v>4121</v>
      </c>
      <c r="AP860" s="1" t="s">
        <v>69</v>
      </c>
      <c r="AQ860" s="1" t="s">
        <v>40</v>
      </c>
      <c r="AR860" s="1" t="s">
        <v>41</v>
      </c>
      <c r="AS860" s="1" t="s">
        <v>38</v>
      </c>
      <c r="AT860" s="1" t="s">
        <v>4121</v>
      </c>
      <c r="AU860" s="1" t="s">
        <v>4121</v>
      </c>
      <c r="AV860" s="1" t="s">
        <v>42</v>
      </c>
      <c r="AW860" s="1">
        <v>0</v>
      </c>
      <c r="AX860" s="1">
        <v>0</v>
      </c>
      <c r="AY860" s="1">
        <v>0</v>
      </c>
      <c r="AZ860" s="1">
        <v>0</v>
      </c>
      <c r="BA860" s="1">
        <v>0</v>
      </c>
      <c r="BB860" s="1">
        <v>0</v>
      </c>
      <c r="BC860" s="1">
        <v>0</v>
      </c>
      <c r="BD860" s="1">
        <v>0</v>
      </c>
      <c r="BE860" s="1">
        <v>0</v>
      </c>
      <c r="BF860" s="1">
        <v>0</v>
      </c>
      <c r="BG860" s="1">
        <v>0</v>
      </c>
      <c r="BH860" s="1">
        <v>0</v>
      </c>
      <c r="BI860" s="1">
        <v>0</v>
      </c>
      <c r="BJ860" s="1">
        <v>0</v>
      </c>
      <c r="BK860" s="1">
        <v>0</v>
      </c>
      <c r="BL860" s="1">
        <v>0</v>
      </c>
      <c r="BM860" s="1">
        <v>0</v>
      </c>
      <c r="BN860" s="1">
        <v>0</v>
      </c>
      <c r="BO860" s="1" t="s">
        <v>37</v>
      </c>
      <c r="BP860" s="1" t="s">
        <v>68</v>
      </c>
      <c r="BQ860" s="5" t="s">
        <v>3422</v>
      </c>
      <c r="BR860" s="1" t="s">
        <v>3423</v>
      </c>
      <c r="BS860" s="1" t="s">
        <v>3424</v>
      </c>
      <c r="BT860" s="1" t="s">
        <v>4121</v>
      </c>
      <c r="BU860" s="1" t="s">
        <v>4121</v>
      </c>
      <c r="BV860" s="1" t="s">
        <v>4121</v>
      </c>
    </row>
    <row r="861" spans="1:74" ht="135" x14ac:dyDescent="0.25">
      <c r="A861" s="1" t="s">
        <v>26</v>
      </c>
      <c r="B861" s="1" t="s">
        <v>27</v>
      </c>
      <c r="C861" s="1" t="s">
        <v>28</v>
      </c>
      <c r="D861" s="1" t="s">
        <v>29</v>
      </c>
      <c r="E861" s="1">
        <v>213112</v>
      </c>
      <c r="F861" s="1" t="s">
        <v>3425</v>
      </c>
      <c r="G861" s="1" t="s">
        <v>3426</v>
      </c>
      <c r="H861" s="1" t="s">
        <v>32</v>
      </c>
      <c r="I861" s="1" t="s">
        <v>33</v>
      </c>
      <c r="J861" s="2">
        <v>44201</v>
      </c>
      <c r="K861" s="2" t="s">
        <v>4121</v>
      </c>
      <c r="L861" s="1">
        <v>0</v>
      </c>
      <c r="M861" s="1">
        <v>0</v>
      </c>
      <c r="N861" s="1">
        <v>0</v>
      </c>
      <c r="O861" s="1" t="s">
        <v>34</v>
      </c>
      <c r="P861" s="1" t="s">
        <v>37</v>
      </c>
      <c r="Q861" s="1" t="s">
        <v>4121</v>
      </c>
      <c r="R861" s="1" t="s">
        <v>4121</v>
      </c>
      <c r="S861" s="1" t="s">
        <v>4121</v>
      </c>
      <c r="T861" s="1">
        <v>0</v>
      </c>
      <c r="U861" s="1" t="s">
        <v>4121</v>
      </c>
      <c r="V861" s="1" t="s">
        <v>38</v>
      </c>
      <c r="W861" s="1" t="s">
        <v>4121</v>
      </c>
      <c r="X861" s="1">
        <v>0</v>
      </c>
      <c r="Y861" s="1" t="s">
        <v>37</v>
      </c>
      <c r="Z861" s="1" t="s">
        <v>4121</v>
      </c>
      <c r="AA861" s="1" t="s">
        <v>4121</v>
      </c>
      <c r="AB861" s="1" t="s">
        <v>4121</v>
      </c>
      <c r="AC861" s="1">
        <v>0</v>
      </c>
      <c r="AD861" s="1" t="s">
        <v>4121</v>
      </c>
      <c r="AE861" s="1">
        <v>0</v>
      </c>
      <c r="AF861" s="1">
        <v>0</v>
      </c>
      <c r="AG861" s="1">
        <v>0</v>
      </c>
      <c r="AH861" s="1">
        <v>0</v>
      </c>
      <c r="AI861" s="1">
        <v>0</v>
      </c>
      <c r="AJ861" s="1">
        <v>0</v>
      </c>
      <c r="AK861" s="1">
        <v>0</v>
      </c>
      <c r="AL861" s="1">
        <v>0</v>
      </c>
      <c r="AM861" s="1">
        <v>0</v>
      </c>
      <c r="AN861" s="1" t="s">
        <v>4121</v>
      </c>
      <c r="AO861" s="1" t="s">
        <v>4121</v>
      </c>
      <c r="AP861" s="1" t="s">
        <v>69</v>
      </c>
      <c r="AQ861" s="1" t="s">
        <v>40</v>
      </c>
      <c r="AR861" s="1" t="s">
        <v>4121</v>
      </c>
      <c r="AS861" s="1" t="s">
        <v>38</v>
      </c>
      <c r="AT861" s="1" t="s">
        <v>4121</v>
      </c>
      <c r="AU861" s="1" t="s">
        <v>4121</v>
      </c>
      <c r="AV861" s="1" t="s">
        <v>42</v>
      </c>
      <c r="AW861" s="1">
        <v>0</v>
      </c>
      <c r="AX861" s="1">
        <v>0</v>
      </c>
      <c r="AY861" s="1">
        <v>0</v>
      </c>
      <c r="AZ861" s="1">
        <v>0</v>
      </c>
      <c r="BA861" s="1">
        <v>0</v>
      </c>
      <c r="BB861" s="1">
        <v>0</v>
      </c>
      <c r="BC861" s="1">
        <v>0</v>
      </c>
      <c r="BD861" s="1">
        <v>0</v>
      </c>
      <c r="BE861" s="1">
        <v>0</v>
      </c>
      <c r="BF861" s="1">
        <v>0</v>
      </c>
      <c r="BG861" s="1">
        <v>0</v>
      </c>
      <c r="BH861" s="1">
        <v>0</v>
      </c>
      <c r="BI861" s="1">
        <v>0</v>
      </c>
      <c r="BJ861" s="1">
        <v>0</v>
      </c>
      <c r="BK861" s="1">
        <v>0</v>
      </c>
      <c r="BL861" s="1">
        <v>0</v>
      </c>
      <c r="BM861" s="1">
        <v>0</v>
      </c>
      <c r="BN861" s="1">
        <v>0</v>
      </c>
      <c r="BO861" s="1" t="s">
        <v>37</v>
      </c>
      <c r="BP861" s="1" t="s">
        <v>38</v>
      </c>
      <c r="BQ861" s="5" t="s">
        <v>3427</v>
      </c>
      <c r="BR861" s="1" t="s">
        <v>3428</v>
      </c>
      <c r="BS861" s="1" t="s">
        <v>3429</v>
      </c>
      <c r="BT861" s="1" t="s">
        <v>4121</v>
      </c>
      <c r="BU861" s="1" t="s">
        <v>4121</v>
      </c>
      <c r="BV861" s="1" t="s">
        <v>4121</v>
      </c>
    </row>
    <row r="862" spans="1:74" ht="165" x14ac:dyDescent="0.25">
      <c r="A862" s="1" t="s">
        <v>26</v>
      </c>
      <c r="B862" s="1" t="s">
        <v>391</v>
      </c>
      <c r="C862" s="1" t="s">
        <v>28</v>
      </c>
      <c r="D862" s="1" t="s">
        <v>29</v>
      </c>
      <c r="E862" s="1">
        <v>2161101</v>
      </c>
      <c r="F862" s="1" t="s">
        <v>3430</v>
      </c>
      <c r="G862" s="1" t="s">
        <v>3431</v>
      </c>
      <c r="H862" s="1" t="s">
        <v>439</v>
      </c>
      <c r="I862" s="1" t="s">
        <v>33</v>
      </c>
      <c r="J862" s="2">
        <v>44210</v>
      </c>
      <c r="K862" s="2" t="s">
        <v>4121</v>
      </c>
      <c r="L862" s="1">
        <v>0</v>
      </c>
      <c r="M862" s="1">
        <v>70</v>
      </c>
      <c r="N862" s="1">
        <v>0</v>
      </c>
      <c r="O862" s="1" t="s">
        <v>34</v>
      </c>
      <c r="P862" s="1" t="s">
        <v>35</v>
      </c>
      <c r="Q862" s="1" t="s">
        <v>37</v>
      </c>
      <c r="R862" s="1" t="s">
        <v>37</v>
      </c>
      <c r="S862" s="1" t="s">
        <v>37</v>
      </c>
      <c r="T862" s="1">
        <v>0</v>
      </c>
      <c r="U862" s="1" t="s">
        <v>39</v>
      </c>
      <c r="V862" s="1" t="s">
        <v>38</v>
      </c>
      <c r="W862" s="1" t="s">
        <v>4121</v>
      </c>
      <c r="X862" s="1">
        <v>30</v>
      </c>
      <c r="Y862" s="1" t="s">
        <v>37</v>
      </c>
      <c r="Z862" s="1" t="s">
        <v>4121</v>
      </c>
      <c r="AA862" s="1" t="s">
        <v>4121</v>
      </c>
      <c r="AB862" s="1" t="s">
        <v>4121</v>
      </c>
      <c r="AC862" s="1">
        <v>0</v>
      </c>
      <c r="AD862" s="1" t="s">
        <v>4121</v>
      </c>
      <c r="AE862" s="1">
        <v>0.25</v>
      </c>
      <c r="AF862" s="1">
        <v>0.45</v>
      </c>
      <c r="AG862" s="1">
        <v>0.25</v>
      </c>
      <c r="AH862" s="1">
        <v>0.45</v>
      </c>
      <c r="AI862" s="1">
        <v>0.45</v>
      </c>
      <c r="AJ862" s="1">
        <v>0.25</v>
      </c>
      <c r="AK862" s="1">
        <v>0.25</v>
      </c>
      <c r="AL862" s="1">
        <v>0.25</v>
      </c>
      <c r="AM862" s="1">
        <v>0.25</v>
      </c>
      <c r="AN862" s="1" t="s">
        <v>35</v>
      </c>
      <c r="AO862" s="1" t="s">
        <v>35</v>
      </c>
      <c r="AP862" s="1" t="s">
        <v>69</v>
      </c>
      <c r="AQ862" s="1" t="s">
        <v>40</v>
      </c>
      <c r="AR862" s="1" t="s">
        <v>41</v>
      </c>
      <c r="AS862" s="1" t="s">
        <v>38</v>
      </c>
      <c r="AT862" s="1" t="s">
        <v>4121</v>
      </c>
      <c r="AU862" s="1" t="s">
        <v>4121</v>
      </c>
      <c r="AV862" s="1" t="s">
        <v>42</v>
      </c>
      <c r="AW862" s="1">
        <v>0</v>
      </c>
      <c r="AX862" s="1">
        <v>0</v>
      </c>
      <c r="AY862" s="1">
        <v>0</v>
      </c>
      <c r="AZ862" s="1">
        <v>0</v>
      </c>
      <c r="BA862" s="1">
        <v>0</v>
      </c>
      <c r="BB862" s="1">
        <v>0</v>
      </c>
      <c r="BC862" s="1">
        <v>0</v>
      </c>
      <c r="BD862" s="1">
        <v>0</v>
      </c>
      <c r="BE862" s="1">
        <v>0</v>
      </c>
      <c r="BF862" s="1">
        <v>0</v>
      </c>
      <c r="BG862" s="1">
        <v>0</v>
      </c>
      <c r="BH862" s="1">
        <v>0</v>
      </c>
      <c r="BI862" s="1">
        <v>0</v>
      </c>
      <c r="BJ862" s="1">
        <v>0</v>
      </c>
      <c r="BK862" s="1">
        <v>0</v>
      </c>
      <c r="BL862" s="1">
        <v>0</v>
      </c>
      <c r="BM862" s="1">
        <v>0</v>
      </c>
      <c r="BN862" s="1">
        <v>0</v>
      </c>
      <c r="BO862" s="1" t="s">
        <v>37</v>
      </c>
      <c r="BP862" s="1" t="s">
        <v>38</v>
      </c>
      <c r="BQ862" s="5" t="s">
        <v>3432</v>
      </c>
      <c r="BR862" s="1" t="s">
        <v>3433</v>
      </c>
      <c r="BS862" s="1" t="s">
        <v>3434</v>
      </c>
      <c r="BT862" s="1" t="s">
        <v>4121</v>
      </c>
      <c r="BU862" s="1" t="s">
        <v>4121</v>
      </c>
      <c r="BV862" s="1" t="s">
        <v>4121</v>
      </c>
    </row>
    <row r="863" spans="1:74" ht="60" x14ac:dyDescent="0.25">
      <c r="A863" s="1" t="s">
        <v>26</v>
      </c>
      <c r="B863" s="1" t="s">
        <v>27</v>
      </c>
      <c r="C863" s="1" t="s">
        <v>28</v>
      </c>
      <c r="D863" s="1" t="s">
        <v>29</v>
      </c>
      <c r="E863" s="1">
        <v>213812</v>
      </c>
      <c r="F863" s="1" t="s">
        <v>3435</v>
      </c>
      <c r="G863" s="1" t="s">
        <v>3436</v>
      </c>
      <c r="H863" s="1" t="s">
        <v>32</v>
      </c>
      <c r="I863" s="1" t="s">
        <v>33</v>
      </c>
      <c r="J863" s="2">
        <v>44264</v>
      </c>
      <c r="K863" s="2" t="s">
        <v>4121</v>
      </c>
      <c r="L863" s="1">
        <v>0</v>
      </c>
      <c r="M863" s="1">
        <v>100</v>
      </c>
      <c r="N863" s="1">
        <v>0</v>
      </c>
      <c r="O863" s="1" t="s">
        <v>83</v>
      </c>
      <c r="P863" s="1" t="s">
        <v>37</v>
      </c>
      <c r="Q863" s="1" t="s">
        <v>4121</v>
      </c>
      <c r="R863" s="1" t="s">
        <v>4121</v>
      </c>
      <c r="S863" s="1" t="s">
        <v>4121</v>
      </c>
      <c r="T863" s="1">
        <v>0</v>
      </c>
      <c r="U863" s="1" t="s">
        <v>4121</v>
      </c>
      <c r="V863" s="1" t="s">
        <v>38</v>
      </c>
      <c r="W863" s="1" t="s">
        <v>4121</v>
      </c>
      <c r="X863" s="1">
        <v>0</v>
      </c>
      <c r="Y863" s="1" t="s">
        <v>37</v>
      </c>
      <c r="Z863" s="1" t="s">
        <v>4121</v>
      </c>
      <c r="AA863" s="1" t="s">
        <v>4121</v>
      </c>
      <c r="AB863" s="1" t="s">
        <v>4121</v>
      </c>
      <c r="AC863" s="1">
        <v>0</v>
      </c>
      <c r="AD863" s="1" t="s">
        <v>4121</v>
      </c>
      <c r="AE863" s="1">
        <v>0</v>
      </c>
      <c r="AF863" s="1">
        <v>0</v>
      </c>
      <c r="AG863" s="1">
        <v>0</v>
      </c>
      <c r="AH863" s="1">
        <v>0</v>
      </c>
      <c r="AI863" s="1">
        <v>0</v>
      </c>
      <c r="AJ863" s="1">
        <v>0</v>
      </c>
      <c r="AK863" s="1">
        <v>0</v>
      </c>
      <c r="AL863" s="1">
        <v>0</v>
      </c>
      <c r="AM863" s="1">
        <v>0</v>
      </c>
      <c r="AN863" s="1" t="s">
        <v>4121</v>
      </c>
      <c r="AO863" s="1" t="s">
        <v>4121</v>
      </c>
      <c r="AP863" s="1" t="s">
        <v>39</v>
      </c>
      <c r="AQ863" s="1" t="s">
        <v>40</v>
      </c>
      <c r="AR863" s="1" t="s">
        <v>41</v>
      </c>
      <c r="AS863" s="1" t="s">
        <v>38</v>
      </c>
      <c r="AT863" s="1" t="s">
        <v>4121</v>
      </c>
      <c r="AU863" s="1" t="s">
        <v>4121</v>
      </c>
      <c r="AV863" s="1" t="s">
        <v>42</v>
      </c>
      <c r="AW863" s="1">
        <v>0</v>
      </c>
      <c r="AX863" s="1">
        <v>0</v>
      </c>
      <c r="AY863" s="1">
        <v>0</v>
      </c>
      <c r="AZ863" s="1">
        <v>0</v>
      </c>
      <c r="BA863" s="1">
        <v>0</v>
      </c>
      <c r="BB863" s="1">
        <v>0</v>
      </c>
      <c r="BC863" s="1">
        <v>0</v>
      </c>
      <c r="BD863" s="1">
        <v>0</v>
      </c>
      <c r="BE863" s="1">
        <v>0</v>
      </c>
      <c r="BF863" s="1">
        <v>0</v>
      </c>
      <c r="BG863" s="1">
        <v>0</v>
      </c>
      <c r="BH863" s="1">
        <v>0</v>
      </c>
      <c r="BI863" s="1">
        <v>0</v>
      </c>
      <c r="BJ863" s="1">
        <v>0</v>
      </c>
      <c r="BK863" s="1">
        <v>0</v>
      </c>
      <c r="BL863" s="1">
        <v>0</v>
      </c>
      <c r="BM863" s="1">
        <v>0</v>
      </c>
      <c r="BN863" s="1">
        <v>0</v>
      </c>
      <c r="BO863" s="1" t="s">
        <v>37</v>
      </c>
      <c r="BP863" s="1" t="s">
        <v>38</v>
      </c>
      <c r="BQ863" s="5" t="s">
        <v>3437</v>
      </c>
      <c r="BR863" s="1" t="s">
        <v>3438</v>
      </c>
      <c r="BS863" s="1" t="s">
        <v>3439</v>
      </c>
      <c r="BT863" s="1" t="s">
        <v>4121</v>
      </c>
      <c r="BU863" s="1" t="s">
        <v>4121</v>
      </c>
      <c r="BV863" s="1" t="s">
        <v>4121</v>
      </c>
    </row>
    <row r="864" spans="1:74" ht="135" x14ac:dyDescent="0.25">
      <c r="A864" s="1" t="s">
        <v>26</v>
      </c>
      <c r="B864" s="1" t="s">
        <v>27</v>
      </c>
      <c r="C864" s="1" t="s">
        <v>28</v>
      </c>
      <c r="D864" s="1" t="s">
        <v>29</v>
      </c>
      <c r="E864" s="1">
        <v>213813</v>
      </c>
      <c r="F864" s="1" t="s">
        <v>3440</v>
      </c>
      <c r="G864" s="1" t="s">
        <v>3441</v>
      </c>
      <c r="H864" s="1" t="s">
        <v>32</v>
      </c>
      <c r="I864" s="1" t="s">
        <v>33</v>
      </c>
      <c r="J864" s="2">
        <v>44227</v>
      </c>
      <c r="K864" s="2" t="s">
        <v>4121</v>
      </c>
      <c r="L864" s="1">
        <v>0</v>
      </c>
      <c r="M864" s="1">
        <v>75</v>
      </c>
      <c r="N864" s="1">
        <v>0</v>
      </c>
      <c r="O864" s="1" t="s">
        <v>83</v>
      </c>
      <c r="P864" s="1" t="s">
        <v>37</v>
      </c>
      <c r="Q864" s="1" t="s">
        <v>4121</v>
      </c>
      <c r="R864" s="1" t="s">
        <v>4121</v>
      </c>
      <c r="S864" s="1" t="s">
        <v>4121</v>
      </c>
      <c r="T864" s="1">
        <v>0</v>
      </c>
      <c r="U864" s="1" t="s">
        <v>4121</v>
      </c>
      <c r="V864" s="1" t="s">
        <v>38</v>
      </c>
      <c r="W864" s="1" t="s">
        <v>4121</v>
      </c>
      <c r="X864" s="1">
        <v>0</v>
      </c>
      <c r="Y864" s="1" t="s">
        <v>37</v>
      </c>
      <c r="Z864" s="1" t="s">
        <v>4121</v>
      </c>
      <c r="AA864" s="1" t="s">
        <v>4121</v>
      </c>
      <c r="AB864" s="1" t="s">
        <v>4121</v>
      </c>
      <c r="AC864" s="1">
        <v>0</v>
      </c>
      <c r="AD864" s="1" t="s">
        <v>4121</v>
      </c>
      <c r="AE864" s="1">
        <v>0</v>
      </c>
      <c r="AF864" s="1">
        <v>0</v>
      </c>
      <c r="AG864" s="1">
        <v>0</v>
      </c>
      <c r="AH864" s="1">
        <v>0</v>
      </c>
      <c r="AI864" s="1">
        <v>0</v>
      </c>
      <c r="AJ864" s="1">
        <v>0</v>
      </c>
      <c r="AK864" s="1">
        <v>0</v>
      </c>
      <c r="AL864" s="1">
        <v>0</v>
      </c>
      <c r="AM864" s="1">
        <v>0</v>
      </c>
      <c r="AN864" s="1" t="s">
        <v>4121</v>
      </c>
      <c r="AO864" s="1" t="s">
        <v>4121</v>
      </c>
      <c r="AP864" s="1" t="s">
        <v>39</v>
      </c>
      <c r="AQ864" s="1" t="s">
        <v>40</v>
      </c>
      <c r="AR864" s="1" t="s">
        <v>41</v>
      </c>
      <c r="AS864" s="1" t="s">
        <v>38</v>
      </c>
      <c r="AT864" s="1" t="s">
        <v>4121</v>
      </c>
      <c r="AU864" s="1" t="s">
        <v>4121</v>
      </c>
      <c r="AV864" s="1" t="s">
        <v>42</v>
      </c>
      <c r="AW864" s="1">
        <v>0</v>
      </c>
      <c r="AX864" s="1">
        <v>0</v>
      </c>
      <c r="AY864" s="1">
        <v>0</v>
      </c>
      <c r="AZ864" s="1">
        <v>0</v>
      </c>
      <c r="BA864" s="1">
        <v>0</v>
      </c>
      <c r="BB864" s="1">
        <v>0</v>
      </c>
      <c r="BC864" s="1">
        <v>0</v>
      </c>
      <c r="BD864" s="1">
        <v>0</v>
      </c>
      <c r="BE864" s="1">
        <v>0</v>
      </c>
      <c r="BF864" s="1">
        <v>0</v>
      </c>
      <c r="BG864" s="1">
        <v>0</v>
      </c>
      <c r="BH864" s="1">
        <v>0</v>
      </c>
      <c r="BI864" s="1">
        <v>0</v>
      </c>
      <c r="BJ864" s="1">
        <v>0</v>
      </c>
      <c r="BK864" s="1">
        <v>0</v>
      </c>
      <c r="BL864" s="1">
        <v>0</v>
      </c>
      <c r="BM864" s="1">
        <v>0</v>
      </c>
      <c r="BN864" s="1">
        <v>0</v>
      </c>
      <c r="BO864" s="1" t="s">
        <v>37</v>
      </c>
      <c r="BP864" s="1" t="s">
        <v>38</v>
      </c>
      <c r="BQ864" s="5" t="s">
        <v>3442</v>
      </c>
      <c r="BR864" s="1" t="s">
        <v>3443</v>
      </c>
      <c r="BS864" s="1" t="s">
        <v>3444</v>
      </c>
      <c r="BT864" s="1" t="s">
        <v>4121</v>
      </c>
      <c r="BU864" s="1" t="s">
        <v>4121</v>
      </c>
      <c r="BV864" s="8"/>
    </row>
    <row r="865" spans="1:74" ht="75" x14ac:dyDescent="0.25">
      <c r="A865" s="1" t="s">
        <v>26</v>
      </c>
      <c r="B865" s="1" t="s">
        <v>27</v>
      </c>
      <c r="C865" s="1" t="s">
        <v>28</v>
      </c>
      <c r="D865" s="1" t="s">
        <v>65</v>
      </c>
      <c r="E865" s="1">
        <v>2137101</v>
      </c>
      <c r="F865" s="1" t="s">
        <v>3445</v>
      </c>
      <c r="G865" s="1" t="s">
        <v>3446</v>
      </c>
      <c r="H865" s="1" t="s">
        <v>32</v>
      </c>
      <c r="I865" s="1" t="s">
        <v>33</v>
      </c>
      <c r="J865" s="2">
        <v>44217</v>
      </c>
      <c r="K865" s="2" t="s">
        <v>4121</v>
      </c>
      <c r="L865" s="1">
        <v>0</v>
      </c>
      <c r="M865" s="1">
        <v>50</v>
      </c>
      <c r="N865" s="1">
        <v>1</v>
      </c>
      <c r="O865" s="1" t="s">
        <v>83</v>
      </c>
      <c r="P865" s="1" t="s">
        <v>37</v>
      </c>
      <c r="Q865" s="1" t="s">
        <v>4121</v>
      </c>
      <c r="R865" s="1" t="s">
        <v>4121</v>
      </c>
      <c r="S865" s="1" t="s">
        <v>4121</v>
      </c>
      <c r="T865" s="1">
        <v>0</v>
      </c>
      <c r="U865" s="1" t="s">
        <v>4121</v>
      </c>
      <c r="V865" s="1" t="s">
        <v>38</v>
      </c>
      <c r="W865" s="1" t="s">
        <v>4121</v>
      </c>
      <c r="X865" s="1">
        <v>0</v>
      </c>
      <c r="Y865" s="1" t="s">
        <v>37</v>
      </c>
      <c r="Z865" s="1" t="s">
        <v>4121</v>
      </c>
      <c r="AA865" s="1" t="s">
        <v>4121</v>
      </c>
      <c r="AB865" s="1" t="s">
        <v>4121</v>
      </c>
      <c r="AC865" s="1">
        <v>0</v>
      </c>
      <c r="AD865" s="1" t="s">
        <v>4121</v>
      </c>
      <c r="AE865" s="1">
        <v>0</v>
      </c>
      <c r="AF865" s="1">
        <v>0</v>
      </c>
      <c r="AG865" s="1">
        <v>0</v>
      </c>
      <c r="AH865" s="1">
        <v>0</v>
      </c>
      <c r="AI865" s="1">
        <v>0</v>
      </c>
      <c r="AJ865" s="1">
        <v>0</v>
      </c>
      <c r="AK865" s="1">
        <v>0</v>
      </c>
      <c r="AL865" s="1">
        <v>0</v>
      </c>
      <c r="AM865" s="1">
        <v>0</v>
      </c>
      <c r="AN865" s="1" t="s">
        <v>4121</v>
      </c>
      <c r="AO865" s="1" t="s">
        <v>4121</v>
      </c>
      <c r="AP865" s="1" t="s">
        <v>39</v>
      </c>
      <c r="AQ865" s="1" t="s">
        <v>40</v>
      </c>
      <c r="AR865" s="1" t="s">
        <v>41</v>
      </c>
      <c r="AS865" s="1" t="s">
        <v>38</v>
      </c>
      <c r="AT865" s="1" t="s">
        <v>4121</v>
      </c>
      <c r="AU865" s="1" t="s">
        <v>4121</v>
      </c>
      <c r="AV865" s="1" t="s">
        <v>42</v>
      </c>
      <c r="AW865" s="1">
        <v>0</v>
      </c>
      <c r="AX865" s="1">
        <v>0</v>
      </c>
      <c r="AY865" s="1">
        <v>0</v>
      </c>
      <c r="AZ865" s="1">
        <v>0</v>
      </c>
      <c r="BA865" s="1">
        <v>0</v>
      </c>
      <c r="BB865" s="1">
        <v>0</v>
      </c>
      <c r="BC865" s="1">
        <v>0</v>
      </c>
      <c r="BD865" s="1">
        <v>0</v>
      </c>
      <c r="BE865" s="1">
        <v>0</v>
      </c>
      <c r="BF865" s="1">
        <v>0</v>
      </c>
      <c r="BG865" s="1">
        <v>0</v>
      </c>
      <c r="BH865" s="1">
        <v>0</v>
      </c>
      <c r="BI865" s="1">
        <v>0</v>
      </c>
      <c r="BJ865" s="1">
        <v>0</v>
      </c>
      <c r="BK865" s="1">
        <v>0</v>
      </c>
      <c r="BL865" s="1">
        <v>0</v>
      </c>
      <c r="BM865" s="1">
        <v>0</v>
      </c>
      <c r="BN865" s="1">
        <v>0</v>
      </c>
      <c r="BO865" s="1" t="s">
        <v>37</v>
      </c>
      <c r="BP865" s="1" t="s">
        <v>38</v>
      </c>
      <c r="BQ865" s="5" t="s">
        <v>3447</v>
      </c>
      <c r="BR865" s="1" t="s">
        <v>3448</v>
      </c>
      <c r="BS865" s="1" t="s">
        <v>3449</v>
      </c>
      <c r="BT865" s="1" t="s">
        <v>4121</v>
      </c>
      <c r="BU865" s="1" t="s">
        <v>4121</v>
      </c>
      <c r="BV865" s="8"/>
    </row>
    <row r="866" spans="1:74" ht="135" x14ac:dyDescent="0.25">
      <c r="A866" s="1" t="s">
        <v>26</v>
      </c>
      <c r="B866" s="1" t="s">
        <v>27</v>
      </c>
      <c r="C866" s="1" t="s">
        <v>28</v>
      </c>
      <c r="D866" s="1" t="s">
        <v>65</v>
      </c>
      <c r="E866" s="1">
        <v>213712</v>
      </c>
      <c r="F866" s="1" t="s">
        <v>3450</v>
      </c>
      <c r="G866" s="1" t="s">
        <v>3451</v>
      </c>
      <c r="H866" s="1" t="s">
        <v>32</v>
      </c>
      <c r="I866" s="1" t="s">
        <v>33</v>
      </c>
      <c r="J866" s="2">
        <v>44217</v>
      </c>
      <c r="K866" s="2" t="s">
        <v>4121</v>
      </c>
      <c r="L866" s="1">
        <v>0</v>
      </c>
      <c r="M866" s="1">
        <v>75</v>
      </c>
      <c r="N866" s="1">
        <v>1</v>
      </c>
      <c r="O866" s="1" t="s">
        <v>83</v>
      </c>
      <c r="P866" s="1" t="s">
        <v>37</v>
      </c>
      <c r="Q866" s="1" t="s">
        <v>4121</v>
      </c>
      <c r="R866" s="1" t="s">
        <v>4121</v>
      </c>
      <c r="S866" s="1" t="s">
        <v>4121</v>
      </c>
      <c r="T866" s="1">
        <v>0</v>
      </c>
      <c r="U866" s="1" t="s">
        <v>4121</v>
      </c>
      <c r="V866" s="1" t="s">
        <v>38</v>
      </c>
      <c r="W866" s="1" t="s">
        <v>4121</v>
      </c>
      <c r="X866" s="1">
        <v>0</v>
      </c>
      <c r="Y866" s="1" t="s">
        <v>37</v>
      </c>
      <c r="Z866" s="1" t="s">
        <v>4121</v>
      </c>
      <c r="AA866" s="1" t="s">
        <v>4121</v>
      </c>
      <c r="AB866" s="1" t="s">
        <v>4121</v>
      </c>
      <c r="AC866" s="1">
        <v>0</v>
      </c>
      <c r="AD866" s="1" t="s">
        <v>4121</v>
      </c>
      <c r="AE866" s="1">
        <v>0</v>
      </c>
      <c r="AF866" s="1">
        <v>0</v>
      </c>
      <c r="AG866" s="1">
        <v>0</v>
      </c>
      <c r="AH866" s="1">
        <v>0</v>
      </c>
      <c r="AI866" s="1">
        <v>0</v>
      </c>
      <c r="AJ866" s="1">
        <v>0</v>
      </c>
      <c r="AK866" s="1">
        <v>0</v>
      </c>
      <c r="AL866" s="1">
        <v>0</v>
      </c>
      <c r="AM866" s="1">
        <v>0</v>
      </c>
      <c r="AN866" s="1" t="s">
        <v>4121</v>
      </c>
      <c r="AO866" s="1" t="s">
        <v>4121</v>
      </c>
      <c r="AP866" s="1" t="s">
        <v>39</v>
      </c>
      <c r="AQ866" s="1" t="s">
        <v>40</v>
      </c>
      <c r="AR866" s="1" t="s">
        <v>41</v>
      </c>
      <c r="AS866" s="1" t="s">
        <v>38</v>
      </c>
      <c r="AT866" s="1" t="s">
        <v>4121</v>
      </c>
      <c r="AU866" s="1" t="s">
        <v>4121</v>
      </c>
      <c r="AV866" s="1" t="s">
        <v>42</v>
      </c>
      <c r="AW866" s="1">
        <v>0</v>
      </c>
      <c r="AX866" s="1">
        <v>0</v>
      </c>
      <c r="AY866" s="1">
        <v>0</v>
      </c>
      <c r="AZ866" s="1">
        <v>0</v>
      </c>
      <c r="BA866" s="1">
        <v>0</v>
      </c>
      <c r="BB866" s="1">
        <v>0</v>
      </c>
      <c r="BC866" s="1">
        <v>0</v>
      </c>
      <c r="BD866" s="1">
        <v>0</v>
      </c>
      <c r="BE866" s="1">
        <v>0</v>
      </c>
      <c r="BF866" s="1">
        <v>0</v>
      </c>
      <c r="BG866" s="1">
        <v>0</v>
      </c>
      <c r="BH866" s="1">
        <v>0</v>
      </c>
      <c r="BI866" s="1">
        <v>0</v>
      </c>
      <c r="BJ866" s="1">
        <v>0</v>
      </c>
      <c r="BK866" s="1">
        <v>0</v>
      </c>
      <c r="BL866" s="1">
        <v>0</v>
      </c>
      <c r="BM866" s="1">
        <v>0</v>
      </c>
      <c r="BN866" s="1">
        <v>0</v>
      </c>
      <c r="BO866" s="1" t="s">
        <v>37</v>
      </c>
      <c r="BP866" s="1" t="s">
        <v>38</v>
      </c>
      <c r="BQ866" s="5" t="s">
        <v>3452</v>
      </c>
      <c r="BR866" s="1" t="s">
        <v>3453</v>
      </c>
      <c r="BS866" s="1" t="s">
        <v>3454</v>
      </c>
      <c r="BT866" s="1" t="s">
        <v>4121</v>
      </c>
      <c r="BU866" s="1" t="s">
        <v>4121</v>
      </c>
      <c r="BV866" s="1" t="s">
        <v>4121</v>
      </c>
    </row>
    <row r="867" spans="1:74" ht="105" x14ac:dyDescent="0.25">
      <c r="A867" s="1" t="s">
        <v>26</v>
      </c>
      <c r="B867" s="1" t="s">
        <v>242</v>
      </c>
      <c r="C867" s="1" t="s">
        <v>342</v>
      </c>
      <c r="D867" s="1" t="s">
        <v>65</v>
      </c>
      <c r="E867" s="1">
        <v>2113101</v>
      </c>
      <c r="F867" s="1" t="s">
        <v>3455</v>
      </c>
      <c r="G867" s="1" t="s">
        <v>3456</v>
      </c>
      <c r="H867" s="1" t="s">
        <v>32</v>
      </c>
      <c r="I867" s="1" t="s">
        <v>33</v>
      </c>
      <c r="J867" s="2">
        <v>44215</v>
      </c>
      <c r="K867" s="2" t="s">
        <v>4121</v>
      </c>
      <c r="L867" s="1">
        <v>0</v>
      </c>
      <c r="M867" s="1">
        <v>250</v>
      </c>
      <c r="N867" s="1">
        <v>12</v>
      </c>
      <c r="O867" s="1" t="s">
        <v>34</v>
      </c>
      <c r="P867" s="1" t="s">
        <v>37</v>
      </c>
      <c r="Q867" s="1" t="s">
        <v>4121</v>
      </c>
      <c r="R867" s="1" t="s">
        <v>4121</v>
      </c>
      <c r="S867" s="1" t="s">
        <v>4121</v>
      </c>
      <c r="T867" s="1">
        <v>0</v>
      </c>
      <c r="U867" s="1" t="s">
        <v>4121</v>
      </c>
      <c r="V867" s="1" t="s">
        <v>38</v>
      </c>
      <c r="W867" s="1" t="s">
        <v>4121</v>
      </c>
      <c r="X867" s="1">
        <v>30</v>
      </c>
      <c r="Y867" s="1" t="s">
        <v>37</v>
      </c>
      <c r="Z867" s="1" t="s">
        <v>4121</v>
      </c>
      <c r="AA867" s="1" t="s">
        <v>4121</v>
      </c>
      <c r="AB867" s="1" t="s">
        <v>4121</v>
      </c>
      <c r="AC867" s="1">
        <v>0</v>
      </c>
      <c r="AD867" s="1" t="s">
        <v>4121</v>
      </c>
      <c r="AE867" s="1">
        <v>0</v>
      </c>
      <c r="AF867" s="1">
        <v>0.4</v>
      </c>
      <c r="AG867" s="1">
        <v>0</v>
      </c>
      <c r="AH867" s="1">
        <v>0</v>
      </c>
      <c r="AI867" s="1">
        <v>0</v>
      </c>
      <c r="AJ867" s="1">
        <v>0</v>
      </c>
      <c r="AK867" s="1">
        <v>0</v>
      </c>
      <c r="AL867" s="1">
        <v>0</v>
      </c>
      <c r="AM867" s="1">
        <v>0</v>
      </c>
      <c r="AN867" s="1" t="s">
        <v>110</v>
      </c>
      <c r="AO867" s="1" t="s">
        <v>110</v>
      </c>
      <c r="AP867" s="1" t="s">
        <v>69</v>
      </c>
      <c r="AQ867" s="1" t="s">
        <v>40</v>
      </c>
      <c r="AR867" s="1" t="s">
        <v>41</v>
      </c>
      <c r="AS867" s="1" t="s">
        <v>38</v>
      </c>
      <c r="AT867" s="1" t="s">
        <v>4121</v>
      </c>
      <c r="AU867" s="1" t="s">
        <v>4121</v>
      </c>
      <c r="AV867" s="1" t="s">
        <v>42</v>
      </c>
      <c r="AW867" s="1">
        <v>0</v>
      </c>
      <c r="AX867" s="1">
        <v>0</v>
      </c>
      <c r="AY867" s="1">
        <v>0</v>
      </c>
      <c r="AZ867" s="1">
        <v>0</v>
      </c>
      <c r="BA867" s="1">
        <v>0</v>
      </c>
      <c r="BB867" s="1">
        <v>0</v>
      </c>
      <c r="BC867" s="1">
        <v>0</v>
      </c>
      <c r="BD867" s="1">
        <v>0</v>
      </c>
      <c r="BE867" s="1">
        <v>0</v>
      </c>
      <c r="BF867" s="1">
        <v>0</v>
      </c>
      <c r="BG867" s="1">
        <v>0</v>
      </c>
      <c r="BH867" s="1">
        <v>0</v>
      </c>
      <c r="BI867" s="1">
        <v>0</v>
      </c>
      <c r="BJ867" s="1">
        <v>0</v>
      </c>
      <c r="BK867" s="1">
        <v>0</v>
      </c>
      <c r="BL867" s="1">
        <v>0</v>
      </c>
      <c r="BM867" s="1">
        <v>0</v>
      </c>
      <c r="BN867" s="1">
        <v>0</v>
      </c>
      <c r="BO867" s="1" t="s">
        <v>35</v>
      </c>
      <c r="BP867" s="1" t="s">
        <v>68</v>
      </c>
      <c r="BQ867" s="5" t="s">
        <v>3457</v>
      </c>
      <c r="BR867" s="1" t="s">
        <v>92</v>
      </c>
      <c r="BS867" s="1" t="s">
        <v>3458</v>
      </c>
      <c r="BT867" s="1" t="s">
        <v>4121</v>
      </c>
      <c r="BU867" s="1" t="s">
        <v>3459</v>
      </c>
      <c r="BV867" s="1" t="s">
        <v>4121</v>
      </c>
    </row>
    <row r="868" spans="1:74" ht="90" x14ac:dyDescent="0.25">
      <c r="A868" s="1" t="s">
        <v>26</v>
      </c>
      <c r="B868" s="1" t="s">
        <v>27</v>
      </c>
      <c r="C868" s="1" t="s">
        <v>28</v>
      </c>
      <c r="D868" s="1" t="s">
        <v>65</v>
      </c>
      <c r="E868" s="1">
        <v>213713</v>
      </c>
      <c r="F868" s="1" t="s">
        <v>3460</v>
      </c>
      <c r="G868" s="1" t="s">
        <v>3461</v>
      </c>
      <c r="H868" s="1" t="s">
        <v>32</v>
      </c>
      <c r="I868" s="1" t="s">
        <v>33</v>
      </c>
      <c r="J868" s="2">
        <v>44207</v>
      </c>
      <c r="K868" s="2" t="s">
        <v>4121</v>
      </c>
      <c r="L868" s="1">
        <v>0</v>
      </c>
      <c r="M868" s="1">
        <v>0</v>
      </c>
      <c r="N868" s="1">
        <v>24</v>
      </c>
      <c r="O868" s="1" t="s">
        <v>83</v>
      </c>
      <c r="P868" s="1" t="s">
        <v>37</v>
      </c>
      <c r="Q868" s="1" t="s">
        <v>4121</v>
      </c>
      <c r="R868" s="1" t="s">
        <v>4121</v>
      </c>
      <c r="S868" s="1" t="s">
        <v>4121</v>
      </c>
      <c r="T868" s="1">
        <v>0</v>
      </c>
      <c r="U868" s="1" t="s">
        <v>4121</v>
      </c>
      <c r="V868" s="1" t="s">
        <v>38</v>
      </c>
      <c r="W868" s="1" t="s">
        <v>4121</v>
      </c>
      <c r="X868" s="1">
        <v>0</v>
      </c>
      <c r="Y868" s="1" t="s">
        <v>37</v>
      </c>
      <c r="Z868" s="1" t="s">
        <v>4121</v>
      </c>
      <c r="AA868" s="1" t="s">
        <v>4121</v>
      </c>
      <c r="AB868" s="1" t="s">
        <v>4121</v>
      </c>
      <c r="AC868" s="1">
        <v>0</v>
      </c>
      <c r="AD868" s="1" t="s">
        <v>4121</v>
      </c>
      <c r="AE868" s="1">
        <v>0</v>
      </c>
      <c r="AF868" s="1">
        <v>0</v>
      </c>
      <c r="AG868" s="1">
        <v>0</v>
      </c>
      <c r="AH868" s="1">
        <v>0</v>
      </c>
      <c r="AI868" s="1">
        <v>0</v>
      </c>
      <c r="AJ868" s="1">
        <v>0</v>
      </c>
      <c r="AK868" s="1">
        <v>0</v>
      </c>
      <c r="AL868" s="1">
        <v>0</v>
      </c>
      <c r="AM868" s="1">
        <v>0</v>
      </c>
      <c r="AN868" s="1" t="s">
        <v>4121</v>
      </c>
      <c r="AO868" s="1" t="s">
        <v>4121</v>
      </c>
      <c r="AP868" s="1" t="s">
        <v>69</v>
      </c>
      <c r="AQ868" s="1" t="s">
        <v>40</v>
      </c>
      <c r="AR868" s="1" t="s">
        <v>4121</v>
      </c>
      <c r="AS868" s="1" t="s">
        <v>38</v>
      </c>
      <c r="AT868" s="1" t="s">
        <v>4121</v>
      </c>
      <c r="AU868" s="1" t="s">
        <v>4121</v>
      </c>
      <c r="AV868" s="1" t="s">
        <v>42</v>
      </c>
      <c r="AW868" s="1">
        <v>0</v>
      </c>
      <c r="AX868" s="1">
        <v>0</v>
      </c>
      <c r="AY868" s="1">
        <v>0</v>
      </c>
      <c r="AZ868" s="1">
        <v>0</v>
      </c>
      <c r="BA868" s="1">
        <v>0</v>
      </c>
      <c r="BB868" s="1">
        <v>0</v>
      </c>
      <c r="BC868" s="1">
        <v>0</v>
      </c>
      <c r="BD868" s="1">
        <v>0</v>
      </c>
      <c r="BE868" s="1">
        <v>0</v>
      </c>
      <c r="BF868" s="1">
        <v>0</v>
      </c>
      <c r="BG868" s="1">
        <v>0</v>
      </c>
      <c r="BH868" s="1">
        <v>0</v>
      </c>
      <c r="BI868" s="1">
        <v>0</v>
      </c>
      <c r="BJ868" s="1">
        <v>0</v>
      </c>
      <c r="BK868" s="1">
        <v>0</v>
      </c>
      <c r="BL868" s="1">
        <v>0</v>
      </c>
      <c r="BM868" s="1">
        <v>0</v>
      </c>
      <c r="BN868" s="1">
        <v>0</v>
      </c>
      <c r="BO868" s="1" t="s">
        <v>35</v>
      </c>
      <c r="BP868" s="1" t="s">
        <v>38</v>
      </c>
      <c r="BQ868" s="5" t="s">
        <v>3462</v>
      </c>
      <c r="BR868" s="1" t="s">
        <v>3463</v>
      </c>
      <c r="BS868" s="1" t="s">
        <v>3464</v>
      </c>
      <c r="BT868" s="1" t="s">
        <v>4121</v>
      </c>
      <c r="BU868" s="1" t="s">
        <v>3465</v>
      </c>
      <c r="BV868" s="1" t="s">
        <v>4121</v>
      </c>
    </row>
    <row r="869" spans="1:74" ht="120" x14ac:dyDescent="0.25">
      <c r="A869" s="1" t="s">
        <v>26</v>
      </c>
      <c r="B869" s="1" t="s">
        <v>27</v>
      </c>
      <c r="C869" s="1" t="s">
        <v>28</v>
      </c>
      <c r="D869" s="1" t="s">
        <v>29</v>
      </c>
      <c r="E869" s="1">
        <v>213113</v>
      </c>
      <c r="F869" s="1" t="s">
        <v>3466</v>
      </c>
      <c r="G869" s="1" t="s">
        <v>3467</v>
      </c>
      <c r="H869" s="1" t="s">
        <v>32</v>
      </c>
      <c r="I869" s="1" t="s">
        <v>33</v>
      </c>
      <c r="J869" s="2">
        <v>44212</v>
      </c>
      <c r="K869" s="2" t="s">
        <v>4121</v>
      </c>
      <c r="L869" s="1">
        <v>0</v>
      </c>
      <c r="M869" s="1">
        <v>0</v>
      </c>
      <c r="N869" s="1">
        <v>0</v>
      </c>
      <c r="O869" s="1" t="s">
        <v>34</v>
      </c>
      <c r="P869" s="1" t="s">
        <v>37</v>
      </c>
      <c r="Q869" s="1" t="s">
        <v>4121</v>
      </c>
      <c r="R869" s="1" t="s">
        <v>4121</v>
      </c>
      <c r="S869" s="1" t="s">
        <v>4121</v>
      </c>
      <c r="T869" s="1">
        <v>0</v>
      </c>
      <c r="U869" s="1" t="s">
        <v>4121</v>
      </c>
      <c r="V869" s="1" t="s">
        <v>38</v>
      </c>
      <c r="W869" s="1" t="s">
        <v>4121</v>
      </c>
      <c r="X869" s="1">
        <v>30</v>
      </c>
      <c r="Y869" s="1" t="s">
        <v>37</v>
      </c>
      <c r="Z869" s="1" t="s">
        <v>4121</v>
      </c>
      <c r="AA869" s="1" t="s">
        <v>4121</v>
      </c>
      <c r="AB869" s="1" t="s">
        <v>4121</v>
      </c>
      <c r="AC869" s="1">
        <v>0</v>
      </c>
      <c r="AD869" s="1" t="s">
        <v>4121</v>
      </c>
      <c r="AE869" s="1">
        <v>0.45</v>
      </c>
      <c r="AF869" s="1">
        <v>0.45</v>
      </c>
      <c r="AG869" s="1">
        <v>0</v>
      </c>
      <c r="AH869" s="1">
        <v>0.45</v>
      </c>
      <c r="AI869" s="1">
        <v>1</v>
      </c>
      <c r="AJ869" s="1">
        <v>0.25</v>
      </c>
      <c r="AK869" s="1">
        <v>0.25</v>
      </c>
      <c r="AL869" s="1">
        <v>0</v>
      </c>
      <c r="AM869" s="1">
        <v>0.45</v>
      </c>
      <c r="AN869" s="1" t="s">
        <v>35</v>
      </c>
      <c r="AO869" s="1" t="s">
        <v>35</v>
      </c>
      <c r="AP869" s="1" t="s">
        <v>69</v>
      </c>
      <c r="AQ869" s="1" t="s">
        <v>40</v>
      </c>
      <c r="AR869" s="1" t="s">
        <v>41</v>
      </c>
      <c r="AS869" s="1" t="s">
        <v>38</v>
      </c>
      <c r="AT869" s="1" t="s">
        <v>4121</v>
      </c>
      <c r="AU869" s="1" t="s">
        <v>4121</v>
      </c>
      <c r="AV869" s="1" t="s">
        <v>42</v>
      </c>
      <c r="AW869" s="1">
        <v>0</v>
      </c>
      <c r="AX869" s="1">
        <v>0</v>
      </c>
      <c r="AY869" s="1">
        <v>0</v>
      </c>
      <c r="AZ869" s="1">
        <v>0</v>
      </c>
      <c r="BA869" s="1">
        <v>0</v>
      </c>
      <c r="BB869" s="1">
        <v>0</v>
      </c>
      <c r="BC869" s="1">
        <v>0</v>
      </c>
      <c r="BD869" s="1">
        <v>0</v>
      </c>
      <c r="BE869" s="1">
        <v>0</v>
      </c>
      <c r="BF869" s="1">
        <v>0</v>
      </c>
      <c r="BG869" s="1">
        <v>0</v>
      </c>
      <c r="BH869" s="1">
        <v>0</v>
      </c>
      <c r="BI869" s="1">
        <v>0</v>
      </c>
      <c r="BJ869" s="1">
        <v>0</v>
      </c>
      <c r="BK869" s="1">
        <v>0</v>
      </c>
      <c r="BL869" s="1">
        <v>0</v>
      </c>
      <c r="BM869" s="1">
        <v>0</v>
      </c>
      <c r="BN869" s="1">
        <v>0</v>
      </c>
      <c r="BO869" s="1" t="s">
        <v>37</v>
      </c>
      <c r="BP869" s="1" t="s">
        <v>38</v>
      </c>
      <c r="BQ869" s="5" t="s">
        <v>3468</v>
      </c>
      <c r="BR869" s="1" t="s">
        <v>3469</v>
      </c>
      <c r="BS869" s="1" t="s">
        <v>3470</v>
      </c>
      <c r="BT869" s="1" t="s">
        <v>4121</v>
      </c>
      <c r="BU869" s="1" t="s">
        <v>4121</v>
      </c>
      <c r="BV869" s="8"/>
    </row>
    <row r="870" spans="1:74" ht="60" x14ac:dyDescent="0.25">
      <c r="A870" s="1" t="s">
        <v>26</v>
      </c>
      <c r="B870" s="1" t="s">
        <v>242</v>
      </c>
      <c r="C870" s="1" t="s">
        <v>28</v>
      </c>
      <c r="D870" s="1" t="s">
        <v>65</v>
      </c>
      <c r="E870" s="1">
        <v>2117101</v>
      </c>
      <c r="F870" s="1" t="s">
        <v>3471</v>
      </c>
      <c r="G870" s="1" t="s">
        <v>3472</v>
      </c>
      <c r="H870" s="1" t="s">
        <v>144</v>
      </c>
      <c r="I870" s="1" t="s">
        <v>33</v>
      </c>
      <c r="J870" s="2">
        <v>44213</v>
      </c>
      <c r="K870" s="2" t="s">
        <v>4121</v>
      </c>
      <c r="L870" s="1">
        <v>0</v>
      </c>
      <c r="M870" s="1">
        <v>215</v>
      </c>
      <c r="N870" s="1">
        <v>0</v>
      </c>
      <c r="O870" s="1" t="s">
        <v>83</v>
      </c>
      <c r="P870" s="1" t="s">
        <v>37</v>
      </c>
      <c r="Q870" s="1" t="s">
        <v>4121</v>
      </c>
      <c r="R870" s="1" t="s">
        <v>4121</v>
      </c>
      <c r="S870" s="1" t="s">
        <v>4121</v>
      </c>
      <c r="T870" s="1">
        <v>0</v>
      </c>
      <c r="U870" s="1" t="s">
        <v>4121</v>
      </c>
      <c r="V870" s="1" t="s">
        <v>38</v>
      </c>
      <c r="W870" s="1" t="s">
        <v>4121</v>
      </c>
      <c r="X870" s="1">
        <v>0</v>
      </c>
      <c r="Y870" s="1" t="s">
        <v>37</v>
      </c>
      <c r="Z870" s="1" t="s">
        <v>4121</v>
      </c>
      <c r="AA870" s="1" t="s">
        <v>4121</v>
      </c>
      <c r="AB870" s="1" t="s">
        <v>4121</v>
      </c>
      <c r="AC870" s="1">
        <v>0</v>
      </c>
      <c r="AD870" s="1" t="s">
        <v>4121</v>
      </c>
      <c r="AE870" s="1">
        <v>0</v>
      </c>
      <c r="AF870" s="1">
        <v>0</v>
      </c>
      <c r="AG870" s="1">
        <v>0</v>
      </c>
      <c r="AH870" s="1">
        <v>0</v>
      </c>
      <c r="AI870" s="1">
        <v>0</v>
      </c>
      <c r="AJ870" s="1">
        <v>0</v>
      </c>
      <c r="AK870" s="1">
        <v>0</v>
      </c>
      <c r="AL870" s="1">
        <v>0</v>
      </c>
      <c r="AM870" s="1">
        <v>0</v>
      </c>
      <c r="AN870" s="1" t="s">
        <v>4121</v>
      </c>
      <c r="AO870" s="1" t="s">
        <v>4121</v>
      </c>
      <c r="AP870" s="1" t="s">
        <v>69</v>
      </c>
      <c r="AQ870" s="1" t="s">
        <v>40</v>
      </c>
      <c r="AR870" s="1" t="s">
        <v>41</v>
      </c>
      <c r="AS870" s="1" t="s">
        <v>38</v>
      </c>
      <c r="AT870" s="1" t="s">
        <v>4121</v>
      </c>
      <c r="AU870" s="1" t="s">
        <v>4121</v>
      </c>
      <c r="AV870" s="1" t="s">
        <v>42</v>
      </c>
      <c r="AW870" s="1">
        <v>0</v>
      </c>
      <c r="AX870" s="1">
        <v>0</v>
      </c>
      <c r="AY870" s="1">
        <v>0</v>
      </c>
      <c r="AZ870" s="1">
        <v>0</v>
      </c>
      <c r="BA870" s="1">
        <v>0</v>
      </c>
      <c r="BB870" s="1">
        <v>0</v>
      </c>
      <c r="BC870" s="1">
        <v>0</v>
      </c>
      <c r="BD870" s="1">
        <v>0</v>
      </c>
      <c r="BE870" s="1">
        <v>0</v>
      </c>
      <c r="BF870" s="1">
        <v>0</v>
      </c>
      <c r="BG870" s="1">
        <v>0</v>
      </c>
      <c r="BH870" s="1">
        <v>0</v>
      </c>
      <c r="BI870" s="1">
        <v>0</v>
      </c>
      <c r="BJ870" s="1">
        <v>0</v>
      </c>
      <c r="BK870" s="1">
        <v>0</v>
      </c>
      <c r="BL870" s="1">
        <v>0</v>
      </c>
      <c r="BM870" s="1">
        <v>0</v>
      </c>
      <c r="BN870" s="1">
        <v>0</v>
      </c>
      <c r="BO870" s="1" t="s">
        <v>37</v>
      </c>
      <c r="BP870" s="1" t="s">
        <v>38</v>
      </c>
      <c r="BQ870" s="5" t="s">
        <v>3473</v>
      </c>
      <c r="BR870" s="1" t="s">
        <v>3474</v>
      </c>
      <c r="BS870" s="1" t="s">
        <v>3475</v>
      </c>
      <c r="BT870" s="1" t="s">
        <v>110</v>
      </c>
      <c r="BU870" s="1" t="s">
        <v>4121</v>
      </c>
      <c r="BV870" s="1" t="s">
        <v>4121</v>
      </c>
    </row>
    <row r="871" spans="1:74" ht="409.5" x14ac:dyDescent="0.25">
      <c r="A871" s="1" t="s">
        <v>26</v>
      </c>
      <c r="B871" s="1" t="s">
        <v>27</v>
      </c>
      <c r="C871" s="1" t="s">
        <v>342</v>
      </c>
      <c r="D871" s="1" t="s">
        <v>65</v>
      </c>
      <c r="E871" s="1">
        <v>2134101</v>
      </c>
      <c r="F871" s="1" t="s">
        <v>3476</v>
      </c>
      <c r="G871" s="1" t="s">
        <v>3477</v>
      </c>
      <c r="H871" s="1" t="s">
        <v>144</v>
      </c>
      <c r="I871" s="1" t="s">
        <v>33</v>
      </c>
      <c r="J871" s="2">
        <v>44202</v>
      </c>
      <c r="K871" s="2" t="s">
        <v>4121</v>
      </c>
      <c r="L871" s="1">
        <v>500</v>
      </c>
      <c r="M871" s="1">
        <v>800</v>
      </c>
      <c r="N871" s="1">
        <v>12</v>
      </c>
      <c r="O871" s="1" t="s">
        <v>109</v>
      </c>
      <c r="P871" s="1" t="s">
        <v>37</v>
      </c>
      <c r="Q871" s="1" t="s">
        <v>4121</v>
      </c>
      <c r="R871" s="1" t="s">
        <v>4121</v>
      </c>
      <c r="S871" s="1" t="s">
        <v>4121</v>
      </c>
      <c r="T871" s="1">
        <v>0</v>
      </c>
      <c r="U871" s="1" t="s">
        <v>4121</v>
      </c>
      <c r="V871" s="1" t="s">
        <v>38</v>
      </c>
      <c r="W871" s="1" t="s">
        <v>4121</v>
      </c>
      <c r="X871" s="1">
        <v>30</v>
      </c>
      <c r="Y871" s="1" t="s">
        <v>37</v>
      </c>
      <c r="Z871" s="1" t="s">
        <v>4121</v>
      </c>
      <c r="AA871" s="1" t="s">
        <v>4121</v>
      </c>
      <c r="AB871" s="1" t="s">
        <v>4121</v>
      </c>
      <c r="AC871" s="1">
        <v>0</v>
      </c>
      <c r="AD871" s="1" t="s">
        <v>4121</v>
      </c>
      <c r="AE871" s="1">
        <v>0.15</v>
      </c>
      <c r="AF871" s="1">
        <v>0.3</v>
      </c>
      <c r="AG871" s="1">
        <v>0</v>
      </c>
      <c r="AH871" s="1">
        <v>0</v>
      </c>
      <c r="AI871" s="1">
        <v>0</v>
      </c>
      <c r="AJ871" s="1">
        <v>0</v>
      </c>
      <c r="AK871" s="1">
        <v>0</v>
      </c>
      <c r="AL871" s="1">
        <v>0</v>
      </c>
      <c r="AM871" s="1">
        <v>0</v>
      </c>
      <c r="AN871" s="1" t="s">
        <v>35</v>
      </c>
      <c r="AO871" s="1" t="s">
        <v>35</v>
      </c>
      <c r="AP871" s="1" t="s">
        <v>69</v>
      </c>
      <c r="AQ871" s="1" t="s">
        <v>40</v>
      </c>
      <c r="AR871" s="1" t="s">
        <v>4121</v>
      </c>
      <c r="AS871" s="1" t="s">
        <v>38</v>
      </c>
      <c r="AT871" s="1" t="s">
        <v>4121</v>
      </c>
      <c r="AU871" s="1" t="s">
        <v>4121</v>
      </c>
      <c r="AV871" s="1" t="s">
        <v>42</v>
      </c>
      <c r="AW871" s="1">
        <v>0</v>
      </c>
      <c r="AX871" s="1">
        <v>0</v>
      </c>
      <c r="AY871" s="1">
        <v>0</v>
      </c>
      <c r="AZ871" s="1">
        <v>0</v>
      </c>
      <c r="BA871" s="1">
        <v>0</v>
      </c>
      <c r="BB871" s="1">
        <v>0</v>
      </c>
      <c r="BC871" s="1">
        <v>0</v>
      </c>
      <c r="BD871" s="1">
        <v>0</v>
      </c>
      <c r="BE871" s="1">
        <v>0</v>
      </c>
      <c r="BF871" s="1">
        <v>0</v>
      </c>
      <c r="BG871" s="1">
        <v>0</v>
      </c>
      <c r="BH871" s="1">
        <v>0</v>
      </c>
      <c r="BI871" s="1">
        <v>0</v>
      </c>
      <c r="BJ871" s="1">
        <v>0</v>
      </c>
      <c r="BK871" s="1">
        <v>0</v>
      </c>
      <c r="BL871" s="1">
        <v>0</v>
      </c>
      <c r="BM871" s="1">
        <v>0</v>
      </c>
      <c r="BN871" s="1">
        <v>0</v>
      </c>
      <c r="BO871" s="1" t="s">
        <v>35</v>
      </c>
      <c r="BP871" s="1" t="s">
        <v>38</v>
      </c>
      <c r="BQ871" s="5" t="s">
        <v>3478</v>
      </c>
      <c r="BR871" s="1" t="s">
        <v>3479</v>
      </c>
      <c r="BS871" s="1" t="s">
        <v>3480</v>
      </c>
      <c r="BT871" s="1" t="s">
        <v>4121</v>
      </c>
      <c r="BU871" s="1" t="s">
        <v>3481</v>
      </c>
      <c r="BV871" s="8" t="s">
        <v>3482</v>
      </c>
    </row>
    <row r="872" spans="1:74" ht="45" x14ac:dyDescent="0.25">
      <c r="A872" s="1" t="s">
        <v>26</v>
      </c>
      <c r="B872" s="1" t="s">
        <v>242</v>
      </c>
      <c r="C872" s="1" t="s">
        <v>342</v>
      </c>
      <c r="D872" s="1" t="s">
        <v>65</v>
      </c>
      <c r="E872" s="1">
        <v>211712</v>
      </c>
      <c r="F872" s="1" t="s">
        <v>3483</v>
      </c>
      <c r="G872" s="1" t="s">
        <v>3484</v>
      </c>
      <c r="H872" s="1" t="s">
        <v>32</v>
      </c>
      <c r="I872" s="1" t="s">
        <v>33</v>
      </c>
      <c r="J872" s="2">
        <v>44239</v>
      </c>
      <c r="K872" s="2" t="s">
        <v>4121</v>
      </c>
      <c r="L872" s="1">
        <v>0</v>
      </c>
      <c r="M872" s="1">
        <v>100</v>
      </c>
      <c r="N872" s="1">
        <v>0</v>
      </c>
      <c r="O872" s="1" t="s">
        <v>83</v>
      </c>
      <c r="P872" s="1" t="s">
        <v>37</v>
      </c>
      <c r="Q872" s="1" t="s">
        <v>4121</v>
      </c>
      <c r="R872" s="1" t="s">
        <v>4121</v>
      </c>
      <c r="S872" s="1" t="s">
        <v>4121</v>
      </c>
      <c r="T872" s="1">
        <v>0</v>
      </c>
      <c r="U872" s="1" t="s">
        <v>4121</v>
      </c>
      <c r="V872" s="1" t="s">
        <v>38</v>
      </c>
      <c r="W872" s="1" t="s">
        <v>4121</v>
      </c>
      <c r="X872" s="1">
        <v>0</v>
      </c>
      <c r="Y872" s="1" t="s">
        <v>37</v>
      </c>
      <c r="Z872" s="1" t="s">
        <v>4121</v>
      </c>
      <c r="AA872" s="1" t="s">
        <v>4121</v>
      </c>
      <c r="AB872" s="1" t="s">
        <v>4121</v>
      </c>
      <c r="AC872" s="1">
        <v>0</v>
      </c>
      <c r="AD872" s="1" t="s">
        <v>4121</v>
      </c>
      <c r="AE872" s="1">
        <v>0</v>
      </c>
      <c r="AF872" s="1">
        <v>0</v>
      </c>
      <c r="AG872" s="1">
        <v>0</v>
      </c>
      <c r="AH872" s="1">
        <v>0</v>
      </c>
      <c r="AI872" s="1">
        <v>0</v>
      </c>
      <c r="AJ872" s="1">
        <v>0</v>
      </c>
      <c r="AK872" s="1">
        <v>0</v>
      </c>
      <c r="AL872" s="1">
        <v>0</v>
      </c>
      <c r="AM872" s="1">
        <v>0</v>
      </c>
      <c r="AN872" s="1" t="s">
        <v>4121</v>
      </c>
      <c r="AO872" s="1" t="s">
        <v>4121</v>
      </c>
      <c r="AP872" s="1" t="s">
        <v>69</v>
      </c>
      <c r="AQ872" s="1" t="s">
        <v>40</v>
      </c>
      <c r="AR872" s="1" t="s">
        <v>41</v>
      </c>
      <c r="AS872" s="1" t="s">
        <v>38</v>
      </c>
      <c r="AT872" s="1" t="s">
        <v>4121</v>
      </c>
      <c r="AU872" s="1" t="s">
        <v>4121</v>
      </c>
      <c r="AV872" s="1" t="s">
        <v>42</v>
      </c>
      <c r="AW872" s="1">
        <v>0</v>
      </c>
      <c r="AX872" s="1">
        <v>0</v>
      </c>
      <c r="AY872" s="1">
        <v>0</v>
      </c>
      <c r="AZ872" s="1">
        <v>0</v>
      </c>
      <c r="BA872" s="1">
        <v>0</v>
      </c>
      <c r="BB872" s="1">
        <v>0</v>
      </c>
      <c r="BC872" s="1">
        <v>0</v>
      </c>
      <c r="BD872" s="1">
        <v>0</v>
      </c>
      <c r="BE872" s="1">
        <v>0</v>
      </c>
      <c r="BF872" s="1">
        <v>0</v>
      </c>
      <c r="BG872" s="1">
        <v>0</v>
      </c>
      <c r="BH872" s="1">
        <v>0</v>
      </c>
      <c r="BI872" s="1">
        <v>0</v>
      </c>
      <c r="BJ872" s="1">
        <v>0</v>
      </c>
      <c r="BK872" s="1">
        <v>0</v>
      </c>
      <c r="BL872" s="1">
        <v>0</v>
      </c>
      <c r="BM872" s="1">
        <v>0</v>
      </c>
      <c r="BN872" s="1">
        <v>0</v>
      </c>
      <c r="BO872" s="1" t="s">
        <v>37</v>
      </c>
      <c r="BP872" s="1" t="s">
        <v>38</v>
      </c>
      <c r="BQ872" s="5" t="s">
        <v>3485</v>
      </c>
      <c r="BR872" s="1" t="s">
        <v>92</v>
      </c>
      <c r="BS872" s="1" t="s">
        <v>3486</v>
      </c>
      <c r="BT872" s="1" t="s">
        <v>4121</v>
      </c>
      <c r="BU872" s="1" t="s">
        <v>4121</v>
      </c>
      <c r="BV872" s="8"/>
    </row>
    <row r="873" spans="1:74" ht="90" x14ac:dyDescent="0.25">
      <c r="A873" s="1" t="s">
        <v>26</v>
      </c>
      <c r="B873" s="1" t="s">
        <v>179</v>
      </c>
      <c r="C873" s="1" t="s">
        <v>28</v>
      </c>
      <c r="D873" s="1" t="s">
        <v>65</v>
      </c>
      <c r="E873" s="1">
        <v>2124101</v>
      </c>
      <c r="F873" s="8" t="s">
        <v>3487</v>
      </c>
      <c r="G873" s="1" t="s">
        <v>3488</v>
      </c>
      <c r="H873" s="1" t="s">
        <v>32</v>
      </c>
      <c r="I873" s="1" t="s">
        <v>145</v>
      </c>
      <c r="J873" s="2">
        <v>44214</v>
      </c>
      <c r="K873" s="2" t="s">
        <v>4121</v>
      </c>
      <c r="L873" s="1">
        <v>0</v>
      </c>
      <c r="M873" s="1">
        <v>20</v>
      </c>
      <c r="N873" s="1">
        <v>30</v>
      </c>
      <c r="O873" s="1" t="s">
        <v>109</v>
      </c>
      <c r="P873" s="1" t="s">
        <v>37</v>
      </c>
      <c r="Q873" s="1" t="s">
        <v>4121</v>
      </c>
      <c r="R873" s="1" t="s">
        <v>4121</v>
      </c>
      <c r="S873" s="1" t="s">
        <v>4121</v>
      </c>
      <c r="T873" s="1">
        <v>0</v>
      </c>
      <c r="U873" s="1" t="s">
        <v>4121</v>
      </c>
      <c r="V873" s="1" t="s">
        <v>38</v>
      </c>
      <c r="W873" s="1" t="s">
        <v>4121</v>
      </c>
      <c r="X873" s="1">
        <v>30</v>
      </c>
      <c r="Y873" s="1" t="s">
        <v>37</v>
      </c>
      <c r="Z873" s="1" t="s">
        <v>4121</v>
      </c>
      <c r="AA873" s="1" t="s">
        <v>4121</v>
      </c>
      <c r="AB873" s="1" t="s">
        <v>4121</v>
      </c>
      <c r="AC873" s="1">
        <v>0</v>
      </c>
      <c r="AD873" s="1" t="s">
        <v>4121</v>
      </c>
      <c r="AE873" s="1">
        <v>0.35</v>
      </c>
      <c r="AF873" s="1">
        <v>0.35</v>
      </c>
      <c r="AG873" s="1">
        <v>0</v>
      </c>
      <c r="AH873" s="1">
        <v>0.35</v>
      </c>
      <c r="AI873" s="1">
        <v>0.8</v>
      </c>
      <c r="AJ873" s="1">
        <v>0.2</v>
      </c>
      <c r="AK873" s="1">
        <v>0.2</v>
      </c>
      <c r="AL873" s="1">
        <v>0.2</v>
      </c>
      <c r="AM873" s="1">
        <v>0.4</v>
      </c>
      <c r="AN873" s="1" t="s">
        <v>35</v>
      </c>
      <c r="AO873" s="1" t="s">
        <v>35</v>
      </c>
      <c r="AP873" s="1" t="s">
        <v>69</v>
      </c>
      <c r="AQ873" s="1" t="s">
        <v>40</v>
      </c>
      <c r="AR873" s="1" t="s">
        <v>4121</v>
      </c>
      <c r="AS873" s="1" t="s">
        <v>38</v>
      </c>
      <c r="AT873" s="1" t="s">
        <v>4121</v>
      </c>
      <c r="AU873" s="1" t="s">
        <v>4121</v>
      </c>
      <c r="AV873" s="1" t="s">
        <v>42</v>
      </c>
      <c r="AW873" s="1">
        <v>0</v>
      </c>
      <c r="AX873" s="1">
        <v>0</v>
      </c>
      <c r="AY873" s="1">
        <v>0</v>
      </c>
      <c r="AZ873" s="1">
        <v>0</v>
      </c>
      <c r="BA873" s="1">
        <v>0</v>
      </c>
      <c r="BB873" s="1">
        <v>0</v>
      </c>
      <c r="BC873" s="1">
        <v>0</v>
      </c>
      <c r="BD873" s="1">
        <v>0</v>
      </c>
      <c r="BE873" s="1">
        <v>0</v>
      </c>
      <c r="BF873" s="1">
        <v>0</v>
      </c>
      <c r="BG873" s="1">
        <v>0</v>
      </c>
      <c r="BH873" s="1">
        <v>0</v>
      </c>
      <c r="BI873" s="1">
        <v>0</v>
      </c>
      <c r="BJ873" s="1">
        <v>0</v>
      </c>
      <c r="BK873" s="1">
        <v>0</v>
      </c>
      <c r="BL873" s="1">
        <v>0</v>
      </c>
      <c r="BM873" s="1">
        <v>0</v>
      </c>
      <c r="BN873" s="1">
        <v>0</v>
      </c>
      <c r="BO873" s="1" t="s">
        <v>37</v>
      </c>
      <c r="BP873" s="1" t="s">
        <v>38</v>
      </c>
      <c r="BQ873" s="5" t="s">
        <v>3489</v>
      </c>
      <c r="BR873" s="1" t="s">
        <v>3490</v>
      </c>
      <c r="BS873" s="1" t="s">
        <v>3491</v>
      </c>
      <c r="BT873" s="1" t="s">
        <v>4121</v>
      </c>
      <c r="BU873" s="1" t="s">
        <v>4121</v>
      </c>
      <c r="BV873" s="1" t="s">
        <v>4121</v>
      </c>
    </row>
    <row r="874" spans="1:74" ht="75" x14ac:dyDescent="0.25">
      <c r="A874" s="1" t="s">
        <v>26</v>
      </c>
      <c r="B874" s="1" t="s">
        <v>179</v>
      </c>
      <c r="C874" s="1" t="s">
        <v>99</v>
      </c>
      <c r="D874" s="1" t="s">
        <v>29</v>
      </c>
      <c r="E874" s="1">
        <v>2128101</v>
      </c>
      <c r="F874" s="1" t="s">
        <v>3492</v>
      </c>
      <c r="G874" s="1" t="s">
        <v>3493</v>
      </c>
      <c r="H874" s="1" t="s">
        <v>32</v>
      </c>
      <c r="I874" s="1" t="s">
        <v>33</v>
      </c>
      <c r="J874" s="2">
        <v>44214</v>
      </c>
      <c r="K874" s="2" t="s">
        <v>4121</v>
      </c>
      <c r="L874" s="1">
        <v>0</v>
      </c>
      <c r="M874" s="1">
        <v>325</v>
      </c>
      <c r="N874" s="1">
        <v>0</v>
      </c>
      <c r="O874" s="1" t="s">
        <v>4121</v>
      </c>
      <c r="P874" s="1" t="s">
        <v>37</v>
      </c>
      <c r="Q874" s="1" t="s">
        <v>4121</v>
      </c>
      <c r="R874" s="1" t="s">
        <v>4121</v>
      </c>
      <c r="S874" s="1" t="s">
        <v>4121</v>
      </c>
      <c r="T874" s="1">
        <v>0</v>
      </c>
      <c r="U874" s="1" t="s">
        <v>4121</v>
      </c>
      <c r="V874" s="1" t="s">
        <v>38</v>
      </c>
      <c r="W874" s="1" t="s">
        <v>4121</v>
      </c>
      <c r="X874" s="1">
        <v>0</v>
      </c>
      <c r="Y874" s="1" t="s">
        <v>37</v>
      </c>
      <c r="Z874" s="1" t="s">
        <v>4121</v>
      </c>
      <c r="AA874" s="1" t="s">
        <v>4121</v>
      </c>
      <c r="AB874" s="1" t="s">
        <v>4121</v>
      </c>
      <c r="AC874" s="1">
        <v>0</v>
      </c>
      <c r="AD874" s="1" t="s">
        <v>4121</v>
      </c>
      <c r="AE874" s="1">
        <v>0</v>
      </c>
      <c r="AF874" s="1">
        <v>0</v>
      </c>
      <c r="AG874" s="1">
        <v>0</v>
      </c>
      <c r="AH874" s="1">
        <v>0</v>
      </c>
      <c r="AI874" s="1">
        <v>0</v>
      </c>
      <c r="AJ874" s="1">
        <v>0</v>
      </c>
      <c r="AK874" s="1">
        <v>0</v>
      </c>
      <c r="AL874" s="1">
        <v>0</v>
      </c>
      <c r="AM874" s="1">
        <v>0</v>
      </c>
      <c r="AN874" s="1" t="s">
        <v>4121</v>
      </c>
      <c r="AO874" s="1" t="s">
        <v>4121</v>
      </c>
      <c r="AP874" s="1" t="s">
        <v>69</v>
      </c>
      <c r="AQ874" s="1" t="s">
        <v>40</v>
      </c>
      <c r="AR874" s="1" t="s">
        <v>41</v>
      </c>
      <c r="AS874" s="1" t="s">
        <v>38</v>
      </c>
      <c r="AT874" s="1" t="s">
        <v>4121</v>
      </c>
      <c r="AU874" s="1" t="s">
        <v>4121</v>
      </c>
      <c r="AV874" s="1" t="s">
        <v>42</v>
      </c>
      <c r="AW874" s="1">
        <v>0</v>
      </c>
      <c r="AX874" s="1">
        <v>0</v>
      </c>
      <c r="AY874" s="1">
        <v>0</v>
      </c>
      <c r="AZ874" s="1">
        <v>0</v>
      </c>
      <c r="BA874" s="1">
        <v>0</v>
      </c>
      <c r="BB874" s="1">
        <v>0</v>
      </c>
      <c r="BC874" s="1">
        <v>0</v>
      </c>
      <c r="BD874" s="1">
        <v>0</v>
      </c>
      <c r="BE874" s="1">
        <v>0</v>
      </c>
      <c r="BF874" s="1">
        <v>0</v>
      </c>
      <c r="BG874" s="1">
        <v>0</v>
      </c>
      <c r="BH874" s="1">
        <v>0</v>
      </c>
      <c r="BI874" s="1">
        <v>0</v>
      </c>
      <c r="BJ874" s="1">
        <v>0</v>
      </c>
      <c r="BK874" s="1">
        <v>0</v>
      </c>
      <c r="BL874" s="1">
        <v>0</v>
      </c>
      <c r="BM874" s="1">
        <v>0</v>
      </c>
      <c r="BN874" s="1">
        <v>0</v>
      </c>
      <c r="BO874" s="1" t="s">
        <v>37</v>
      </c>
      <c r="BP874" s="1" t="s">
        <v>38</v>
      </c>
      <c r="BQ874" s="5" t="s">
        <v>3494</v>
      </c>
      <c r="BR874" s="1" t="s">
        <v>3495</v>
      </c>
      <c r="BS874" s="1" t="s">
        <v>3496</v>
      </c>
      <c r="BT874" s="1" t="s">
        <v>4121</v>
      </c>
      <c r="BU874" s="1" t="s">
        <v>4121</v>
      </c>
      <c r="BV874" s="1" t="s">
        <v>4121</v>
      </c>
    </row>
    <row r="875" spans="1:74" ht="120" x14ac:dyDescent="0.25">
      <c r="A875" s="1" t="s">
        <v>26</v>
      </c>
      <c r="B875" s="1" t="s">
        <v>27</v>
      </c>
      <c r="C875" s="1" t="s">
        <v>28</v>
      </c>
      <c r="D875" s="1" t="s">
        <v>65</v>
      </c>
      <c r="E875" s="1">
        <v>213714</v>
      </c>
      <c r="F875" s="1" t="s">
        <v>3497</v>
      </c>
      <c r="G875" s="1" t="s">
        <v>3498</v>
      </c>
      <c r="H875" s="1" t="s">
        <v>32</v>
      </c>
      <c r="I875" s="1" t="s">
        <v>33</v>
      </c>
      <c r="J875" s="2">
        <v>44227</v>
      </c>
      <c r="K875" s="2" t="s">
        <v>4121</v>
      </c>
      <c r="L875" s="1">
        <v>0</v>
      </c>
      <c r="M875" s="1">
        <v>160</v>
      </c>
      <c r="N875" s="1">
        <v>1</v>
      </c>
      <c r="O875" s="1" t="s">
        <v>83</v>
      </c>
      <c r="P875" s="1" t="s">
        <v>37</v>
      </c>
      <c r="Q875" s="1" t="s">
        <v>4121</v>
      </c>
      <c r="R875" s="1" t="s">
        <v>4121</v>
      </c>
      <c r="S875" s="1" t="s">
        <v>4121</v>
      </c>
      <c r="T875" s="1">
        <v>0</v>
      </c>
      <c r="U875" s="1" t="s">
        <v>4121</v>
      </c>
      <c r="V875" s="1" t="s">
        <v>38</v>
      </c>
      <c r="W875" s="1" t="s">
        <v>4121</v>
      </c>
      <c r="X875" s="1">
        <v>0</v>
      </c>
      <c r="Y875" s="1" t="s">
        <v>37</v>
      </c>
      <c r="Z875" s="1" t="s">
        <v>4121</v>
      </c>
      <c r="AA875" s="1" t="s">
        <v>4121</v>
      </c>
      <c r="AB875" s="1" t="s">
        <v>4121</v>
      </c>
      <c r="AC875" s="1">
        <v>0</v>
      </c>
      <c r="AD875" s="1" t="s">
        <v>4121</v>
      </c>
      <c r="AE875" s="1">
        <v>0</v>
      </c>
      <c r="AF875" s="1">
        <v>0</v>
      </c>
      <c r="AG875" s="1">
        <v>0</v>
      </c>
      <c r="AH875" s="1">
        <v>0</v>
      </c>
      <c r="AI875" s="1">
        <v>0</v>
      </c>
      <c r="AJ875" s="1">
        <v>0</v>
      </c>
      <c r="AK875" s="1">
        <v>0</v>
      </c>
      <c r="AL875" s="1">
        <v>0</v>
      </c>
      <c r="AM875" s="1">
        <v>0</v>
      </c>
      <c r="AN875" s="1" t="s">
        <v>4121</v>
      </c>
      <c r="AO875" s="1" t="s">
        <v>4121</v>
      </c>
      <c r="AP875" s="1" t="s">
        <v>39</v>
      </c>
      <c r="AQ875" s="1" t="s">
        <v>40</v>
      </c>
      <c r="AR875" s="1" t="s">
        <v>41</v>
      </c>
      <c r="AS875" s="1" t="s">
        <v>38</v>
      </c>
      <c r="AT875" s="1" t="s">
        <v>4121</v>
      </c>
      <c r="AU875" s="1" t="s">
        <v>4121</v>
      </c>
      <c r="AV875" s="1" t="s">
        <v>42</v>
      </c>
      <c r="AW875" s="1">
        <v>0</v>
      </c>
      <c r="AX875" s="1">
        <v>0</v>
      </c>
      <c r="AY875" s="1">
        <v>0</v>
      </c>
      <c r="AZ875" s="1">
        <v>0</v>
      </c>
      <c r="BA875" s="1">
        <v>0</v>
      </c>
      <c r="BB875" s="1">
        <v>0</v>
      </c>
      <c r="BC875" s="1">
        <v>0</v>
      </c>
      <c r="BD875" s="1">
        <v>0</v>
      </c>
      <c r="BE875" s="1">
        <v>0</v>
      </c>
      <c r="BF875" s="1">
        <v>0</v>
      </c>
      <c r="BG875" s="1">
        <v>0</v>
      </c>
      <c r="BH875" s="1">
        <v>0</v>
      </c>
      <c r="BI875" s="1">
        <v>0</v>
      </c>
      <c r="BJ875" s="1">
        <v>0</v>
      </c>
      <c r="BK875" s="1">
        <v>0</v>
      </c>
      <c r="BL875" s="1">
        <v>0</v>
      </c>
      <c r="BM875" s="1">
        <v>0</v>
      </c>
      <c r="BN875" s="1">
        <v>0</v>
      </c>
      <c r="BO875" s="1" t="s">
        <v>37</v>
      </c>
      <c r="BP875" s="1" t="s">
        <v>38</v>
      </c>
      <c r="BQ875" s="5" t="s">
        <v>3499</v>
      </c>
      <c r="BR875" s="1" t="s">
        <v>3500</v>
      </c>
      <c r="BS875" s="1" t="s">
        <v>3501</v>
      </c>
      <c r="BT875" s="1" t="s">
        <v>4121</v>
      </c>
      <c r="BU875" s="1" t="s">
        <v>4121</v>
      </c>
      <c r="BV875" s="8"/>
    </row>
    <row r="876" spans="1:74" ht="120" x14ac:dyDescent="0.25">
      <c r="A876" s="1" t="s">
        <v>26</v>
      </c>
      <c r="B876" s="1" t="s">
        <v>27</v>
      </c>
      <c r="C876" s="1" t="s">
        <v>28</v>
      </c>
      <c r="D876" s="1" t="s">
        <v>29</v>
      </c>
      <c r="E876" s="1">
        <v>213814</v>
      </c>
      <c r="F876" s="1" t="s">
        <v>3502</v>
      </c>
      <c r="G876" s="1" t="s">
        <v>3503</v>
      </c>
      <c r="H876" s="1" t="s">
        <v>32</v>
      </c>
      <c r="I876" s="1" t="s">
        <v>33</v>
      </c>
      <c r="J876" s="2">
        <v>44227</v>
      </c>
      <c r="K876" s="2" t="s">
        <v>4121</v>
      </c>
      <c r="L876" s="1">
        <v>0</v>
      </c>
      <c r="M876" s="1">
        <v>320</v>
      </c>
      <c r="N876" s="1">
        <v>0</v>
      </c>
      <c r="O876" s="1" t="s">
        <v>83</v>
      </c>
      <c r="P876" s="1" t="s">
        <v>37</v>
      </c>
      <c r="Q876" s="1" t="s">
        <v>4121</v>
      </c>
      <c r="R876" s="1" t="s">
        <v>4121</v>
      </c>
      <c r="S876" s="1" t="s">
        <v>4121</v>
      </c>
      <c r="T876" s="1">
        <v>0</v>
      </c>
      <c r="U876" s="1" t="s">
        <v>4121</v>
      </c>
      <c r="V876" s="1" t="s">
        <v>38</v>
      </c>
      <c r="W876" s="1" t="s">
        <v>4121</v>
      </c>
      <c r="X876" s="1">
        <v>0</v>
      </c>
      <c r="Y876" s="1" t="s">
        <v>37</v>
      </c>
      <c r="Z876" s="1" t="s">
        <v>4121</v>
      </c>
      <c r="AA876" s="1" t="s">
        <v>4121</v>
      </c>
      <c r="AB876" s="1" t="s">
        <v>4121</v>
      </c>
      <c r="AC876" s="1">
        <v>0</v>
      </c>
      <c r="AD876" s="1" t="s">
        <v>4121</v>
      </c>
      <c r="AE876" s="1">
        <v>0</v>
      </c>
      <c r="AF876" s="1">
        <v>0</v>
      </c>
      <c r="AG876" s="1">
        <v>0</v>
      </c>
      <c r="AH876" s="1">
        <v>0</v>
      </c>
      <c r="AI876" s="1">
        <v>0</v>
      </c>
      <c r="AJ876" s="1">
        <v>0</v>
      </c>
      <c r="AK876" s="1">
        <v>0</v>
      </c>
      <c r="AL876" s="1">
        <v>0</v>
      </c>
      <c r="AM876" s="1">
        <v>0</v>
      </c>
      <c r="AN876" s="1" t="s">
        <v>4121</v>
      </c>
      <c r="AO876" s="1" t="s">
        <v>4121</v>
      </c>
      <c r="AP876" s="1" t="s">
        <v>39</v>
      </c>
      <c r="AQ876" s="1" t="s">
        <v>40</v>
      </c>
      <c r="AR876" s="1" t="s">
        <v>41</v>
      </c>
      <c r="AS876" s="1" t="s">
        <v>38</v>
      </c>
      <c r="AT876" s="1" t="s">
        <v>4121</v>
      </c>
      <c r="AU876" s="1" t="s">
        <v>4121</v>
      </c>
      <c r="AV876" s="1" t="s">
        <v>42</v>
      </c>
      <c r="AW876" s="1">
        <v>0</v>
      </c>
      <c r="AX876" s="1">
        <v>0</v>
      </c>
      <c r="AY876" s="1">
        <v>0</v>
      </c>
      <c r="AZ876" s="1">
        <v>0</v>
      </c>
      <c r="BA876" s="1">
        <v>0</v>
      </c>
      <c r="BB876" s="1">
        <v>0</v>
      </c>
      <c r="BC876" s="1">
        <v>0</v>
      </c>
      <c r="BD876" s="1">
        <v>0</v>
      </c>
      <c r="BE876" s="1">
        <v>0</v>
      </c>
      <c r="BF876" s="1">
        <v>0</v>
      </c>
      <c r="BG876" s="1">
        <v>0</v>
      </c>
      <c r="BH876" s="1">
        <v>0</v>
      </c>
      <c r="BI876" s="1">
        <v>0</v>
      </c>
      <c r="BJ876" s="1">
        <v>0</v>
      </c>
      <c r="BK876" s="1">
        <v>0</v>
      </c>
      <c r="BL876" s="1">
        <v>0</v>
      </c>
      <c r="BM876" s="1">
        <v>0</v>
      </c>
      <c r="BN876" s="1">
        <v>0</v>
      </c>
      <c r="BO876" s="1" t="s">
        <v>37</v>
      </c>
      <c r="BP876" s="1" t="s">
        <v>38</v>
      </c>
      <c r="BQ876" s="5" t="s">
        <v>3504</v>
      </c>
      <c r="BR876" s="1" t="s">
        <v>3505</v>
      </c>
      <c r="BS876" s="1" t="s">
        <v>3444</v>
      </c>
      <c r="BT876" s="1" t="s">
        <v>4121</v>
      </c>
      <c r="BU876" s="1" t="s">
        <v>4121</v>
      </c>
      <c r="BV876" s="8"/>
    </row>
    <row r="877" spans="1:74" ht="120" x14ac:dyDescent="0.25">
      <c r="A877" s="1" t="s">
        <v>26</v>
      </c>
      <c r="B877" s="1" t="s">
        <v>27</v>
      </c>
      <c r="C877" s="1" t="s">
        <v>28</v>
      </c>
      <c r="D877" s="1" t="s">
        <v>65</v>
      </c>
      <c r="E877" s="1">
        <v>213715</v>
      </c>
      <c r="F877" s="1" t="s">
        <v>3506</v>
      </c>
      <c r="G877" s="1" t="s">
        <v>3507</v>
      </c>
      <c r="H877" s="1" t="s">
        <v>32</v>
      </c>
      <c r="I877" s="1" t="s">
        <v>33</v>
      </c>
      <c r="J877" s="2">
        <v>44227</v>
      </c>
      <c r="K877" s="2" t="s">
        <v>4121</v>
      </c>
      <c r="L877" s="1">
        <v>0</v>
      </c>
      <c r="M877" s="1">
        <v>320</v>
      </c>
      <c r="N877" s="1">
        <v>3</v>
      </c>
      <c r="O877" s="1" t="s">
        <v>83</v>
      </c>
      <c r="P877" s="1" t="s">
        <v>37</v>
      </c>
      <c r="Q877" s="1" t="s">
        <v>4121</v>
      </c>
      <c r="R877" s="1" t="s">
        <v>4121</v>
      </c>
      <c r="S877" s="1" t="s">
        <v>4121</v>
      </c>
      <c r="T877" s="1">
        <v>0</v>
      </c>
      <c r="U877" s="1" t="s">
        <v>4121</v>
      </c>
      <c r="V877" s="1" t="s">
        <v>38</v>
      </c>
      <c r="W877" s="1" t="s">
        <v>4121</v>
      </c>
      <c r="X877" s="1">
        <v>0</v>
      </c>
      <c r="Y877" s="1" t="s">
        <v>37</v>
      </c>
      <c r="Z877" s="1" t="s">
        <v>4121</v>
      </c>
      <c r="AA877" s="1" t="s">
        <v>4121</v>
      </c>
      <c r="AB877" s="1" t="s">
        <v>4121</v>
      </c>
      <c r="AC877" s="1">
        <v>0</v>
      </c>
      <c r="AD877" s="1" t="s">
        <v>4121</v>
      </c>
      <c r="AE877" s="1">
        <v>0</v>
      </c>
      <c r="AF877" s="1">
        <v>0</v>
      </c>
      <c r="AG877" s="1">
        <v>0</v>
      </c>
      <c r="AH877" s="1">
        <v>0</v>
      </c>
      <c r="AI877" s="1">
        <v>0</v>
      </c>
      <c r="AJ877" s="1">
        <v>0</v>
      </c>
      <c r="AK877" s="1">
        <v>0</v>
      </c>
      <c r="AL877" s="1">
        <v>0</v>
      </c>
      <c r="AM877" s="1">
        <v>0</v>
      </c>
      <c r="AN877" s="1" t="s">
        <v>4121</v>
      </c>
      <c r="AO877" s="1" t="s">
        <v>4121</v>
      </c>
      <c r="AP877" s="1" t="s">
        <v>39</v>
      </c>
      <c r="AQ877" s="1" t="s">
        <v>40</v>
      </c>
      <c r="AR877" s="1" t="s">
        <v>41</v>
      </c>
      <c r="AS877" s="1" t="s">
        <v>38</v>
      </c>
      <c r="AT877" s="1" t="s">
        <v>4121</v>
      </c>
      <c r="AU877" s="1" t="s">
        <v>4121</v>
      </c>
      <c r="AV877" s="1" t="s">
        <v>42</v>
      </c>
      <c r="AW877" s="1">
        <v>0</v>
      </c>
      <c r="AX877" s="1">
        <v>0</v>
      </c>
      <c r="AY877" s="1">
        <v>0</v>
      </c>
      <c r="AZ877" s="1">
        <v>0</v>
      </c>
      <c r="BA877" s="1">
        <v>0</v>
      </c>
      <c r="BB877" s="1">
        <v>0</v>
      </c>
      <c r="BC877" s="1">
        <v>0</v>
      </c>
      <c r="BD877" s="1">
        <v>0</v>
      </c>
      <c r="BE877" s="1">
        <v>0</v>
      </c>
      <c r="BF877" s="1">
        <v>0</v>
      </c>
      <c r="BG877" s="1">
        <v>0</v>
      </c>
      <c r="BH877" s="1">
        <v>0</v>
      </c>
      <c r="BI877" s="1">
        <v>0</v>
      </c>
      <c r="BJ877" s="1">
        <v>0</v>
      </c>
      <c r="BK877" s="1">
        <v>0</v>
      </c>
      <c r="BL877" s="1">
        <v>0</v>
      </c>
      <c r="BM877" s="1">
        <v>0</v>
      </c>
      <c r="BN877" s="1">
        <v>0</v>
      </c>
      <c r="BO877" s="1" t="s">
        <v>37</v>
      </c>
      <c r="BP877" s="1" t="s">
        <v>38</v>
      </c>
      <c r="BQ877" s="5" t="s">
        <v>3508</v>
      </c>
      <c r="BR877" s="1" t="s">
        <v>3509</v>
      </c>
      <c r="BS877" s="1" t="s">
        <v>3510</v>
      </c>
      <c r="BT877" s="1" t="s">
        <v>4121</v>
      </c>
      <c r="BU877" s="1" t="s">
        <v>4121</v>
      </c>
      <c r="BV877" s="8"/>
    </row>
    <row r="878" spans="1:74" ht="120" x14ac:dyDescent="0.25">
      <c r="A878" s="1" t="s">
        <v>26</v>
      </c>
      <c r="B878" s="1" t="s">
        <v>27</v>
      </c>
      <c r="C878" s="1" t="s">
        <v>28</v>
      </c>
      <c r="D878" s="1" t="s">
        <v>65</v>
      </c>
      <c r="E878" s="1">
        <v>213716</v>
      </c>
      <c r="F878" s="1" t="s">
        <v>3511</v>
      </c>
      <c r="G878" s="1" t="s">
        <v>3512</v>
      </c>
      <c r="H878" s="1" t="s">
        <v>32</v>
      </c>
      <c r="I878" s="1" t="s">
        <v>33</v>
      </c>
      <c r="J878" s="2">
        <v>44227</v>
      </c>
      <c r="K878" s="2" t="s">
        <v>4121</v>
      </c>
      <c r="L878" s="1">
        <v>0</v>
      </c>
      <c r="M878" s="1">
        <v>360</v>
      </c>
      <c r="N878" s="1">
        <v>3</v>
      </c>
      <c r="O878" s="1" t="s">
        <v>83</v>
      </c>
      <c r="P878" s="1" t="s">
        <v>37</v>
      </c>
      <c r="Q878" s="1" t="s">
        <v>4121</v>
      </c>
      <c r="R878" s="1" t="s">
        <v>4121</v>
      </c>
      <c r="S878" s="1" t="s">
        <v>4121</v>
      </c>
      <c r="T878" s="1">
        <v>0</v>
      </c>
      <c r="U878" s="1" t="s">
        <v>4121</v>
      </c>
      <c r="V878" s="1" t="s">
        <v>38</v>
      </c>
      <c r="W878" s="1" t="s">
        <v>4121</v>
      </c>
      <c r="X878" s="1">
        <v>0</v>
      </c>
      <c r="Y878" s="1" t="s">
        <v>37</v>
      </c>
      <c r="Z878" s="1" t="s">
        <v>4121</v>
      </c>
      <c r="AA878" s="1" t="s">
        <v>4121</v>
      </c>
      <c r="AB878" s="1" t="s">
        <v>4121</v>
      </c>
      <c r="AC878" s="1">
        <v>0</v>
      </c>
      <c r="AD878" s="1" t="s">
        <v>4121</v>
      </c>
      <c r="AE878" s="1">
        <v>0</v>
      </c>
      <c r="AF878" s="1">
        <v>0</v>
      </c>
      <c r="AG878" s="1">
        <v>0</v>
      </c>
      <c r="AH878" s="1">
        <v>0</v>
      </c>
      <c r="AI878" s="1">
        <v>0</v>
      </c>
      <c r="AJ878" s="1">
        <v>0</v>
      </c>
      <c r="AK878" s="1">
        <v>0</v>
      </c>
      <c r="AL878" s="1">
        <v>0</v>
      </c>
      <c r="AM878" s="1">
        <v>0</v>
      </c>
      <c r="AN878" s="1" t="s">
        <v>4121</v>
      </c>
      <c r="AO878" s="1" t="s">
        <v>4121</v>
      </c>
      <c r="AP878" s="1" t="s">
        <v>39</v>
      </c>
      <c r="AQ878" s="1" t="s">
        <v>40</v>
      </c>
      <c r="AR878" s="1" t="s">
        <v>41</v>
      </c>
      <c r="AS878" s="1" t="s">
        <v>38</v>
      </c>
      <c r="AT878" s="1" t="s">
        <v>4121</v>
      </c>
      <c r="AU878" s="1" t="s">
        <v>4121</v>
      </c>
      <c r="AV878" s="1" t="s">
        <v>42</v>
      </c>
      <c r="AW878" s="1">
        <v>0</v>
      </c>
      <c r="AX878" s="1">
        <v>0</v>
      </c>
      <c r="AY878" s="1">
        <v>0</v>
      </c>
      <c r="AZ878" s="1">
        <v>0</v>
      </c>
      <c r="BA878" s="1">
        <v>0</v>
      </c>
      <c r="BB878" s="1">
        <v>0</v>
      </c>
      <c r="BC878" s="1">
        <v>0</v>
      </c>
      <c r="BD878" s="1">
        <v>0</v>
      </c>
      <c r="BE878" s="1">
        <v>0</v>
      </c>
      <c r="BF878" s="1">
        <v>0</v>
      </c>
      <c r="BG878" s="1">
        <v>0</v>
      </c>
      <c r="BH878" s="1">
        <v>0</v>
      </c>
      <c r="BI878" s="1">
        <v>0</v>
      </c>
      <c r="BJ878" s="1">
        <v>0</v>
      </c>
      <c r="BK878" s="1">
        <v>0</v>
      </c>
      <c r="BL878" s="1">
        <v>0</v>
      </c>
      <c r="BM878" s="1">
        <v>0</v>
      </c>
      <c r="BN878" s="1">
        <v>0</v>
      </c>
      <c r="BO878" s="1" t="s">
        <v>37</v>
      </c>
      <c r="BP878" s="1" t="s">
        <v>38</v>
      </c>
      <c r="BQ878" s="5" t="s">
        <v>3513</v>
      </c>
      <c r="BR878" s="1" t="s">
        <v>3514</v>
      </c>
      <c r="BS878" s="1" t="s">
        <v>3510</v>
      </c>
      <c r="BT878" s="1" t="s">
        <v>4121</v>
      </c>
      <c r="BU878" s="1" t="s">
        <v>4121</v>
      </c>
      <c r="BV878" s="1" t="s">
        <v>4121</v>
      </c>
    </row>
    <row r="879" spans="1:74" ht="120" x14ac:dyDescent="0.25">
      <c r="A879" s="1" t="s">
        <v>26</v>
      </c>
      <c r="B879" s="1" t="s">
        <v>27</v>
      </c>
      <c r="C879" s="1" t="s">
        <v>28</v>
      </c>
      <c r="D879" s="1" t="s">
        <v>65</v>
      </c>
      <c r="E879" s="1">
        <v>213717</v>
      </c>
      <c r="F879" s="1" t="s">
        <v>3515</v>
      </c>
      <c r="G879" s="1" t="s">
        <v>3516</v>
      </c>
      <c r="H879" s="1" t="s">
        <v>32</v>
      </c>
      <c r="I879" s="1" t="s">
        <v>33</v>
      </c>
      <c r="J879" s="2">
        <v>44227</v>
      </c>
      <c r="K879" s="2" t="s">
        <v>4121</v>
      </c>
      <c r="L879" s="1">
        <v>0</v>
      </c>
      <c r="M879" s="1">
        <v>95</v>
      </c>
      <c r="N879" s="1">
        <v>1</v>
      </c>
      <c r="O879" s="1" t="s">
        <v>83</v>
      </c>
      <c r="P879" s="1" t="s">
        <v>37</v>
      </c>
      <c r="Q879" s="1" t="s">
        <v>4121</v>
      </c>
      <c r="R879" s="1" t="s">
        <v>4121</v>
      </c>
      <c r="S879" s="1" t="s">
        <v>4121</v>
      </c>
      <c r="T879" s="1">
        <v>0</v>
      </c>
      <c r="U879" s="1" t="s">
        <v>4121</v>
      </c>
      <c r="V879" s="1" t="s">
        <v>38</v>
      </c>
      <c r="W879" s="1" t="s">
        <v>4121</v>
      </c>
      <c r="X879" s="1">
        <v>0</v>
      </c>
      <c r="Y879" s="1" t="s">
        <v>37</v>
      </c>
      <c r="Z879" s="1" t="s">
        <v>4121</v>
      </c>
      <c r="AA879" s="1" t="s">
        <v>4121</v>
      </c>
      <c r="AB879" s="1" t="s">
        <v>4121</v>
      </c>
      <c r="AC879" s="1">
        <v>0</v>
      </c>
      <c r="AD879" s="1" t="s">
        <v>4121</v>
      </c>
      <c r="AE879" s="1">
        <v>0</v>
      </c>
      <c r="AF879" s="1">
        <v>0</v>
      </c>
      <c r="AG879" s="1">
        <v>0</v>
      </c>
      <c r="AH879" s="1">
        <v>0</v>
      </c>
      <c r="AI879" s="1">
        <v>0</v>
      </c>
      <c r="AJ879" s="1">
        <v>0</v>
      </c>
      <c r="AK879" s="1">
        <v>0</v>
      </c>
      <c r="AL879" s="1">
        <v>0</v>
      </c>
      <c r="AM879" s="1">
        <v>0</v>
      </c>
      <c r="AN879" s="1" t="s">
        <v>4121</v>
      </c>
      <c r="AO879" s="1" t="s">
        <v>4121</v>
      </c>
      <c r="AP879" s="1" t="s">
        <v>39</v>
      </c>
      <c r="AQ879" s="1" t="s">
        <v>40</v>
      </c>
      <c r="AR879" s="1" t="s">
        <v>41</v>
      </c>
      <c r="AS879" s="1" t="s">
        <v>38</v>
      </c>
      <c r="AT879" s="1" t="s">
        <v>4121</v>
      </c>
      <c r="AU879" s="1" t="s">
        <v>4121</v>
      </c>
      <c r="AV879" s="1" t="s">
        <v>42</v>
      </c>
      <c r="AW879" s="1">
        <v>0</v>
      </c>
      <c r="AX879" s="1">
        <v>0</v>
      </c>
      <c r="AY879" s="1">
        <v>0</v>
      </c>
      <c r="AZ879" s="1">
        <v>0</v>
      </c>
      <c r="BA879" s="1">
        <v>0</v>
      </c>
      <c r="BB879" s="1">
        <v>0</v>
      </c>
      <c r="BC879" s="1">
        <v>0</v>
      </c>
      <c r="BD879" s="1">
        <v>0</v>
      </c>
      <c r="BE879" s="1">
        <v>0</v>
      </c>
      <c r="BF879" s="1">
        <v>0</v>
      </c>
      <c r="BG879" s="1">
        <v>0</v>
      </c>
      <c r="BH879" s="1">
        <v>0</v>
      </c>
      <c r="BI879" s="1">
        <v>0</v>
      </c>
      <c r="BJ879" s="1">
        <v>0</v>
      </c>
      <c r="BK879" s="1">
        <v>0</v>
      </c>
      <c r="BL879" s="1">
        <v>0</v>
      </c>
      <c r="BM879" s="1">
        <v>0</v>
      </c>
      <c r="BN879" s="1">
        <v>0</v>
      </c>
      <c r="BO879" s="1" t="s">
        <v>37</v>
      </c>
      <c r="BP879" s="1" t="s">
        <v>38</v>
      </c>
      <c r="BQ879" s="5" t="s">
        <v>3517</v>
      </c>
      <c r="BR879" s="1" t="s">
        <v>3518</v>
      </c>
      <c r="BS879" s="1" t="s">
        <v>3454</v>
      </c>
      <c r="BT879" s="1" t="s">
        <v>4121</v>
      </c>
      <c r="BU879" s="1" t="s">
        <v>4121</v>
      </c>
      <c r="BV879" s="8"/>
    </row>
    <row r="880" spans="1:74" ht="120" x14ac:dyDescent="0.25">
      <c r="A880" s="1" t="s">
        <v>26</v>
      </c>
      <c r="B880" s="1" t="s">
        <v>27</v>
      </c>
      <c r="C880" s="1" t="s">
        <v>28</v>
      </c>
      <c r="D880" s="1" t="s">
        <v>29</v>
      </c>
      <c r="E880" s="1">
        <v>213815</v>
      </c>
      <c r="F880" s="1" t="s">
        <v>3519</v>
      </c>
      <c r="G880" s="1" t="s">
        <v>3520</v>
      </c>
      <c r="H880" s="1" t="s">
        <v>32</v>
      </c>
      <c r="I880" s="1" t="s">
        <v>33</v>
      </c>
      <c r="J880" s="2">
        <v>44227</v>
      </c>
      <c r="K880" s="2" t="s">
        <v>4121</v>
      </c>
      <c r="L880" s="1">
        <v>0</v>
      </c>
      <c r="M880" s="1">
        <v>450</v>
      </c>
      <c r="N880" s="1">
        <v>0</v>
      </c>
      <c r="O880" s="1" t="s">
        <v>83</v>
      </c>
      <c r="P880" s="1" t="s">
        <v>37</v>
      </c>
      <c r="Q880" s="1" t="s">
        <v>4121</v>
      </c>
      <c r="R880" s="1" t="s">
        <v>4121</v>
      </c>
      <c r="S880" s="1" t="s">
        <v>4121</v>
      </c>
      <c r="T880" s="1">
        <v>0</v>
      </c>
      <c r="U880" s="1" t="s">
        <v>4121</v>
      </c>
      <c r="V880" s="1" t="s">
        <v>38</v>
      </c>
      <c r="W880" s="1" t="s">
        <v>4121</v>
      </c>
      <c r="X880" s="1">
        <v>0</v>
      </c>
      <c r="Y880" s="1" t="s">
        <v>37</v>
      </c>
      <c r="Z880" s="1" t="s">
        <v>4121</v>
      </c>
      <c r="AA880" s="1" t="s">
        <v>4121</v>
      </c>
      <c r="AB880" s="1" t="s">
        <v>4121</v>
      </c>
      <c r="AC880" s="1">
        <v>0</v>
      </c>
      <c r="AD880" s="1" t="s">
        <v>4121</v>
      </c>
      <c r="AE880" s="1">
        <v>0</v>
      </c>
      <c r="AF880" s="1">
        <v>0</v>
      </c>
      <c r="AG880" s="1">
        <v>0</v>
      </c>
      <c r="AH880" s="1">
        <v>0</v>
      </c>
      <c r="AI880" s="1">
        <v>0</v>
      </c>
      <c r="AJ880" s="1">
        <v>0</v>
      </c>
      <c r="AK880" s="1">
        <v>0</v>
      </c>
      <c r="AL880" s="1">
        <v>0</v>
      </c>
      <c r="AM880" s="1">
        <v>0</v>
      </c>
      <c r="AN880" s="1" t="s">
        <v>4121</v>
      </c>
      <c r="AO880" s="1" t="s">
        <v>4121</v>
      </c>
      <c r="AP880" s="1" t="s">
        <v>39</v>
      </c>
      <c r="AQ880" s="1" t="s">
        <v>40</v>
      </c>
      <c r="AR880" s="1" t="s">
        <v>41</v>
      </c>
      <c r="AS880" s="1" t="s">
        <v>38</v>
      </c>
      <c r="AT880" s="1" t="s">
        <v>4121</v>
      </c>
      <c r="AU880" s="1" t="s">
        <v>4121</v>
      </c>
      <c r="AV880" s="1" t="s">
        <v>42</v>
      </c>
      <c r="AW880" s="1">
        <v>0</v>
      </c>
      <c r="AX880" s="1">
        <v>0</v>
      </c>
      <c r="AY880" s="1">
        <v>0</v>
      </c>
      <c r="AZ880" s="1">
        <v>0</v>
      </c>
      <c r="BA880" s="1">
        <v>0</v>
      </c>
      <c r="BB880" s="1">
        <v>0</v>
      </c>
      <c r="BC880" s="1">
        <v>0</v>
      </c>
      <c r="BD880" s="1">
        <v>0</v>
      </c>
      <c r="BE880" s="1">
        <v>0</v>
      </c>
      <c r="BF880" s="1">
        <v>0</v>
      </c>
      <c r="BG880" s="1">
        <v>0</v>
      </c>
      <c r="BH880" s="1">
        <v>0</v>
      </c>
      <c r="BI880" s="1">
        <v>0</v>
      </c>
      <c r="BJ880" s="1">
        <v>0</v>
      </c>
      <c r="BK880" s="1">
        <v>0</v>
      </c>
      <c r="BL880" s="1">
        <v>0</v>
      </c>
      <c r="BM880" s="1">
        <v>0</v>
      </c>
      <c r="BN880" s="1">
        <v>0</v>
      </c>
      <c r="BO880" s="1" t="s">
        <v>37</v>
      </c>
      <c r="BP880" s="1" t="s">
        <v>38</v>
      </c>
      <c r="BQ880" s="5" t="s">
        <v>3521</v>
      </c>
      <c r="BR880" s="1" t="s">
        <v>3522</v>
      </c>
      <c r="BS880" s="1" t="s">
        <v>3523</v>
      </c>
      <c r="BT880" s="1" t="s">
        <v>4121</v>
      </c>
      <c r="BU880" s="1" t="s">
        <v>4121</v>
      </c>
      <c r="BV880" s="8"/>
    </row>
    <row r="881" spans="1:74" ht="120" x14ac:dyDescent="0.25">
      <c r="A881" s="1" t="s">
        <v>26</v>
      </c>
      <c r="B881" s="1" t="s">
        <v>27</v>
      </c>
      <c r="C881" s="1" t="s">
        <v>28</v>
      </c>
      <c r="D881" s="1" t="s">
        <v>65</v>
      </c>
      <c r="E881" s="1">
        <v>213718</v>
      </c>
      <c r="F881" s="1" t="s">
        <v>3524</v>
      </c>
      <c r="G881" s="1" t="s">
        <v>3525</v>
      </c>
      <c r="H881" s="1" t="s">
        <v>32</v>
      </c>
      <c r="I881" s="1" t="s">
        <v>33</v>
      </c>
      <c r="J881" s="2">
        <v>44227</v>
      </c>
      <c r="K881" s="2" t="s">
        <v>4121</v>
      </c>
      <c r="L881" s="1">
        <v>0</v>
      </c>
      <c r="M881" s="1">
        <v>450</v>
      </c>
      <c r="N881" s="1">
        <v>3</v>
      </c>
      <c r="O881" s="1" t="s">
        <v>83</v>
      </c>
      <c r="P881" s="1" t="s">
        <v>37</v>
      </c>
      <c r="Q881" s="1" t="s">
        <v>4121</v>
      </c>
      <c r="R881" s="1" t="s">
        <v>4121</v>
      </c>
      <c r="S881" s="1" t="s">
        <v>4121</v>
      </c>
      <c r="T881" s="1">
        <v>0</v>
      </c>
      <c r="U881" s="1" t="s">
        <v>4121</v>
      </c>
      <c r="V881" s="1" t="s">
        <v>38</v>
      </c>
      <c r="W881" s="1" t="s">
        <v>4121</v>
      </c>
      <c r="X881" s="1">
        <v>0</v>
      </c>
      <c r="Y881" s="1" t="s">
        <v>37</v>
      </c>
      <c r="Z881" s="1" t="s">
        <v>4121</v>
      </c>
      <c r="AA881" s="1" t="s">
        <v>4121</v>
      </c>
      <c r="AB881" s="1" t="s">
        <v>4121</v>
      </c>
      <c r="AC881" s="1">
        <v>0</v>
      </c>
      <c r="AD881" s="1" t="s">
        <v>4121</v>
      </c>
      <c r="AE881" s="1">
        <v>0</v>
      </c>
      <c r="AF881" s="1">
        <v>0</v>
      </c>
      <c r="AG881" s="1">
        <v>0</v>
      </c>
      <c r="AH881" s="1">
        <v>0</v>
      </c>
      <c r="AI881" s="1">
        <v>0</v>
      </c>
      <c r="AJ881" s="1">
        <v>0</v>
      </c>
      <c r="AK881" s="1">
        <v>0</v>
      </c>
      <c r="AL881" s="1">
        <v>0</v>
      </c>
      <c r="AM881" s="1">
        <v>0</v>
      </c>
      <c r="AN881" s="1" t="s">
        <v>4121</v>
      </c>
      <c r="AO881" s="1" t="s">
        <v>4121</v>
      </c>
      <c r="AP881" s="1" t="s">
        <v>39</v>
      </c>
      <c r="AQ881" s="1" t="s">
        <v>40</v>
      </c>
      <c r="AR881" s="1" t="s">
        <v>41</v>
      </c>
      <c r="AS881" s="1" t="s">
        <v>38</v>
      </c>
      <c r="AT881" s="1" t="s">
        <v>4121</v>
      </c>
      <c r="AU881" s="1" t="s">
        <v>4121</v>
      </c>
      <c r="AV881" s="1" t="s">
        <v>42</v>
      </c>
      <c r="AW881" s="1">
        <v>0</v>
      </c>
      <c r="AX881" s="1">
        <v>0</v>
      </c>
      <c r="AY881" s="1">
        <v>0</v>
      </c>
      <c r="AZ881" s="1">
        <v>0</v>
      </c>
      <c r="BA881" s="1">
        <v>0</v>
      </c>
      <c r="BB881" s="1">
        <v>0</v>
      </c>
      <c r="BC881" s="1">
        <v>0</v>
      </c>
      <c r="BD881" s="1">
        <v>0</v>
      </c>
      <c r="BE881" s="1">
        <v>0</v>
      </c>
      <c r="BF881" s="1">
        <v>0</v>
      </c>
      <c r="BG881" s="1">
        <v>0</v>
      </c>
      <c r="BH881" s="1">
        <v>0</v>
      </c>
      <c r="BI881" s="1">
        <v>0</v>
      </c>
      <c r="BJ881" s="1">
        <v>0</v>
      </c>
      <c r="BK881" s="1">
        <v>0</v>
      </c>
      <c r="BL881" s="1">
        <v>0</v>
      </c>
      <c r="BM881" s="1">
        <v>0</v>
      </c>
      <c r="BN881" s="1">
        <v>0</v>
      </c>
      <c r="BO881" s="1" t="s">
        <v>37</v>
      </c>
      <c r="BP881" s="1" t="s">
        <v>38</v>
      </c>
      <c r="BQ881" s="5" t="s">
        <v>3526</v>
      </c>
      <c r="BR881" s="1" t="s">
        <v>3527</v>
      </c>
      <c r="BS881" s="1" t="s">
        <v>3510</v>
      </c>
      <c r="BT881" s="1" t="s">
        <v>4121</v>
      </c>
      <c r="BU881" s="1" t="s">
        <v>4121</v>
      </c>
      <c r="BV881" s="8"/>
    </row>
    <row r="882" spans="1:74" ht="120" x14ac:dyDescent="0.25">
      <c r="A882" s="1" t="s">
        <v>26</v>
      </c>
      <c r="B882" s="1" t="s">
        <v>27</v>
      </c>
      <c r="C882" s="1" t="s">
        <v>28</v>
      </c>
      <c r="D882" s="1" t="s">
        <v>29</v>
      </c>
      <c r="E882" s="1">
        <v>213816</v>
      </c>
      <c r="F882" s="1" t="s">
        <v>3528</v>
      </c>
      <c r="G882" s="1" t="s">
        <v>3529</v>
      </c>
      <c r="H882" s="1" t="s">
        <v>32</v>
      </c>
      <c r="I882" s="1" t="s">
        <v>33</v>
      </c>
      <c r="J882" s="2">
        <v>44227</v>
      </c>
      <c r="K882" s="2" t="s">
        <v>4121</v>
      </c>
      <c r="L882" s="1">
        <v>0</v>
      </c>
      <c r="M882" s="1">
        <v>360</v>
      </c>
      <c r="N882" s="1">
        <v>0</v>
      </c>
      <c r="O882" s="1" t="s">
        <v>83</v>
      </c>
      <c r="P882" s="1" t="s">
        <v>37</v>
      </c>
      <c r="Q882" s="1" t="s">
        <v>4121</v>
      </c>
      <c r="R882" s="1" t="s">
        <v>4121</v>
      </c>
      <c r="S882" s="1" t="s">
        <v>4121</v>
      </c>
      <c r="T882" s="1">
        <v>0</v>
      </c>
      <c r="U882" s="1" t="s">
        <v>4121</v>
      </c>
      <c r="V882" s="1" t="s">
        <v>38</v>
      </c>
      <c r="W882" s="1" t="s">
        <v>4121</v>
      </c>
      <c r="X882" s="1">
        <v>0</v>
      </c>
      <c r="Y882" s="1" t="s">
        <v>37</v>
      </c>
      <c r="Z882" s="1" t="s">
        <v>4121</v>
      </c>
      <c r="AA882" s="1" t="s">
        <v>4121</v>
      </c>
      <c r="AB882" s="1" t="s">
        <v>4121</v>
      </c>
      <c r="AC882" s="1">
        <v>0</v>
      </c>
      <c r="AD882" s="1" t="s">
        <v>4121</v>
      </c>
      <c r="AE882" s="1">
        <v>0</v>
      </c>
      <c r="AF882" s="1">
        <v>0</v>
      </c>
      <c r="AG882" s="1">
        <v>0</v>
      </c>
      <c r="AH882" s="1">
        <v>0</v>
      </c>
      <c r="AI882" s="1">
        <v>0</v>
      </c>
      <c r="AJ882" s="1">
        <v>0</v>
      </c>
      <c r="AK882" s="1">
        <v>0</v>
      </c>
      <c r="AL882" s="1">
        <v>0</v>
      </c>
      <c r="AM882" s="1">
        <v>0</v>
      </c>
      <c r="AN882" s="1" t="s">
        <v>4121</v>
      </c>
      <c r="AO882" s="1" t="s">
        <v>4121</v>
      </c>
      <c r="AP882" s="1" t="s">
        <v>39</v>
      </c>
      <c r="AQ882" s="1" t="s">
        <v>40</v>
      </c>
      <c r="AR882" s="1" t="s">
        <v>41</v>
      </c>
      <c r="AS882" s="1" t="s">
        <v>38</v>
      </c>
      <c r="AT882" s="1" t="s">
        <v>4121</v>
      </c>
      <c r="AU882" s="1" t="s">
        <v>4121</v>
      </c>
      <c r="AV882" s="1" t="s">
        <v>42</v>
      </c>
      <c r="AW882" s="1">
        <v>0</v>
      </c>
      <c r="AX882" s="1">
        <v>0</v>
      </c>
      <c r="AY882" s="1">
        <v>0</v>
      </c>
      <c r="AZ882" s="1">
        <v>0</v>
      </c>
      <c r="BA882" s="1">
        <v>0</v>
      </c>
      <c r="BB882" s="1">
        <v>0</v>
      </c>
      <c r="BC882" s="1">
        <v>0</v>
      </c>
      <c r="BD882" s="1">
        <v>0</v>
      </c>
      <c r="BE882" s="1">
        <v>0</v>
      </c>
      <c r="BF882" s="1">
        <v>0</v>
      </c>
      <c r="BG882" s="1">
        <v>0</v>
      </c>
      <c r="BH882" s="1">
        <v>0</v>
      </c>
      <c r="BI882" s="1">
        <v>0</v>
      </c>
      <c r="BJ882" s="1">
        <v>0</v>
      </c>
      <c r="BK882" s="1">
        <v>0</v>
      </c>
      <c r="BL882" s="1">
        <v>0</v>
      </c>
      <c r="BM882" s="1">
        <v>0</v>
      </c>
      <c r="BN882" s="1">
        <v>0</v>
      </c>
      <c r="BO882" s="1" t="s">
        <v>37</v>
      </c>
      <c r="BP882" s="1" t="s">
        <v>38</v>
      </c>
      <c r="BQ882" s="5" t="s">
        <v>3530</v>
      </c>
      <c r="BR882" s="1" t="s">
        <v>3531</v>
      </c>
      <c r="BS882" s="1" t="s">
        <v>3523</v>
      </c>
      <c r="BT882" s="1" t="s">
        <v>4121</v>
      </c>
      <c r="BU882" s="1" t="s">
        <v>4121</v>
      </c>
      <c r="BV882" s="1" t="s">
        <v>4121</v>
      </c>
    </row>
    <row r="883" spans="1:74" ht="120" x14ac:dyDescent="0.25">
      <c r="A883" s="1" t="s">
        <v>26</v>
      </c>
      <c r="B883" s="1" t="s">
        <v>27</v>
      </c>
      <c r="C883" s="1" t="s">
        <v>28</v>
      </c>
      <c r="D883" s="1" t="s">
        <v>29</v>
      </c>
      <c r="E883" s="1">
        <v>213817</v>
      </c>
      <c r="F883" s="1" t="s">
        <v>3532</v>
      </c>
      <c r="G883" s="1" t="s">
        <v>3533</v>
      </c>
      <c r="H883" s="1" t="s">
        <v>32</v>
      </c>
      <c r="I883" s="1" t="s">
        <v>33</v>
      </c>
      <c r="J883" s="2">
        <v>44227</v>
      </c>
      <c r="K883" s="2" t="s">
        <v>4121</v>
      </c>
      <c r="L883" s="1">
        <v>0</v>
      </c>
      <c r="M883" s="1">
        <v>165</v>
      </c>
      <c r="N883" s="1">
        <v>0</v>
      </c>
      <c r="O883" s="1" t="s">
        <v>83</v>
      </c>
      <c r="P883" s="1" t="s">
        <v>37</v>
      </c>
      <c r="Q883" s="1" t="s">
        <v>4121</v>
      </c>
      <c r="R883" s="1" t="s">
        <v>4121</v>
      </c>
      <c r="S883" s="1" t="s">
        <v>4121</v>
      </c>
      <c r="T883" s="1">
        <v>0</v>
      </c>
      <c r="U883" s="1" t="s">
        <v>4121</v>
      </c>
      <c r="V883" s="1" t="s">
        <v>38</v>
      </c>
      <c r="W883" s="1" t="s">
        <v>4121</v>
      </c>
      <c r="X883" s="1">
        <v>0</v>
      </c>
      <c r="Y883" s="1" t="s">
        <v>37</v>
      </c>
      <c r="Z883" s="1" t="s">
        <v>4121</v>
      </c>
      <c r="AA883" s="1" t="s">
        <v>4121</v>
      </c>
      <c r="AB883" s="1" t="s">
        <v>4121</v>
      </c>
      <c r="AC883" s="1">
        <v>0</v>
      </c>
      <c r="AD883" s="1" t="s">
        <v>4121</v>
      </c>
      <c r="AE883" s="1">
        <v>0</v>
      </c>
      <c r="AF883" s="1">
        <v>0</v>
      </c>
      <c r="AG883" s="1">
        <v>0</v>
      </c>
      <c r="AH883" s="1">
        <v>0</v>
      </c>
      <c r="AI883" s="1">
        <v>0</v>
      </c>
      <c r="AJ883" s="1">
        <v>0</v>
      </c>
      <c r="AK883" s="1">
        <v>0</v>
      </c>
      <c r="AL883" s="1">
        <v>0</v>
      </c>
      <c r="AM883" s="1">
        <v>0</v>
      </c>
      <c r="AN883" s="1" t="s">
        <v>4121</v>
      </c>
      <c r="AO883" s="1" t="s">
        <v>4121</v>
      </c>
      <c r="AP883" s="1" t="s">
        <v>39</v>
      </c>
      <c r="AQ883" s="1" t="s">
        <v>40</v>
      </c>
      <c r="AR883" s="1" t="s">
        <v>41</v>
      </c>
      <c r="AS883" s="1" t="s">
        <v>38</v>
      </c>
      <c r="AT883" s="1" t="s">
        <v>4121</v>
      </c>
      <c r="AU883" s="1" t="s">
        <v>4121</v>
      </c>
      <c r="AV883" s="1" t="s">
        <v>42</v>
      </c>
      <c r="AW883" s="1">
        <v>0</v>
      </c>
      <c r="AX883" s="1">
        <v>0</v>
      </c>
      <c r="AY883" s="1">
        <v>0</v>
      </c>
      <c r="AZ883" s="1">
        <v>0</v>
      </c>
      <c r="BA883" s="1">
        <v>0</v>
      </c>
      <c r="BB883" s="1">
        <v>0</v>
      </c>
      <c r="BC883" s="1">
        <v>0</v>
      </c>
      <c r="BD883" s="1">
        <v>0</v>
      </c>
      <c r="BE883" s="1">
        <v>0</v>
      </c>
      <c r="BF883" s="1">
        <v>0</v>
      </c>
      <c r="BG883" s="1">
        <v>0</v>
      </c>
      <c r="BH883" s="1">
        <v>0</v>
      </c>
      <c r="BI883" s="1">
        <v>0</v>
      </c>
      <c r="BJ883" s="1">
        <v>0</v>
      </c>
      <c r="BK883" s="1">
        <v>0</v>
      </c>
      <c r="BL883" s="1">
        <v>0</v>
      </c>
      <c r="BM883" s="1">
        <v>0</v>
      </c>
      <c r="BN883" s="1">
        <v>0</v>
      </c>
      <c r="BO883" s="1" t="s">
        <v>37</v>
      </c>
      <c r="BP883" s="1" t="s">
        <v>38</v>
      </c>
      <c r="BQ883" s="5" t="s">
        <v>3534</v>
      </c>
      <c r="BR883" s="1" t="s">
        <v>3535</v>
      </c>
      <c r="BS883" s="1" t="s">
        <v>3444</v>
      </c>
      <c r="BT883" s="1" t="s">
        <v>4121</v>
      </c>
      <c r="BU883" s="1" t="s">
        <v>4121</v>
      </c>
      <c r="BV883" s="8"/>
    </row>
    <row r="884" spans="1:74" ht="120" x14ac:dyDescent="0.25">
      <c r="A884" s="1" t="s">
        <v>26</v>
      </c>
      <c r="B884" s="1" t="s">
        <v>27</v>
      </c>
      <c r="C884" s="1" t="s">
        <v>28</v>
      </c>
      <c r="D884" s="1" t="s">
        <v>65</v>
      </c>
      <c r="E884" s="1">
        <v>213719</v>
      </c>
      <c r="F884" s="1" t="s">
        <v>3536</v>
      </c>
      <c r="G884" s="1" t="s">
        <v>3537</v>
      </c>
      <c r="H884" s="1" t="s">
        <v>32</v>
      </c>
      <c r="I884" s="1" t="s">
        <v>33</v>
      </c>
      <c r="J884" s="2">
        <v>44227</v>
      </c>
      <c r="K884" s="2" t="s">
        <v>4121</v>
      </c>
      <c r="L884" s="1">
        <v>0</v>
      </c>
      <c r="M884" s="1">
        <v>165</v>
      </c>
      <c r="N884" s="1">
        <v>3</v>
      </c>
      <c r="O884" s="1" t="s">
        <v>83</v>
      </c>
      <c r="P884" s="1" t="s">
        <v>37</v>
      </c>
      <c r="Q884" s="1" t="s">
        <v>4121</v>
      </c>
      <c r="R884" s="1" t="s">
        <v>4121</v>
      </c>
      <c r="S884" s="1" t="s">
        <v>4121</v>
      </c>
      <c r="T884" s="1">
        <v>0</v>
      </c>
      <c r="U884" s="1" t="s">
        <v>4121</v>
      </c>
      <c r="V884" s="1" t="s">
        <v>38</v>
      </c>
      <c r="W884" s="1" t="s">
        <v>4121</v>
      </c>
      <c r="X884" s="1">
        <v>0</v>
      </c>
      <c r="Y884" s="1" t="s">
        <v>37</v>
      </c>
      <c r="Z884" s="1" t="s">
        <v>4121</v>
      </c>
      <c r="AA884" s="1" t="s">
        <v>4121</v>
      </c>
      <c r="AB884" s="1" t="s">
        <v>4121</v>
      </c>
      <c r="AC884" s="1">
        <v>0</v>
      </c>
      <c r="AD884" s="1" t="s">
        <v>4121</v>
      </c>
      <c r="AE884" s="1">
        <v>0</v>
      </c>
      <c r="AF884" s="1">
        <v>0</v>
      </c>
      <c r="AG884" s="1">
        <v>0</v>
      </c>
      <c r="AH884" s="1">
        <v>0</v>
      </c>
      <c r="AI884" s="1">
        <v>0</v>
      </c>
      <c r="AJ884" s="1">
        <v>0</v>
      </c>
      <c r="AK884" s="1">
        <v>0</v>
      </c>
      <c r="AL884" s="1">
        <v>0</v>
      </c>
      <c r="AM884" s="1">
        <v>0</v>
      </c>
      <c r="AN884" s="1" t="s">
        <v>4121</v>
      </c>
      <c r="AO884" s="1" t="s">
        <v>4121</v>
      </c>
      <c r="AP884" s="1" t="s">
        <v>39</v>
      </c>
      <c r="AQ884" s="1" t="s">
        <v>40</v>
      </c>
      <c r="AR884" s="1" t="s">
        <v>41</v>
      </c>
      <c r="AS884" s="1" t="s">
        <v>38</v>
      </c>
      <c r="AT884" s="1" t="s">
        <v>4121</v>
      </c>
      <c r="AU884" s="1" t="s">
        <v>4121</v>
      </c>
      <c r="AV884" s="1" t="s">
        <v>42</v>
      </c>
      <c r="AW884" s="1">
        <v>0</v>
      </c>
      <c r="AX884" s="1">
        <v>0</v>
      </c>
      <c r="AY884" s="1">
        <v>0</v>
      </c>
      <c r="AZ884" s="1">
        <v>0</v>
      </c>
      <c r="BA884" s="1">
        <v>0</v>
      </c>
      <c r="BB884" s="1">
        <v>0</v>
      </c>
      <c r="BC884" s="1">
        <v>0</v>
      </c>
      <c r="BD884" s="1">
        <v>0</v>
      </c>
      <c r="BE884" s="1">
        <v>0</v>
      </c>
      <c r="BF884" s="1">
        <v>0</v>
      </c>
      <c r="BG884" s="1">
        <v>0</v>
      </c>
      <c r="BH884" s="1">
        <v>0</v>
      </c>
      <c r="BI884" s="1">
        <v>0</v>
      </c>
      <c r="BJ884" s="1">
        <v>0</v>
      </c>
      <c r="BK884" s="1">
        <v>0</v>
      </c>
      <c r="BL884" s="1">
        <v>0</v>
      </c>
      <c r="BM884" s="1">
        <v>0</v>
      </c>
      <c r="BN884" s="1">
        <v>0</v>
      </c>
      <c r="BO884" s="1" t="s">
        <v>37</v>
      </c>
      <c r="BP884" s="1" t="s">
        <v>38</v>
      </c>
      <c r="BQ884" s="5" t="s">
        <v>3538</v>
      </c>
      <c r="BR884" s="1" t="s">
        <v>3539</v>
      </c>
      <c r="BS884" s="1" t="s">
        <v>3510</v>
      </c>
      <c r="BT884" s="1" t="s">
        <v>4121</v>
      </c>
      <c r="BU884" s="1" t="s">
        <v>4121</v>
      </c>
      <c r="BV884" s="8"/>
    </row>
    <row r="885" spans="1:74" ht="120" x14ac:dyDescent="0.25">
      <c r="A885" s="1" t="s">
        <v>26</v>
      </c>
      <c r="B885" s="1" t="s">
        <v>27</v>
      </c>
      <c r="C885" s="1" t="s">
        <v>28</v>
      </c>
      <c r="D885" s="1" t="s">
        <v>65</v>
      </c>
      <c r="E885" s="1">
        <v>2137110</v>
      </c>
      <c r="F885" s="1" t="s">
        <v>3540</v>
      </c>
      <c r="G885" s="1" t="s">
        <v>3541</v>
      </c>
      <c r="H885" s="1" t="s">
        <v>32</v>
      </c>
      <c r="I885" s="1" t="s">
        <v>33</v>
      </c>
      <c r="J885" s="2">
        <v>44227</v>
      </c>
      <c r="K885" s="2" t="s">
        <v>4121</v>
      </c>
      <c r="L885" s="1">
        <v>0</v>
      </c>
      <c r="M885" s="1">
        <v>220</v>
      </c>
      <c r="N885" s="1">
        <v>3</v>
      </c>
      <c r="O885" s="1" t="s">
        <v>83</v>
      </c>
      <c r="P885" s="1" t="s">
        <v>37</v>
      </c>
      <c r="Q885" s="1" t="s">
        <v>4121</v>
      </c>
      <c r="R885" s="1" t="s">
        <v>4121</v>
      </c>
      <c r="S885" s="1" t="s">
        <v>4121</v>
      </c>
      <c r="T885" s="1">
        <v>0</v>
      </c>
      <c r="U885" s="1" t="s">
        <v>4121</v>
      </c>
      <c r="V885" s="1" t="s">
        <v>38</v>
      </c>
      <c r="W885" s="1" t="s">
        <v>4121</v>
      </c>
      <c r="X885" s="1">
        <v>0</v>
      </c>
      <c r="Y885" s="1" t="s">
        <v>37</v>
      </c>
      <c r="Z885" s="1" t="s">
        <v>4121</v>
      </c>
      <c r="AA885" s="1" t="s">
        <v>4121</v>
      </c>
      <c r="AB885" s="1" t="s">
        <v>4121</v>
      </c>
      <c r="AC885" s="1">
        <v>0</v>
      </c>
      <c r="AD885" s="1" t="s">
        <v>4121</v>
      </c>
      <c r="AE885" s="1">
        <v>0</v>
      </c>
      <c r="AF885" s="1">
        <v>0</v>
      </c>
      <c r="AG885" s="1">
        <v>0</v>
      </c>
      <c r="AH885" s="1">
        <v>0</v>
      </c>
      <c r="AI885" s="1">
        <v>0</v>
      </c>
      <c r="AJ885" s="1">
        <v>0</v>
      </c>
      <c r="AK885" s="1">
        <v>0</v>
      </c>
      <c r="AL885" s="1">
        <v>0</v>
      </c>
      <c r="AM885" s="1">
        <v>0</v>
      </c>
      <c r="AN885" s="1" t="s">
        <v>4121</v>
      </c>
      <c r="AO885" s="1" t="s">
        <v>4121</v>
      </c>
      <c r="AP885" s="1" t="s">
        <v>39</v>
      </c>
      <c r="AQ885" s="1" t="s">
        <v>40</v>
      </c>
      <c r="AR885" s="1" t="s">
        <v>41</v>
      </c>
      <c r="AS885" s="1" t="s">
        <v>38</v>
      </c>
      <c r="AT885" s="1" t="s">
        <v>4121</v>
      </c>
      <c r="AU885" s="1" t="s">
        <v>4121</v>
      </c>
      <c r="AV885" s="1" t="s">
        <v>42</v>
      </c>
      <c r="AW885" s="1">
        <v>0</v>
      </c>
      <c r="AX885" s="1">
        <v>0</v>
      </c>
      <c r="AY885" s="1">
        <v>0</v>
      </c>
      <c r="AZ885" s="1">
        <v>0</v>
      </c>
      <c r="BA885" s="1">
        <v>0</v>
      </c>
      <c r="BB885" s="1">
        <v>0</v>
      </c>
      <c r="BC885" s="1">
        <v>0</v>
      </c>
      <c r="BD885" s="1">
        <v>0</v>
      </c>
      <c r="BE885" s="1">
        <v>0</v>
      </c>
      <c r="BF885" s="1">
        <v>0</v>
      </c>
      <c r="BG885" s="1">
        <v>0</v>
      </c>
      <c r="BH885" s="1">
        <v>0</v>
      </c>
      <c r="BI885" s="1">
        <v>0</v>
      </c>
      <c r="BJ885" s="1">
        <v>0</v>
      </c>
      <c r="BK885" s="1">
        <v>0</v>
      </c>
      <c r="BL885" s="1">
        <v>0</v>
      </c>
      <c r="BM885" s="1">
        <v>0</v>
      </c>
      <c r="BN885" s="1">
        <v>0</v>
      </c>
      <c r="BO885" s="1" t="s">
        <v>37</v>
      </c>
      <c r="BP885" s="1" t="s">
        <v>38</v>
      </c>
      <c r="BQ885" s="5" t="s">
        <v>3542</v>
      </c>
      <c r="BR885" s="1" t="s">
        <v>3543</v>
      </c>
      <c r="BS885" s="1" t="s">
        <v>3454</v>
      </c>
      <c r="BT885" s="1" t="s">
        <v>4121</v>
      </c>
      <c r="BU885" s="1" t="s">
        <v>4121</v>
      </c>
      <c r="BV885" s="8"/>
    </row>
    <row r="886" spans="1:74" ht="120" x14ac:dyDescent="0.25">
      <c r="A886" s="1" t="s">
        <v>26</v>
      </c>
      <c r="B886" s="1" t="s">
        <v>27</v>
      </c>
      <c r="C886" s="1" t="s">
        <v>28</v>
      </c>
      <c r="D886" s="1" t="s">
        <v>29</v>
      </c>
      <c r="E886" s="1">
        <v>213818</v>
      </c>
      <c r="F886" s="1" t="s">
        <v>3544</v>
      </c>
      <c r="G886" s="1" t="s">
        <v>3545</v>
      </c>
      <c r="H886" s="1" t="s">
        <v>32</v>
      </c>
      <c r="I886" s="1" t="s">
        <v>33</v>
      </c>
      <c r="J886" s="2">
        <v>44227</v>
      </c>
      <c r="K886" s="2" t="s">
        <v>4121</v>
      </c>
      <c r="L886" s="1">
        <v>0</v>
      </c>
      <c r="M886" s="1">
        <v>265</v>
      </c>
      <c r="N886" s="1">
        <v>0</v>
      </c>
      <c r="O886" s="1" t="s">
        <v>83</v>
      </c>
      <c r="P886" s="1" t="s">
        <v>37</v>
      </c>
      <c r="Q886" s="1" t="s">
        <v>4121</v>
      </c>
      <c r="R886" s="1" t="s">
        <v>4121</v>
      </c>
      <c r="S886" s="1" t="s">
        <v>4121</v>
      </c>
      <c r="T886" s="1">
        <v>0</v>
      </c>
      <c r="U886" s="1" t="s">
        <v>4121</v>
      </c>
      <c r="V886" s="1" t="s">
        <v>38</v>
      </c>
      <c r="W886" s="1" t="s">
        <v>4121</v>
      </c>
      <c r="X886" s="1">
        <v>0</v>
      </c>
      <c r="Y886" s="1" t="s">
        <v>37</v>
      </c>
      <c r="Z886" s="1" t="s">
        <v>4121</v>
      </c>
      <c r="AA886" s="1" t="s">
        <v>4121</v>
      </c>
      <c r="AB886" s="1" t="s">
        <v>4121</v>
      </c>
      <c r="AC886" s="1">
        <v>0</v>
      </c>
      <c r="AD886" s="1" t="s">
        <v>4121</v>
      </c>
      <c r="AE886" s="1">
        <v>0</v>
      </c>
      <c r="AF886" s="1">
        <v>0</v>
      </c>
      <c r="AG886" s="1">
        <v>0</v>
      </c>
      <c r="AH886" s="1">
        <v>0</v>
      </c>
      <c r="AI886" s="1">
        <v>0</v>
      </c>
      <c r="AJ886" s="1">
        <v>0</v>
      </c>
      <c r="AK886" s="1">
        <v>0</v>
      </c>
      <c r="AL886" s="1">
        <v>0</v>
      </c>
      <c r="AM886" s="1">
        <v>0</v>
      </c>
      <c r="AN886" s="1" t="s">
        <v>4121</v>
      </c>
      <c r="AO886" s="1" t="s">
        <v>4121</v>
      </c>
      <c r="AP886" s="1" t="s">
        <v>39</v>
      </c>
      <c r="AQ886" s="1" t="s">
        <v>40</v>
      </c>
      <c r="AR886" s="1" t="s">
        <v>41</v>
      </c>
      <c r="AS886" s="1" t="s">
        <v>38</v>
      </c>
      <c r="AT886" s="1" t="s">
        <v>4121</v>
      </c>
      <c r="AU886" s="1" t="s">
        <v>4121</v>
      </c>
      <c r="AV886" s="1" t="s">
        <v>42</v>
      </c>
      <c r="AW886" s="1">
        <v>0</v>
      </c>
      <c r="AX886" s="1">
        <v>0</v>
      </c>
      <c r="AY886" s="1">
        <v>0</v>
      </c>
      <c r="AZ886" s="1">
        <v>0</v>
      </c>
      <c r="BA886" s="1">
        <v>0</v>
      </c>
      <c r="BB886" s="1">
        <v>0</v>
      </c>
      <c r="BC886" s="1">
        <v>0</v>
      </c>
      <c r="BD886" s="1">
        <v>0</v>
      </c>
      <c r="BE886" s="1">
        <v>0</v>
      </c>
      <c r="BF886" s="1">
        <v>0</v>
      </c>
      <c r="BG886" s="1">
        <v>0</v>
      </c>
      <c r="BH886" s="1">
        <v>0</v>
      </c>
      <c r="BI886" s="1">
        <v>0</v>
      </c>
      <c r="BJ886" s="1">
        <v>0</v>
      </c>
      <c r="BK886" s="1">
        <v>0</v>
      </c>
      <c r="BL886" s="1">
        <v>0</v>
      </c>
      <c r="BM886" s="1">
        <v>0</v>
      </c>
      <c r="BN886" s="1">
        <v>0</v>
      </c>
      <c r="BO886" s="1" t="s">
        <v>37</v>
      </c>
      <c r="BP886" s="1" t="s">
        <v>38</v>
      </c>
      <c r="BQ886" s="5" t="s">
        <v>3546</v>
      </c>
      <c r="BR886" s="1" t="s">
        <v>3547</v>
      </c>
      <c r="BS886" s="1" t="s">
        <v>3444</v>
      </c>
      <c r="BT886" s="1" t="s">
        <v>4121</v>
      </c>
      <c r="BU886" s="1" t="s">
        <v>4121</v>
      </c>
      <c r="BV886" s="8"/>
    </row>
    <row r="887" spans="1:74" ht="120" x14ac:dyDescent="0.25">
      <c r="A887" s="13" t="s">
        <v>26</v>
      </c>
      <c r="B887" s="13" t="s">
        <v>27</v>
      </c>
      <c r="C887" s="13" t="s">
        <v>28</v>
      </c>
      <c r="D887" s="13" t="s">
        <v>29</v>
      </c>
      <c r="E887" s="13">
        <v>213819</v>
      </c>
      <c r="F887" s="13" t="s">
        <v>3548</v>
      </c>
      <c r="G887" s="13" t="s">
        <v>3549</v>
      </c>
      <c r="H887" s="13" t="s">
        <v>32</v>
      </c>
      <c r="I887" s="13" t="s">
        <v>33</v>
      </c>
      <c r="J887" s="14">
        <v>44227</v>
      </c>
      <c r="K887" s="14" t="s">
        <v>4121</v>
      </c>
      <c r="L887" s="13">
        <v>0</v>
      </c>
      <c r="M887" s="13">
        <v>160</v>
      </c>
      <c r="N887" s="13">
        <v>0</v>
      </c>
      <c r="O887" s="13" t="s">
        <v>83</v>
      </c>
      <c r="P887" s="13" t="s">
        <v>37</v>
      </c>
      <c r="Q887" s="13" t="s">
        <v>4121</v>
      </c>
      <c r="R887" s="13" t="s">
        <v>4121</v>
      </c>
      <c r="S887" s="13" t="s">
        <v>4121</v>
      </c>
      <c r="T887" s="13">
        <v>0</v>
      </c>
      <c r="U887" s="13" t="s">
        <v>4121</v>
      </c>
      <c r="V887" s="13" t="s">
        <v>38</v>
      </c>
      <c r="W887" s="13" t="s">
        <v>4121</v>
      </c>
      <c r="X887" s="13">
        <v>0</v>
      </c>
      <c r="Y887" s="13" t="s">
        <v>37</v>
      </c>
      <c r="Z887" s="13" t="s">
        <v>4121</v>
      </c>
      <c r="AA887" s="13" t="s">
        <v>4121</v>
      </c>
      <c r="AB887" s="13" t="s">
        <v>4121</v>
      </c>
      <c r="AC887" s="13">
        <v>0</v>
      </c>
      <c r="AD887" s="13" t="s">
        <v>4121</v>
      </c>
      <c r="AE887" s="13">
        <v>0</v>
      </c>
      <c r="AF887" s="13">
        <v>0</v>
      </c>
      <c r="AG887" s="13">
        <v>0</v>
      </c>
      <c r="AH887" s="13">
        <v>0</v>
      </c>
      <c r="AI887" s="13">
        <v>0</v>
      </c>
      <c r="AJ887" s="13">
        <v>0</v>
      </c>
      <c r="AK887" s="13">
        <v>0</v>
      </c>
      <c r="AL887" s="13">
        <v>0</v>
      </c>
      <c r="AM887" s="13">
        <v>0</v>
      </c>
      <c r="AN887" s="13" t="s">
        <v>4121</v>
      </c>
      <c r="AO887" s="13" t="s">
        <v>4121</v>
      </c>
      <c r="AP887" s="13" t="s">
        <v>39</v>
      </c>
      <c r="AQ887" s="13" t="s">
        <v>40</v>
      </c>
      <c r="AR887" s="13" t="s">
        <v>41</v>
      </c>
      <c r="AS887" s="13" t="s">
        <v>38</v>
      </c>
      <c r="AT887" s="13" t="s">
        <v>4121</v>
      </c>
      <c r="AU887" s="13" t="s">
        <v>4121</v>
      </c>
      <c r="AV887" s="13" t="s">
        <v>42</v>
      </c>
      <c r="AW887" s="13">
        <v>0</v>
      </c>
      <c r="AX887" s="13">
        <v>0</v>
      </c>
      <c r="AY887" s="13">
        <v>0</v>
      </c>
      <c r="AZ887" s="13">
        <v>0</v>
      </c>
      <c r="BA887" s="13">
        <v>0</v>
      </c>
      <c r="BB887" s="13">
        <v>0</v>
      </c>
      <c r="BC887" s="13">
        <v>0</v>
      </c>
      <c r="BD887" s="13">
        <v>0</v>
      </c>
      <c r="BE887" s="13">
        <v>0</v>
      </c>
      <c r="BF887" s="13">
        <v>0</v>
      </c>
      <c r="BG887" s="13">
        <v>0</v>
      </c>
      <c r="BH887" s="13">
        <v>0</v>
      </c>
      <c r="BI887" s="13">
        <v>0</v>
      </c>
      <c r="BJ887" s="13">
        <v>0</v>
      </c>
      <c r="BK887" s="13">
        <v>0</v>
      </c>
      <c r="BL887" s="13">
        <v>0</v>
      </c>
      <c r="BM887" s="13">
        <v>0</v>
      </c>
      <c r="BN887" s="13">
        <v>0</v>
      </c>
      <c r="BO887" s="13" t="s">
        <v>37</v>
      </c>
      <c r="BP887" s="13" t="s">
        <v>38</v>
      </c>
      <c r="BQ887" s="15" t="s">
        <v>3550</v>
      </c>
      <c r="BR887" s="13" t="s">
        <v>3551</v>
      </c>
      <c r="BS887" s="13" t="s">
        <v>3444</v>
      </c>
      <c r="BT887" s="13" t="s">
        <v>4121</v>
      </c>
      <c r="BU887" s="13" t="s">
        <v>4121</v>
      </c>
      <c r="BV887" s="16"/>
    </row>
    <row r="888" spans="1:74" ht="120" x14ac:dyDescent="0.25">
      <c r="A888" s="1" t="s">
        <v>26</v>
      </c>
      <c r="B888" s="1" t="s">
        <v>27</v>
      </c>
      <c r="C888" s="1" t="s">
        <v>28</v>
      </c>
      <c r="D888" s="1" t="s">
        <v>65</v>
      </c>
      <c r="E888" s="1">
        <v>2137111</v>
      </c>
      <c r="F888" s="1" t="s">
        <v>3552</v>
      </c>
      <c r="G888" s="1" t="s">
        <v>3553</v>
      </c>
      <c r="H888" s="1" t="s">
        <v>32</v>
      </c>
      <c r="I888" s="1" t="s">
        <v>33</v>
      </c>
      <c r="J888" s="2">
        <v>44227</v>
      </c>
      <c r="K888" s="2" t="s">
        <v>4121</v>
      </c>
      <c r="L888" s="1">
        <v>0</v>
      </c>
      <c r="M888" s="1">
        <v>265</v>
      </c>
      <c r="N888" s="1">
        <v>3</v>
      </c>
      <c r="O888" s="1" t="s">
        <v>83</v>
      </c>
      <c r="P888" s="1" t="s">
        <v>37</v>
      </c>
      <c r="Q888" s="1" t="s">
        <v>4121</v>
      </c>
      <c r="R888" s="1" t="s">
        <v>4121</v>
      </c>
      <c r="S888" s="1" t="s">
        <v>4121</v>
      </c>
      <c r="T888" s="1">
        <v>0</v>
      </c>
      <c r="U888" s="1" t="s">
        <v>4121</v>
      </c>
      <c r="V888" s="1" t="s">
        <v>38</v>
      </c>
      <c r="W888" s="1" t="s">
        <v>4121</v>
      </c>
      <c r="X888" s="1">
        <v>0</v>
      </c>
      <c r="Y888" s="1" t="s">
        <v>37</v>
      </c>
      <c r="Z888" s="1" t="s">
        <v>4121</v>
      </c>
      <c r="AA888" s="1" t="s">
        <v>4121</v>
      </c>
      <c r="AB888" s="1" t="s">
        <v>4121</v>
      </c>
      <c r="AC888" s="1">
        <v>0</v>
      </c>
      <c r="AD888" s="1" t="s">
        <v>4121</v>
      </c>
      <c r="AE888" s="1">
        <v>0</v>
      </c>
      <c r="AF888" s="1">
        <v>0</v>
      </c>
      <c r="AG888" s="1">
        <v>0</v>
      </c>
      <c r="AH888" s="1">
        <v>0</v>
      </c>
      <c r="AI888" s="1">
        <v>0</v>
      </c>
      <c r="AJ888" s="1">
        <v>0</v>
      </c>
      <c r="AK888" s="1">
        <v>0</v>
      </c>
      <c r="AL888" s="1">
        <v>0</v>
      </c>
      <c r="AM888" s="1">
        <v>0</v>
      </c>
      <c r="AN888" s="1" t="s">
        <v>4121</v>
      </c>
      <c r="AO888" s="1" t="s">
        <v>4121</v>
      </c>
      <c r="AP888" s="1" t="s">
        <v>39</v>
      </c>
      <c r="AQ888" s="1" t="s">
        <v>40</v>
      </c>
      <c r="AR888" s="1" t="s">
        <v>41</v>
      </c>
      <c r="AS888" s="1" t="s">
        <v>38</v>
      </c>
      <c r="AT888" s="1" t="s">
        <v>4121</v>
      </c>
      <c r="AU888" s="1" t="s">
        <v>4121</v>
      </c>
      <c r="AV888" s="1" t="s">
        <v>42</v>
      </c>
      <c r="AW888" s="1">
        <v>0</v>
      </c>
      <c r="AX888" s="1">
        <v>0</v>
      </c>
      <c r="AY888" s="1">
        <v>0</v>
      </c>
      <c r="AZ888" s="1">
        <v>0</v>
      </c>
      <c r="BA888" s="1">
        <v>0</v>
      </c>
      <c r="BB888" s="1">
        <v>0</v>
      </c>
      <c r="BC888" s="1">
        <v>0</v>
      </c>
      <c r="BD888" s="1">
        <v>0</v>
      </c>
      <c r="BE888" s="1">
        <v>0</v>
      </c>
      <c r="BF888" s="1">
        <v>0</v>
      </c>
      <c r="BG888" s="1">
        <v>0</v>
      </c>
      <c r="BH888" s="1">
        <v>0</v>
      </c>
      <c r="BI888" s="1">
        <v>0</v>
      </c>
      <c r="BJ888" s="1">
        <v>0</v>
      </c>
      <c r="BK888" s="1">
        <v>0</v>
      </c>
      <c r="BL888" s="1">
        <v>0</v>
      </c>
      <c r="BM888" s="1">
        <v>0</v>
      </c>
      <c r="BN888" s="1">
        <v>0</v>
      </c>
      <c r="BO888" s="1" t="s">
        <v>37</v>
      </c>
      <c r="BP888" s="1" t="s">
        <v>38</v>
      </c>
      <c r="BQ888" s="5" t="s">
        <v>3554</v>
      </c>
      <c r="BR888" s="1" t="s">
        <v>3555</v>
      </c>
      <c r="BS888" s="1" t="s">
        <v>3454</v>
      </c>
      <c r="BT888" s="1" t="s">
        <v>4121</v>
      </c>
      <c r="BU888" s="1" t="s">
        <v>4121</v>
      </c>
      <c r="BV888" s="8"/>
    </row>
    <row r="889" spans="1:74" ht="120" x14ac:dyDescent="0.25">
      <c r="A889" s="1" t="s">
        <v>26</v>
      </c>
      <c r="B889" s="1" t="s">
        <v>27</v>
      </c>
      <c r="C889" s="1" t="s">
        <v>28</v>
      </c>
      <c r="D889" s="1" t="s">
        <v>29</v>
      </c>
      <c r="E889" s="1">
        <v>2138110</v>
      </c>
      <c r="F889" s="1" t="s">
        <v>3556</v>
      </c>
      <c r="G889" s="1" t="s">
        <v>3557</v>
      </c>
      <c r="H889" s="1" t="s">
        <v>32</v>
      </c>
      <c r="I889" s="1" t="s">
        <v>33</v>
      </c>
      <c r="J889" s="2">
        <v>44227</v>
      </c>
      <c r="K889" s="2" t="s">
        <v>4121</v>
      </c>
      <c r="L889" s="1">
        <v>0</v>
      </c>
      <c r="M889" s="1">
        <v>95</v>
      </c>
      <c r="N889" s="1">
        <v>0</v>
      </c>
      <c r="O889" s="1" t="s">
        <v>83</v>
      </c>
      <c r="P889" s="1" t="s">
        <v>37</v>
      </c>
      <c r="Q889" s="1" t="s">
        <v>4121</v>
      </c>
      <c r="R889" s="1" t="s">
        <v>4121</v>
      </c>
      <c r="S889" s="1" t="s">
        <v>4121</v>
      </c>
      <c r="T889" s="1">
        <v>0</v>
      </c>
      <c r="U889" s="1" t="s">
        <v>4121</v>
      </c>
      <c r="V889" s="1" t="s">
        <v>38</v>
      </c>
      <c r="W889" s="1" t="s">
        <v>4121</v>
      </c>
      <c r="X889" s="1">
        <v>0</v>
      </c>
      <c r="Y889" s="1" t="s">
        <v>37</v>
      </c>
      <c r="Z889" s="1" t="s">
        <v>4121</v>
      </c>
      <c r="AA889" s="1" t="s">
        <v>4121</v>
      </c>
      <c r="AB889" s="1" t="s">
        <v>4121</v>
      </c>
      <c r="AC889" s="1">
        <v>0</v>
      </c>
      <c r="AD889" s="1" t="s">
        <v>4121</v>
      </c>
      <c r="AE889" s="1">
        <v>0</v>
      </c>
      <c r="AF889" s="1">
        <v>0</v>
      </c>
      <c r="AG889" s="1">
        <v>0</v>
      </c>
      <c r="AH889" s="1">
        <v>0</v>
      </c>
      <c r="AI889" s="1">
        <v>0</v>
      </c>
      <c r="AJ889" s="1">
        <v>0</v>
      </c>
      <c r="AK889" s="1">
        <v>0</v>
      </c>
      <c r="AL889" s="1">
        <v>0</v>
      </c>
      <c r="AM889" s="1">
        <v>0</v>
      </c>
      <c r="AN889" s="1" t="s">
        <v>4121</v>
      </c>
      <c r="AO889" s="1" t="s">
        <v>4121</v>
      </c>
      <c r="AP889" s="1" t="s">
        <v>39</v>
      </c>
      <c r="AQ889" s="1" t="s">
        <v>40</v>
      </c>
      <c r="AR889" s="1" t="s">
        <v>41</v>
      </c>
      <c r="AS889" s="1" t="s">
        <v>38</v>
      </c>
      <c r="AT889" s="1" t="s">
        <v>4121</v>
      </c>
      <c r="AU889" s="1" t="s">
        <v>4121</v>
      </c>
      <c r="AV889" s="1" t="s">
        <v>42</v>
      </c>
      <c r="AW889" s="1">
        <v>0</v>
      </c>
      <c r="AX889" s="1">
        <v>0</v>
      </c>
      <c r="AY889" s="1">
        <v>0</v>
      </c>
      <c r="AZ889" s="1">
        <v>0</v>
      </c>
      <c r="BA889" s="1">
        <v>0</v>
      </c>
      <c r="BB889" s="1">
        <v>0</v>
      </c>
      <c r="BC889" s="1">
        <v>0</v>
      </c>
      <c r="BD889" s="1">
        <v>0</v>
      </c>
      <c r="BE889" s="1">
        <v>0</v>
      </c>
      <c r="BF889" s="1">
        <v>0</v>
      </c>
      <c r="BG889" s="1">
        <v>0</v>
      </c>
      <c r="BH889" s="1">
        <v>0</v>
      </c>
      <c r="BI889" s="1">
        <v>0</v>
      </c>
      <c r="BJ889" s="1">
        <v>0</v>
      </c>
      <c r="BK889" s="1">
        <v>0</v>
      </c>
      <c r="BL889" s="1">
        <v>0</v>
      </c>
      <c r="BM889" s="1">
        <v>0</v>
      </c>
      <c r="BN889" s="1">
        <v>0</v>
      </c>
      <c r="BO889" s="1" t="s">
        <v>37</v>
      </c>
      <c r="BP889" s="1" t="s">
        <v>38</v>
      </c>
      <c r="BQ889" s="5" t="s">
        <v>3558</v>
      </c>
      <c r="BR889" s="1" t="s">
        <v>3559</v>
      </c>
      <c r="BS889" s="1" t="s">
        <v>3523</v>
      </c>
      <c r="BT889" s="1" t="s">
        <v>4121</v>
      </c>
      <c r="BU889" s="1" t="s">
        <v>4121</v>
      </c>
      <c r="BV889" s="1" t="s">
        <v>4121</v>
      </c>
    </row>
    <row r="890" spans="1:74" ht="120" x14ac:dyDescent="0.25">
      <c r="A890" s="9" t="s">
        <v>26</v>
      </c>
      <c r="B890" s="9" t="s">
        <v>27</v>
      </c>
      <c r="C890" s="9" t="s">
        <v>28</v>
      </c>
      <c r="D890" s="9" t="s">
        <v>29</v>
      </c>
      <c r="E890" s="9">
        <v>2138111</v>
      </c>
      <c r="F890" s="9" t="s">
        <v>3560</v>
      </c>
      <c r="G890" s="9" t="s">
        <v>3561</v>
      </c>
      <c r="H890" s="9" t="s">
        <v>32</v>
      </c>
      <c r="I890" s="9" t="s">
        <v>33</v>
      </c>
      <c r="J890" s="10">
        <v>44227</v>
      </c>
      <c r="K890" s="10" t="s">
        <v>4121</v>
      </c>
      <c r="L890" s="9">
        <v>0</v>
      </c>
      <c r="M890" s="9">
        <v>50</v>
      </c>
      <c r="N890" s="9">
        <v>0</v>
      </c>
      <c r="O890" s="9" t="s">
        <v>83</v>
      </c>
      <c r="P890" s="9" t="s">
        <v>37</v>
      </c>
      <c r="Q890" s="9" t="s">
        <v>4121</v>
      </c>
      <c r="R890" s="9" t="s">
        <v>4121</v>
      </c>
      <c r="S890" s="9" t="s">
        <v>4121</v>
      </c>
      <c r="T890" s="9">
        <v>0</v>
      </c>
      <c r="U890" s="9" t="s">
        <v>4121</v>
      </c>
      <c r="V890" s="9" t="s">
        <v>38</v>
      </c>
      <c r="W890" s="9" t="s">
        <v>4121</v>
      </c>
      <c r="X890" s="9">
        <v>0</v>
      </c>
      <c r="Y890" s="9" t="s">
        <v>37</v>
      </c>
      <c r="Z890" s="9" t="s">
        <v>4121</v>
      </c>
      <c r="AA890" s="9" t="s">
        <v>4121</v>
      </c>
      <c r="AB890" s="9" t="s">
        <v>4121</v>
      </c>
      <c r="AC890" s="9">
        <v>0</v>
      </c>
      <c r="AD890" s="9" t="s">
        <v>4121</v>
      </c>
      <c r="AE890" s="9">
        <v>0</v>
      </c>
      <c r="AF890" s="9">
        <v>0</v>
      </c>
      <c r="AG890" s="9">
        <v>0</v>
      </c>
      <c r="AH890" s="9">
        <v>0</v>
      </c>
      <c r="AI890" s="9">
        <v>0</v>
      </c>
      <c r="AJ890" s="9">
        <v>0</v>
      </c>
      <c r="AK890" s="9">
        <v>0</v>
      </c>
      <c r="AL890" s="9">
        <v>0</v>
      </c>
      <c r="AM890" s="9">
        <v>0</v>
      </c>
      <c r="AN890" s="9" t="s">
        <v>4121</v>
      </c>
      <c r="AO890" s="9" t="s">
        <v>4121</v>
      </c>
      <c r="AP890" s="9" t="s">
        <v>39</v>
      </c>
      <c r="AQ890" s="9" t="s">
        <v>40</v>
      </c>
      <c r="AR890" s="9" t="s">
        <v>41</v>
      </c>
      <c r="AS890" s="9" t="s">
        <v>38</v>
      </c>
      <c r="AT890" s="9" t="s">
        <v>4121</v>
      </c>
      <c r="AU890" s="9" t="s">
        <v>4121</v>
      </c>
      <c r="AV890" s="9" t="s">
        <v>42</v>
      </c>
      <c r="AW890" s="9">
        <v>0</v>
      </c>
      <c r="AX890" s="9">
        <v>0</v>
      </c>
      <c r="AY890" s="9">
        <v>0</v>
      </c>
      <c r="AZ890" s="9">
        <v>0</v>
      </c>
      <c r="BA890" s="9">
        <v>0</v>
      </c>
      <c r="BB890" s="9">
        <v>0</v>
      </c>
      <c r="BC890" s="9">
        <v>0</v>
      </c>
      <c r="BD890" s="9">
        <v>0</v>
      </c>
      <c r="BE890" s="9">
        <v>0</v>
      </c>
      <c r="BF890" s="9">
        <v>0</v>
      </c>
      <c r="BG890" s="9">
        <v>0</v>
      </c>
      <c r="BH890" s="9">
        <v>0</v>
      </c>
      <c r="BI890" s="9">
        <v>0</v>
      </c>
      <c r="BJ890" s="9">
        <v>0</v>
      </c>
      <c r="BK890" s="9">
        <v>0</v>
      </c>
      <c r="BL890" s="9">
        <v>0</v>
      </c>
      <c r="BM890" s="9">
        <v>0</v>
      </c>
      <c r="BN890" s="9">
        <v>0</v>
      </c>
      <c r="BO890" s="9" t="s">
        <v>37</v>
      </c>
      <c r="BP890" s="9" t="s">
        <v>38</v>
      </c>
      <c r="BQ890" s="11" t="s">
        <v>3562</v>
      </c>
      <c r="BR890" s="9" t="s">
        <v>3563</v>
      </c>
      <c r="BS890" s="9" t="s">
        <v>3523</v>
      </c>
      <c r="BT890" s="9" t="s">
        <v>4121</v>
      </c>
      <c r="BU890" s="9" t="s">
        <v>4121</v>
      </c>
      <c r="BV890" s="9" t="s">
        <v>4121</v>
      </c>
    </row>
    <row r="891" spans="1:74" ht="120" x14ac:dyDescent="0.25">
      <c r="A891" s="1" t="s">
        <v>26</v>
      </c>
      <c r="B891" s="1" t="s">
        <v>27</v>
      </c>
      <c r="C891" s="1" t="s">
        <v>28</v>
      </c>
      <c r="D891" s="1" t="s">
        <v>29</v>
      </c>
      <c r="E891" s="1">
        <v>2138112</v>
      </c>
      <c r="F891" s="1" t="s">
        <v>3564</v>
      </c>
      <c r="G891" s="1" t="s">
        <v>3565</v>
      </c>
      <c r="H891" s="1" t="s">
        <v>32</v>
      </c>
      <c r="I891" s="1" t="s">
        <v>33</v>
      </c>
      <c r="J891" s="2">
        <v>44227</v>
      </c>
      <c r="K891" s="2" t="s">
        <v>4121</v>
      </c>
      <c r="L891" s="1">
        <v>0</v>
      </c>
      <c r="M891" s="1">
        <v>220</v>
      </c>
      <c r="N891" s="1">
        <v>0</v>
      </c>
      <c r="O891" s="1" t="s">
        <v>83</v>
      </c>
      <c r="P891" s="1" t="s">
        <v>37</v>
      </c>
      <c r="Q891" s="1" t="s">
        <v>4121</v>
      </c>
      <c r="R891" s="1" t="s">
        <v>4121</v>
      </c>
      <c r="S891" s="1" t="s">
        <v>4121</v>
      </c>
      <c r="T891" s="1">
        <v>0</v>
      </c>
      <c r="U891" s="1" t="s">
        <v>4121</v>
      </c>
      <c r="V891" s="1" t="s">
        <v>38</v>
      </c>
      <c r="W891" s="1" t="s">
        <v>4121</v>
      </c>
      <c r="X891" s="1">
        <v>0</v>
      </c>
      <c r="Y891" s="1" t="s">
        <v>37</v>
      </c>
      <c r="Z891" s="1" t="s">
        <v>4121</v>
      </c>
      <c r="AA891" s="1" t="s">
        <v>4121</v>
      </c>
      <c r="AB891" s="1" t="s">
        <v>4121</v>
      </c>
      <c r="AC891" s="1">
        <v>0</v>
      </c>
      <c r="AD891" s="1" t="s">
        <v>4121</v>
      </c>
      <c r="AE891" s="1">
        <v>0</v>
      </c>
      <c r="AF891" s="1">
        <v>0</v>
      </c>
      <c r="AG891" s="1">
        <v>0</v>
      </c>
      <c r="AH891" s="1">
        <v>0</v>
      </c>
      <c r="AI891" s="1">
        <v>0</v>
      </c>
      <c r="AJ891" s="1">
        <v>0</v>
      </c>
      <c r="AK891" s="1">
        <v>0</v>
      </c>
      <c r="AL891" s="1">
        <v>0</v>
      </c>
      <c r="AM891" s="1">
        <v>0</v>
      </c>
      <c r="AN891" s="1" t="s">
        <v>4121</v>
      </c>
      <c r="AO891" s="1" t="s">
        <v>4121</v>
      </c>
      <c r="AP891" s="1" t="s">
        <v>39</v>
      </c>
      <c r="AQ891" s="1" t="s">
        <v>40</v>
      </c>
      <c r="AR891" s="1" t="s">
        <v>41</v>
      </c>
      <c r="AS891" s="1" t="s">
        <v>38</v>
      </c>
      <c r="AT891" s="1" t="s">
        <v>4121</v>
      </c>
      <c r="AU891" s="1" t="s">
        <v>4121</v>
      </c>
      <c r="AV891" s="1" t="s">
        <v>42</v>
      </c>
      <c r="AW891" s="1">
        <v>0</v>
      </c>
      <c r="AX891" s="1">
        <v>0</v>
      </c>
      <c r="AY891" s="1">
        <v>0</v>
      </c>
      <c r="AZ891" s="1">
        <v>0</v>
      </c>
      <c r="BA891" s="1">
        <v>0</v>
      </c>
      <c r="BB891" s="1">
        <v>0</v>
      </c>
      <c r="BC891" s="1">
        <v>0</v>
      </c>
      <c r="BD891" s="1">
        <v>0</v>
      </c>
      <c r="BE891" s="1">
        <v>0</v>
      </c>
      <c r="BF891" s="1">
        <v>0</v>
      </c>
      <c r="BG891" s="1">
        <v>0</v>
      </c>
      <c r="BH891" s="1">
        <v>0</v>
      </c>
      <c r="BI891" s="1">
        <v>0</v>
      </c>
      <c r="BJ891" s="1">
        <v>0</v>
      </c>
      <c r="BK891" s="1">
        <v>0</v>
      </c>
      <c r="BL891" s="1">
        <v>0</v>
      </c>
      <c r="BM891" s="1">
        <v>0</v>
      </c>
      <c r="BN891" s="1">
        <v>0</v>
      </c>
      <c r="BO891" s="1" t="s">
        <v>37</v>
      </c>
      <c r="BP891" s="1" t="s">
        <v>38</v>
      </c>
      <c r="BQ891" s="5" t="s">
        <v>3566</v>
      </c>
      <c r="BR891" s="1" t="s">
        <v>3567</v>
      </c>
      <c r="BS891" s="1" t="s">
        <v>3523</v>
      </c>
      <c r="BT891" s="1" t="s">
        <v>4121</v>
      </c>
      <c r="BU891" s="1" t="s">
        <v>4121</v>
      </c>
      <c r="BV891" s="1" t="s">
        <v>4121</v>
      </c>
    </row>
    <row r="892" spans="1:74" ht="60" x14ac:dyDescent="0.25">
      <c r="A892" s="1" t="s">
        <v>26</v>
      </c>
      <c r="B892" s="1" t="s">
        <v>27</v>
      </c>
      <c r="C892" s="1" t="s">
        <v>28</v>
      </c>
      <c r="D892" s="1" t="s">
        <v>65</v>
      </c>
      <c r="E892" s="1">
        <v>213312</v>
      </c>
      <c r="F892" s="1" t="s">
        <v>3568</v>
      </c>
      <c r="G892" s="1" t="s">
        <v>3569</v>
      </c>
      <c r="H892" s="1" t="s">
        <v>32</v>
      </c>
      <c r="I892" s="1" t="s">
        <v>33</v>
      </c>
      <c r="J892" s="2">
        <v>44226</v>
      </c>
      <c r="K892" s="2" t="s">
        <v>4121</v>
      </c>
      <c r="L892" s="1">
        <v>0</v>
      </c>
      <c r="M892" s="1">
        <v>59</v>
      </c>
      <c r="N892" s="1">
        <v>1</v>
      </c>
      <c r="O892" s="1" t="s">
        <v>34</v>
      </c>
      <c r="P892" s="1" t="s">
        <v>35</v>
      </c>
      <c r="Q892" s="1" t="s">
        <v>36</v>
      </c>
      <c r="R892" s="1" t="s">
        <v>36</v>
      </c>
      <c r="S892" s="1" t="s">
        <v>4121</v>
      </c>
      <c r="T892" s="1">
        <v>400</v>
      </c>
      <c r="U892" s="1" t="s">
        <v>4121</v>
      </c>
      <c r="V892" s="1" t="s">
        <v>38</v>
      </c>
      <c r="W892" s="1" t="s">
        <v>4121</v>
      </c>
      <c r="X892" s="1">
        <v>30</v>
      </c>
      <c r="Y892" s="1" t="s">
        <v>37</v>
      </c>
      <c r="Z892" s="1" t="s">
        <v>4121</v>
      </c>
      <c r="AA892" s="1" t="s">
        <v>4121</v>
      </c>
      <c r="AB892" s="1" t="s">
        <v>4121</v>
      </c>
      <c r="AC892" s="1">
        <v>0</v>
      </c>
      <c r="AD892" s="1" t="s">
        <v>4121</v>
      </c>
      <c r="AE892" s="1">
        <v>0.4</v>
      </c>
      <c r="AF892" s="1">
        <v>0.4</v>
      </c>
      <c r="AG892" s="1">
        <v>0</v>
      </c>
      <c r="AH892" s="1">
        <v>0.4</v>
      </c>
      <c r="AI892" s="1">
        <v>0.8</v>
      </c>
      <c r="AJ892" s="1">
        <v>0.4</v>
      </c>
      <c r="AK892" s="1">
        <v>0.4</v>
      </c>
      <c r="AL892" s="1">
        <v>0</v>
      </c>
      <c r="AM892" s="1">
        <v>0.5</v>
      </c>
      <c r="AN892" s="1" t="s">
        <v>35</v>
      </c>
      <c r="AO892" s="1" t="s">
        <v>35</v>
      </c>
      <c r="AP892" s="1" t="s">
        <v>39</v>
      </c>
      <c r="AQ892" s="1" t="s">
        <v>40</v>
      </c>
      <c r="AR892" s="1" t="s">
        <v>41</v>
      </c>
      <c r="AS892" s="1" t="s">
        <v>38</v>
      </c>
      <c r="AT892" s="1" t="s">
        <v>4121</v>
      </c>
      <c r="AU892" s="1" t="s">
        <v>4121</v>
      </c>
      <c r="AV892" s="1" t="s">
        <v>42</v>
      </c>
      <c r="AW892" s="1">
        <v>0</v>
      </c>
      <c r="AX892" s="1">
        <v>0</v>
      </c>
      <c r="AY892" s="1">
        <v>0</v>
      </c>
      <c r="AZ892" s="1">
        <v>0</v>
      </c>
      <c r="BA892" s="1">
        <v>0</v>
      </c>
      <c r="BB892" s="1">
        <v>0</v>
      </c>
      <c r="BC892" s="1">
        <v>0</v>
      </c>
      <c r="BD892" s="1">
        <v>0</v>
      </c>
      <c r="BE892" s="1">
        <v>0</v>
      </c>
      <c r="BF892" s="1">
        <v>0</v>
      </c>
      <c r="BG892" s="1">
        <v>0</v>
      </c>
      <c r="BH892" s="1">
        <v>0</v>
      </c>
      <c r="BI892" s="1">
        <v>0</v>
      </c>
      <c r="BJ892" s="1">
        <v>0</v>
      </c>
      <c r="BK892" s="1">
        <v>0</v>
      </c>
      <c r="BL892" s="1">
        <v>0</v>
      </c>
      <c r="BM892" s="1">
        <v>0</v>
      </c>
      <c r="BN892" s="1">
        <v>0</v>
      </c>
      <c r="BO892" s="1" t="s">
        <v>37</v>
      </c>
      <c r="BP892" s="1" t="s">
        <v>38</v>
      </c>
      <c r="BQ892" s="5" t="s">
        <v>3570</v>
      </c>
      <c r="BR892" s="1" t="s">
        <v>3571</v>
      </c>
      <c r="BS892" s="1" t="s">
        <v>3572</v>
      </c>
      <c r="BT892" s="1" t="s">
        <v>3573</v>
      </c>
      <c r="BU892" s="1" t="s">
        <v>4121</v>
      </c>
      <c r="BV892" s="8"/>
    </row>
    <row r="893" spans="1:74" ht="135" x14ac:dyDescent="0.25">
      <c r="A893" s="1" t="s">
        <v>26</v>
      </c>
      <c r="B893" s="1" t="s">
        <v>242</v>
      </c>
      <c r="C893" s="1" t="s">
        <v>342</v>
      </c>
      <c r="D893" s="1" t="s">
        <v>65</v>
      </c>
      <c r="E893" s="1">
        <v>211312</v>
      </c>
      <c r="F893" s="1" t="s">
        <v>3574</v>
      </c>
      <c r="G893" s="1" t="s">
        <v>3575</v>
      </c>
      <c r="H893" s="1" t="s">
        <v>32</v>
      </c>
      <c r="I893" s="1" t="s">
        <v>33</v>
      </c>
      <c r="J893" s="2">
        <v>44211</v>
      </c>
      <c r="K893" s="2" t="s">
        <v>4121</v>
      </c>
      <c r="L893" s="1">
        <v>0</v>
      </c>
      <c r="M893" s="1">
        <v>300</v>
      </c>
      <c r="N893" s="1">
        <v>12</v>
      </c>
      <c r="O893" s="1" t="s">
        <v>34</v>
      </c>
      <c r="P893" s="1" t="s">
        <v>37</v>
      </c>
      <c r="Q893" s="1" t="s">
        <v>4121</v>
      </c>
      <c r="R893" s="1" t="s">
        <v>4121</v>
      </c>
      <c r="S893" s="1" t="s">
        <v>4121</v>
      </c>
      <c r="T893" s="1">
        <v>0</v>
      </c>
      <c r="U893" s="1" t="s">
        <v>4121</v>
      </c>
      <c r="V893" s="1" t="s">
        <v>38</v>
      </c>
      <c r="W893" s="1" t="s">
        <v>4121</v>
      </c>
      <c r="X893" s="1">
        <v>30</v>
      </c>
      <c r="Y893" s="1" t="s">
        <v>37</v>
      </c>
      <c r="Z893" s="1" t="s">
        <v>4121</v>
      </c>
      <c r="AA893" s="1" t="s">
        <v>4121</v>
      </c>
      <c r="AB893" s="1" t="s">
        <v>4121</v>
      </c>
      <c r="AC893" s="1">
        <v>0</v>
      </c>
      <c r="AD893" s="1" t="s">
        <v>4121</v>
      </c>
      <c r="AE893" s="1">
        <v>0</v>
      </c>
      <c r="AF893" s="1">
        <v>0.4</v>
      </c>
      <c r="AG893" s="1">
        <v>0</v>
      </c>
      <c r="AH893" s="1">
        <v>0</v>
      </c>
      <c r="AI893" s="1">
        <v>0</v>
      </c>
      <c r="AJ893" s="1">
        <v>0</v>
      </c>
      <c r="AK893" s="1">
        <v>0</v>
      </c>
      <c r="AL893" s="1">
        <v>0</v>
      </c>
      <c r="AM893" s="1">
        <v>0</v>
      </c>
      <c r="AN893" s="1" t="s">
        <v>110</v>
      </c>
      <c r="AO893" s="1" t="s">
        <v>110</v>
      </c>
      <c r="AP893" s="1" t="s">
        <v>69</v>
      </c>
      <c r="AQ893" s="1" t="s">
        <v>40</v>
      </c>
      <c r="AR893" s="1" t="s">
        <v>41</v>
      </c>
      <c r="AS893" s="1" t="s">
        <v>38</v>
      </c>
      <c r="AT893" s="1" t="s">
        <v>4121</v>
      </c>
      <c r="AU893" s="1" t="s">
        <v>4121</v>
      </c>
      <c r="AV893" s="1" t="s">
        <v>42</v>
      </c>
      <c r="AW893" s="1">
        <v>0</v>
      </c>
      <c r="AX893" s="1">
        <v>0</v>
      </c>
      <c r="AY893" s="1">
        <v>0</v>
      </c>
      <c r="AZ893" s="1">
        <v>0</v>
      </c>
      <c r="BA893" s="1">
        <v>0</v>
      </c>
      <c r="BB893" s="1">
        <v>0</v>
      </c>
      <c r="BC893" s="1">
        <v>0</v>
      </c>
      <c r="BD893" s="1">
        <v>0</v>
      </c>
      <c r="BE893" s="1">
        <v>0</v>
      </c>
      <c r="BF893" s="1">
        <v>0</v>
      </c>
      <c r="BG893" s="1">
        <v>0</v>
      </c>
      <c r="BH893" s="1">
        <v>0</v>
      </c>
      <c r="BI893" s="1">
        <v>0</v>
      </c>
      <c r="BJ893" s="1">
        <v>0</v>
      </c>
      <c r="BK893" s="1">
        <v>0</v>
      </c>
      <c r="BL893" s="1">
        <v>0</v>
      </c>
      <c r="BM893" s="1">
        <v>0</v>
      </c>
      <c r="BN893" s="1">
        <v>0</v>
      </c>
      <c r="BO893" s="1" t="s">
        <v>35</v>
      </c>
      <c r="BP893" s="1" t="s">
        <v>68</v>
      </c>
      <c r="BQ893" s="5" t="s">
        <v>3576</v>
      </c>
      <c r="BR893" s="1" t="s">
        <v>92</v>
      </c>
      <c r="BS893" s="1" t="s">
        <v>3577</v>
      </c>
      <c r="BT893" s="1" t="s">
        <v>4121</v>
      </c>
      <c r="BU893" s="1" t="s">
        <v>3578</v>
      </c>
      <c r="BV893" s="8"/>
    </row>
    <row r="894" spans="1:74" ht="135" x14ac:dyDescent="0.25">
      <c r="A894" s="1" t="s">
        <v>26</v>
      </c>
      <c r="B894" s="1" t="s">
        <v>242</v>
      </c>
      <c r="C894" s="1" t="s">
        <v>342</v>
      </c>
      <c r="D894" s="1" t="s">
        <v>65</v>
      </c>
      <c r="E894" s="1">
        <v>211313</v>
      </c>
      <c r="F894" s="1" t="s">
        <v>3579</v>
      </c>
      <c r="G894" s="1" t="s">
        <v>3580</v>
      </c>
      <c r="H894" s="1" t="s">
        <v>32</v>
      </c>
      <c r="I894" s="1" t="s">
        <v>33</v>
      </c>
      <c r="J894" s="2">
        <v>44212</v>
      </c>
      <c r="K894" s="2" t="s">
        <v>4121</v>
      </c>
      <c r="L894" s="1">
        <v>0</v>
      </c>
      <c r="M894" s="1">
        <v>799</v>
      </c>
      <c r="N894" s="1">
        <v>12</v>
      </c>
      <c r="O894" s="1" t="s">
        <v>34</v>
      </c>
      <c r="P894" s="1" t="s">
        <v>37</v>
      </c>
      <c r="Q894" s="1" t="s">
        <v>4121</v>
      </c>
      <c r="R894" s="1" t="s">
        <v>4121</v>
      </c>
      <c r="S894" s="1" t="s">
        <v>4121</v>
      </c>
      <c r="T894" s="1">
        <v>0</v>
      </c>
      <c r="U894" s="1" t="s">
        <v>4121</v>
      </c>
      <c r="V894" s="1" t="s">
        <v>38</v>
      </c>
      <c r="W894" s="1" t="s">
        <v>4121</v>
      </c>
      <c r="X894" s="1">
        <v>30</v>
      </c>
      <c r="Y894" s="1" t="s">
        <v>37</v>
      </c>
      <c r="Z894" s="1" t="s">
        <v>4121</v>
      </c>
      <c r="AA894" s="1" t="s">
        <v>4121</v>
      </c>
      <c r="AB894" s="1" t="s">
        <v>4121</v>
      </c>
      <c r="AC894" s="1">
        <v>0</v>
      </c>
      <c r="AD894" s="1" t="s">
        <v>4121</v>
      </c>
      <c r="AE894" s="1">
        <v>0</v>
      </c>
      <c r="AF894" s="1">
        <v>0.4</v>
      </c>
      <c r="AG894" s="1">
        <v>0</v>
      </c>
      <c r="AH894" s="1">
        <v>0</v>
      </c>
      <c r="AI894" s="1">
        <v>0</v>
      </c>
      <c r="AJ894" s="1">
        <v>0</v>
      </c>
      <c r="AK894" s="1">
        <v>0</v>
      </c>
      <c r="AL894" s="1">
        <v>0</v>
      </c>
      <c r="AM894" s="1">
        <v>0</v>
      </c>
      <c r="AN894" s="1" t="s">
        <v>110</v>
      </c>
      <c r="AO894" s="1" t="s">
        <v>110</v>
      </c>
      <c r="AP894" s="1" t="s">
        <v>69</v>
      </c>
      <c r="AQ894" s="1" t="s">
        <v>40</v>
      </c>
      <c r="AR894" s="1" t="s">
        <v>41</v>
      </c>
      <c r="AS894" s="1" t="s">
        <v>38</v>
      </c>
      <c r="AT894" s="1" t="s">
        <v>4121</v>
      </c>
      <c r="AU894" s="1" t="s">
        <v>4121</v>
      </c>
      <c r="AV894" s="1" t="s">
        <v>42</v>
      </c>
      <c r="AW894" s="1">
        <v>0</v>
      </c>
      <c r="AX894" s="1">
        <v>0</v>
      </c>
      <c r="AY894" s="1">
        <v>0</v>
      </c>
      <c r="AZ894" s="1">
        <v>0</v>
      </c>
      <c r="BA894" s="1">
        <v>0</v>
      </c>
      <c r="BB894" s="1">
        <v>0</v>
      </c>
      <c r="BC894" s="1">
        <v>0</v>
      </c>
      <c r="BD894" s="1">
        <v>0</v>
      </c>
      <c r="BE894" s="1">
        <v>0</v>
      </c>
      <c r="BF894" s="1">
        <v>0</v>
      </c>
      <c r="BG894" s="1">
        <v>0</v>
      </c>
      <c r="BH894" s="1">
        <v>0</v>
      </c>
      <c r="BI894" s="1">
        <v>0</v>
      </c>
      <c r="BJ894" s="1">
        <v>0</v>
      </c>
      <c r="BK894" s="1">
        <v>0</v>
      </c>
      <c r="BL894" s="1">
        <v>0</v>
      </c>
      <c r="BM894" s="1">
        <v>0</v>
      </c>
      <c r="BN894" s="1">
        <v>0</v>
      </c>
      <c r="BO894" s="1" t="s">
        <v>35</v>
      </c>
      <c r="BP894" s="1" t="s">
        <v>68</v>
      </c>
      <c r="BQ894" s="5" t="s">
        <v>3581</v>
      </c>
      <c r="BR894" s="1" t="s">
        <v>92</v>
      </c>
      <c r="BS894" s="1" t="s">
        <v>3582</v>
      </c>
      <c r="BT894" s="1" t="s">
        <v>4121</v>
      </c>
      <c r="BU894" s="1" t="s">
        <v>3583</v>
      </c>
      <c r="BV894" s="1" t="s">
        <v>4121</v>
      </c>
    </row>
    <row r="895" spans="1:74" ht="60" x14ac:dyDescent="0.25">
      <c r="A895" s="1" t="s">
        <v>26</v>
      </c>
      <c r="B895" s="1" t="s">
        <v>27</v>
      </c>
      <c r="C895" s="1" t="s">
        <v>28</v>
      </c>
      <c r="D895" s="1" t="s">
        <v>29</v>
      </c>
      <c r="E895" s="1">
        <v>2138113</v>
      </c>
      <c r="F895" s="1" t="s">
        <v>3584</v>
      </c>
      <c r="G895" s="1" t="s">
        <v>3585</v>
      </c>
      <c r="H895" s="1" t="s">
        <v>32</v>
      </c>
      <c r="I895" s="1" t="s">
        <v>33</v>
      </c>
      <c r="J895" s="2">
        <v>44264</v>
      </c>
      <c r="K895" s="2" t="s">
        <v>4121</v>
      </c>
      <c r="L895" s="1">
        <v>0</v>
      </c>
      <c r="M895" s="1">
        <v>325</v>
      </c>
      <c r="N895" s="1">
        <v>0</v>
      </c>
      <c r="O895" s="1" t="s">
        <v>83</v>
      </c>
      <c r="P895" s="1" t="s">
        <v>37</v>
      </c>
      <c r="Q895" s="1" t="s">
        <v>4121</v>
      </c>
      <c r="R895" s="1" t="s">
        <v>4121</v>
      </c>
      <c r="S895" s="1" t="s">
        <v>4121</v>
      </c>
      <c r="T895" s="1">
        <v>0</v>
      </c>
      <c r="U895" s="1" t="s">
        <v>4121</v>
      </c>
      <c r="V895" s="1" t="s">
        <v>38</v>
      </c>
      <c r="W895" s="1" t="s">
        <v>4121</v>
      </c>
      <c r="X895" s="1">
        <v>0</v>
      </c>
      <c r="Y895" s="1" t="s">
        <v>37</v>
      </c>
      <c r="Z895" s="1" t="s">
        <v>4121</v>
      </c>
      <c r="AA895" s="1" t="s">
        <v>4121</v>
      </c>
      <c r="AB895" s="1" t="s">
        <v>4121</v>
      </c>
      <c r="AC895" s="1">
        <v>0</v>
      </c>
      <c r="AD895" s="1" t="s">
        <v>4121</v>
      </c>
      <c r="AE895" s="1">
        <v>0</v>
      </c>
      <c r="AF895" s="1">
        <v>0</v>
      </c>
      <c r="AG895" s="1">
        <v>0</v>
      </c>
      <c r="AH895" s="1">
        <v>0</v>
      </c>
      <c r="AI895" s="1">
        <v>0</v>
      </c>
      <c r="AJ895" s="1">
        <v>0</v>
      </c>
      <c r="AK895" s="1">
        <v>0</v>
      </c>
      <c r="AL895" s="1">
        <v>0</v>
      </c>
      <c r="AM895" s="1">
        <v>0</v>
      </c>
      <c r="AN895" s="1" t="s">
        <v>4121</v>
      </c>
      <c r="AO895" s="1" t="s">
        <v>4121</v>
      </c>
      <c r="AP895" s="1" t="s">
        <v>69</v>
      </c>
      <c r="AQ895" s="1" t="s">
        <v>40</v>
      </c>
      <c r="AR895" s="1" t="s">
        <v>41</v>
      </c>
      <c r="AS895" s="1" t="s">
        <v>38</v>
      </c>
      <c r="AT895" s="1" t="s">
        <v>4121</v>
      </c>
      <c r="AU895" s="1" t="s">
        <v>4121</v>
      </c>
      <c r="AV895" s="1" t="s">
        <v>42</v>
      </c>
      <c r="AW895" s="1">
        <v>0</v>
      </c>
      <c r="AX895" s="1">
        <v>0</v>
      </c>
      <c r="AY895" s="1">
        <v>0</v>
      </c>
      <c r="AZ895" s="1">
        <v>0</v>
      </c>
      <c r="BA895" s="1">
        <v>0</v>
      </c>
      <c r="BB895" s="1">
        <v>0</v>
      </c>
      <c r="BC895" s="1">
        <v>0</v>
      </c>
      <c r="BD895" s="1">
        <v>0</v>
      </c>
      <c r="BE895" s="1">
        <v>0</v>
      </c>
      <c r="BF895" s="1">
        <v>0</v>
      </c>
      <c r="BG895" s="1">
        <v>0</v>
      </c>
      <c r="BH895" s="1">
        <v>0</v>
      </c>
      <c r="BI895" s="1">
        <v>0</v>
      </c>
      <c r="BJ895" s="1">
        <v>0</v>
      </c>
      <c r="BK895" s="1">
        <v>0</v>
      </c>
      <c r="BL895" s="1">
        <v>0</v>
      </c>
      <c r="BM895" s="1">
        <v>0</v>
      </c>
      <c r="BN895" s="1">
        <v>0</v>
      </c>
      <c r="BO895" s="1" t="s">
        <v>37</v>
      </c>
      <c r="BP895" s="1" t="s">
        <v>38</v>
      </c>
      <c r="BQ895" s="5" t="s">
        <v>3586</v>
      </c>
      <c r="BR895" s="1" t="s">
        <v>3587</v>
      </c>
      <c r="BS895" s="1" t="s">
        <v>3588</v>
      </c>
      <c r="BT895" s="1" t="s">
        <v>4121</v>
      </c>
      <c r="BU895" s="1" t="s">
        <v>4121</v>
      </c>
      <c r="BV895" s="1" t="s">
        <v>4121</v>
      </c>
    </row>
    <row r="896" spans="1:74" ht="45" x14ac:dyDescent="0.25">
      <c r="A896" s="1" t="s">
        <v>26</v>
      </c>
      <c r="B896" s="1" t="s">
        <v>27</v>
      </c>
      <c r="C896" s="1" t="s">
        <v>28</v>
      </c>
      <c r="D896" s="1" t="s">
        <v>29</v>
      </c>
      <c r="E896" s="1">
        <v>2138114</v>
      </c>
      <c r="F896" s="1" t="s">
        <v>3589</v>
      </c>
      <c r="G896" s="1" t="s">
        <v>3590</v>
      </c>
      <c r="H896" s="1" t="s">
        <v>32</v>
      </c>
      <c r="I896" s="1" t="s">
        <v>33</v>
      </c>
      <c r="J896" s="2">
        <v>44264</v>
      </c>
      <c r="K896" s="2" t="s">
        <v>4121</v>
      </c>
      <c r="L896" s="1">
        <v>0</v>
      </c>
      <c r="M896" s="1">
        <v>150</v>
      </c>
      <c r="N896" s="1">
        <v>0</v>
      </c>
      <c r="O896" s="1" t="s">
        <v>83</v>
      </c>
      <c r="P896" s="1" t="s">
        <v>37</v>
      </c>
      <c r="Q896" s="1" t="s">
        <v>4121</v>
      </c>
      <c r="R896" s="1" t="s">
        <v>4121</v>
      </c>
      <c r="S896" s="1" t="s">
        <v>4121</v>
      </c>
      <c r="T896" s="1">
        <v>0</v>
      </c>
      <c r="U896" s="1" t="s">
        <v>4121</v>
      </c>
      <c r="V896" s="1" t="s">
        <v>38</v>
      </c>
      <c r="W896" s="1" t="s">
        <v>4121</v>
      </c>
      <c r="X896" s="1">
        <v>0</v>
      </c>
      <c r="Y896" s="1" t="s">
        <v>37</v>
      </c>
      <c r="Z896" s="1" t="s">
        <v>4121</v>
      </c>
      <c r="AA896" s="1" t="s">
        <v>4121</v>
      </c>
      <c r="AB896" s="1" t="s">
        <v>4121</v>
      </c>
      <c r="AC896" s="1">
        <v>0</v>
      </c>
      <c r="AD896" s="1" t="s">
        <v>4121</v>
      </c>
      <c r="AE896" s="1">
        <v>0</v>
      </c>
      <c r="AF896" s="1">
        <v>0</v>
      </c>
      <c r="AG896" s="1">
        <v>0</v>
      </c>
      <c r="AH896" s="1">
        <v>0</v>
      </c>
      <c r="AI896" s="1">
        <v>0</v>
      </c>
      <c r="AJ896" s="1">
        <v>0</v>
      </c>
      <c r="AK896" s="1">
        <v>0</v>
      </c>
      <c r="AL896" s="1">
        <v>0</v>
      </c>
      <c r="AM896" s="1">
        <v>0</v>
      </c>
      <c r="AN896" s="1" t="s">
        <v>4121</v>
      </c>
      <c r="AO896" s="1" t="s">
        <v>4121</v>
      </c>
      <c r="AP896" s="1" t="s">
        <v>39</v>
      </c>
      <c r="AQ896" s="1" t="s">
        <v>40</v>
      </c>
      <c r="AR896" s="1" t="s">
        <v>41</v>
      </c>
      <c r="AS896" s="1" t="s">
        <v>38</v>
      </c>
      <c r="AT896" s="1" t="s">
        <v>4121</v>
      </c>
      <c r="AU896" s="1" t="s">
        <v>4121</v>
      </c>
      <c r="AV896" s="1" t="s">
        <v>42</v>
      </c>
      <c r="AW896" s="1">
        <v>0</v>
      </c>
      <c r="AX896" s="1">
        <v>0</v>
      </c>
      <c r="AY896" s="1">
        <v>0</v>
      </c>
      <c r="AZ896" s="1">
        <v>0</v>
      </c>
      <c r="BA896" s="1">
        <v>0</v>
      </c>
      <c r="BB896" s="1">
        <v>0</v>
      </c>
      <c r="BC896" s="1">
        <v>0</v>
      </c>
      <c r="BD896" s="1">
        <v>0</v>
      </c>
      <c r="BE896" s="1">
        <v>0</v>
      </c>
      <c r="BF896" s="1">
        <v>0</v>
      </c>
      <c r="BG896" s="1">
        <v>0</v>
      </c>
      <c r="BH896" s="1">
        <v>0</v>
      </c>
      <c r="BI896" s="1">
        <v>0</v>
      </c>
      <c r="BJ896" s="1">
        <v>0</v>
      </c>
      <c r="BK896" s="1">
        <v>0</v>
      </c>
      <c r="BL896" s="1">
        <v>0</v>
      </c>
      <c r="BM896" s="1">
        <v>0</v>
      </c>
      <c r="BN896" s="1">
        <v>0</v>
      </c>
      <c r="BO896" s="1" t="s">
        <v>37</v>
      </c>
      <c r="BP896" s="1" t="s">
        <v>38</v>
      </c>
      <c r="BQ896" s="5" t="s">
        <v>3591</v>
      </c>
      <c r="BR896" s="1" t="s">
        <v>3592</v>
      </c>
      <c r="BS896" s="1" t="s">
        <v>3593</v>
      </c>
      <c r="BT896" s="1" t="s">
        <v>4121</v>
      </c>
      <c r="BU896" s="1" t="s">
        <v>4121</v>
      </c>
      <c r="BV896" s="1" t="s">
        <v>4121</v>
      </c>
    </row>
    <row r="897" spans="1:74" ht="120" x14ac:dyDescent="0.25">
      <c r="A897" s="1" t="s">
        <v>26</v>
      </c>
      <c r="B897" s="1" t="s">
        <v>27</v>
      </c>
      <c r="C897" s="1" t="s">
        <v>28</v>
      </c>
      <c r="D897" s="1" t="s">
        <v>65</v>
      </c>
      <c r="E897" s="1">
        <v>213412</v>
      </c>
      <c r="F897" s="1" t="s">
        <v>3594</v>
      </c>
      <c r="G897" s="1" t="s">
        <v>3595</v>
      </c>
      <c r="H897" s="1" t="s">
        <v>32</v>
      </c>
      <c r="I897" s="1" t="s">
        <v>33</v>
      </c>
      <c r="J897" s="2">
        <v>44230</v>
      </c>
      <c r="K897" s="2">
        <v>44319</v>
      </c>
      <c r="L897" s="1">
        <v>0</v>
      </c>
      <c r="M897" s="1">
        <v>75</v>
      </c>
      <c r="N897" s="1">
        <v>1</v>
      </c>
      <c r="O897" s="1" t="s">
        <v>109</v>
      </c>
      <c r="P897" s="1" t="s">
        <v>35</v>
      </c>
      <c r="Q897" s="1" t="s">
        <v>4121</v>
      </c>
      <c r="R897" s="1" t="s">
        <v>4121</v>
      </c>
      <c r="S897" s="1" t="s">
        <v>4121</v>
      </c>
      <c r="T897" s="1">
        <v>0</v>
      </c>
      <c r="U897" s="1" t="s">
        <v>39</v>
      </c>
      <c r="V897" s="1" t="s">
        <v>38</v>
      </c>
      <c r="W897" s="1" t="s">
        <v>4121</v>
      </c>
      <c r="X897" s="1">
        <v>30</v>
      </c>
      <c r="Y897" s="1" t="s">
        <v>37</v>
      </c>
      <c r="Z897" s="1" t="s">
        <v>4121</v>
      </c>
      <c r="AA897" s="1" t="s">
        <v>4121</v>
      </c>
      <c r="AB897" s="1" t="s">
        <v>4121</v>
      </c>
      <c r="AC897" s="1">
        <v>0</v>
      </c>
      <c r="AD897" s="1" t="s">
        <v>4121</v>
      </c>
      <c r="AE897" s="1">
        <v>0</v>
      </c>
      <c r="AF897" s="1">
        <v>0</v>
      </c>
      <c r="AG897" s="1">
        <v>0</v>
      </c>
      <c r="AH897" s="1">
        <v>0</v>
      </c>
      <c r="AI897" s="1">
        <v>0</v>
      </c>
      <c r="AJ897" s="1">
        <v>0</v>
      </c>
      <c r="AK897" s="1">
        <v>0</v>
      </c>
      <c r="AL897" s="1">
        <v>0</v>
      </c>
      <c r="AM897" s="1">
        <v>0</v>
      </c>
      <c r="AN897" s="1" t="s">
        <v>4121</v>
      </c>
      <c r="AO897" s="1" t="s">
        <v>4121</v>
      </c>
      <c r="AP897" s="1" t="s">
        <v>69</v>
      </c>
      <c r="AQ897" s="1" t="s">
        <v>40</v>
      </c>
      <c r="AR897" s="1" t="s">
        <v>4121</v>
      </c>
      <c r="AS897" s="1" t="s">
        <v>38</v>
      </c>
      <c r="AT897" s="1" t="s">
        <v>4121</v>
      </c>
      <c r="AU897" s="1" t="s">
        <v>4121</v>
      </c>
      <c r="AV897" s="1" t="s">
        <v>42</v>
      </c>
      <c r="AW897" s="1">
        <v>0</v>
      </c>
      <c r="AX897" s="1">
        <v>0</v>
      </c>
      <c r="AY897" s="1">
        <v>0</v>
      </c>
      <c r="AZ897" s="1">
        <v>0</v>
      </c>
      <c r="BA897" s="1">
        <v>0</v>
      </c>
      <c r="BB897" s="1">
        <v>0</v>
      </c>
      <c r="BC897" s="1">
        <v>0</v>
      </c>
      <c r="BD897" s="1">
        <v>0</v>
      </c>
      <c r="BE897" s="1">
        <v>0</v>
      </c>
      <c r="BF897" s="1">
        <v>0</v>
      </c>
      <c r="BG897" s="1">
        <v>0</v>
      </c>
      <c r="BH897" s="1">
        <v>0</v>
      </c>
      <c r="BI897" s="1">
        <v>0</v>
      </c>
      <c r="BJ897" s="1">
        <v>0</v>
      </c>
      <c r="BK897" s="1">
        <v>0</v>
      </c>
      <c r="BL897" s="1">
        <v>0</v>
      </c>
      <c r="BM897" s="1">
        <v>0</v>
      </c>
      <c r="BN897" s="1">
        <v>0</v>
      </c>
      <c r="BO897" s="1" t="s">
        <v>37</v>
      </c>
      <c r="BP897" s="1" t="s">
        <v>38</v>
      </c>
      <c r="BQ897" s="5" t="s">
        <v>3596</v>
      </c>
      <c r="BR897" s="1" t="s">
        <v>3597</v>
      </c>
      <c r="BS897" s="1" t="s">
        <v>3598</v>
      </c>
      <c r="BT897" s="1" t="s">
        <v>4121</v>
      </c>
      <c r="BU897" s="1" t="s">
        <v>4121</v>
      </c>
      <c r="BV897" s="1" t="s">
        <v>4121</v>
      </c>
    </row>
    <row r="898" spans="1:74" ht="120" x14ac:dyDescent="0.25">
      <c r="A898" s="1" t="s">
        <v>26</v>
      </c>
      <c r="B898" s="1" t="s">
        <v>27</v>
      </c>
      <c r="C898" s="1" t="s">
        <v>28</v>
      </c>
      <c r="D898" s="1" t="s">
        <v>29</v>
      </c>
      <c r="E898" s="1">
        <v>2136101</v>
      </c>
      <c r="F898" s="1" t="s">
        <v>3599</v>
      </c>
      <c r="G898" s="1" t="s">
        <v>3600</v>
      </c>
      <c r="H898" s="1" t="s">
        <v>32</v>
      </c>
      <c r="I898" s="1" t="s">
        <v>33</v>
      </c>
      <c r="J898" s="2">
        <v>44230</v>
      </c>
      <c r="K898" s="2" t="s">
        <v>4121</v>
      </c>
      <c r="L898" s="1">
        <v>0</v>
      </c>
      <c r="M898" s="1">
        <v>75</v>
      </c>
      <c r="N898" s="1">
        <v>0</v>
      </c>
      <c r="O898" s="1" t="s">
        <v>109</v>
      </c>
      <c r="P898" s="1" t="s">
        <v>35</v>
      </c>
      <c r="Q898" s="1" t="s">
        <v>4121</v>
      </c>
      <c r="R898" s="1" t="s">
        <v>4121</v>
      </c>
      <c r="S898" s="1" t="s">
        <v>4121</v>
      </c>
      <c r="T898" s="1">
        <v>0</v>
      </c>
      <c r="U898" s="1" t="s">
        <v>39</v>
      </c>
      <c r="V898" s="1" t="s">
        <v>38</v>
      </c>
      <c r="W898" s="1" t="s">
        <v>4121</v>
      </c>
      <c r="X898" s="1">
        <v>30</v>
      </c>
      <c r="Y898" s="1" t="s">
        <v>37</v>
      </c>
      <c r="Z898" s="1" t="s">
        <v>4121</v>
      </c>
      <c r="AA898" s="1" t="s">
        <v>4121</v>
      </c>
      <c r="AB898" s="1" t="s">
        <v>4121</v>
      </c>
      <c r="AC898" s="1">
        <v>0</v>
      </c>
      <c r="AD898" s="1" t="s">
        <v>4121</v>
      </c>
      <c r="AE898" s="1">
        <v>0</v>
      </c>
      <c r="AF898" s="1">
        <v>0</v>
      </c>
      <c r="AG898" s="1">
        <v>0</v>
      </c>
      <c r="AH898" s="1">
        <v>0</v>
      </c>
      <c r="AI898" s="1">
        <v>0</v>
      </c>
      <c r="AJ898" s="1">
        <v>0</v>
      </c>
      <c r="AK898" s="1">
        <v>0</v>
      </c>
      <c r="AL898" s="1">
        <v>0</v>
      </c>
      <c r="AM898" s="1">
        <v>0</v>
      </c>
      <c r="AN898" s="1" t="s">
        <v>4121</v>
      </c>
      <c r="AO898" s="1" t="s">
        <v>4121</v>
      </c>
      <c r="AP898" s="1" t="s">
        <v>69</v>
      </c>
      <c r="AQ898" s="1" t="s">
        <v>40</v>
      </c>
      <c r="AR898" s="1" t="s">
        <v>4121</v>
      </c>
      <c r="AS898" s="1" t="s">
        <v>38</v>
      </c>
      <c r="AT898" s="1" t="s">
        <v>4121</v>
      </c>
      <c r="AU898" s="1" t="s">
        <v>4121</v>
      </c>
      <c r="AV898" s="1" t="s">
        <v>42</v>
      </c>
      <c r="AW898" s="1">
        <v>0</v>
      </c>
      <c r="AX898" s="1">
        <v>0</v>
      </c>
      <c r="AY898" s="1">
        <v>0</v>
      </c>
      <c r="AZ898" s="1">
        <v>0</v>
      </c>
      <c r="BA898" s="1">
        <v>0</v>
      </c>
      <c r="BB898" s="1">
        <v>0</v>
      </c>
      <c r="BC898" s="1">
        <v>0</v>
      </c>
      <c r="BD898" s="1">
        <v>0</v>
      </c>
      <c r="BE898" s="1">
        <v>0</v>
      </c>
      <c r="BF898" s="1">
        <v>0</v>
      </c>
      <c r="BG898" s="1">
        <v>0</v>
      </c>
      <c r="BH898" s="1">
        <v>0</v>
      </c>
      <c r="BI898" s="1">
        <v>0</v>
      </c>
      <c r="BJ898" s="1">
        <v>0</v>
      </c>
      <c r="BK898" s="1">
        <v>0</v>
      </c>
      <c r="BL898" s="1">
        <v>0</v>
      </c>
      <c r="BM898" s="1">
        <v>0</v>
      </c>
      <c r="BN898" s="1">
        <v>0</v>
      </c>
      <c r="BO898" s="1" t="s">
        <v>37</v>
      </c>
      <c r="BP898" s="1" t="s">
        <v>38</v>
      </c>
      <c r="BQ898" s="5" t="s">
        <v>3601</v>
      </c>
      <c r="BR898" s="1" t="s">
        <v>3597</v>
      </c>
      <c r="BS898" s="1" t="s">
        <v>3602</v>
      </c>
      <c r="BT898" s="1" t="s">
        <v>4121</v>
      </c>
      <c r="BU898" s="1" t="s">
        <v>4121</v>
      </c>
      <c r="BV898" s="1" t="s">
        <v>4121</v>
      </c>
    </row>
    <row r="899" spans="1:74" ht="285" x14ac:dyDescent="0.25">
      <c r="A899" s="1" t="s">
        <v>26</v>
      </c>
      <c r="B899" s="1" t="s">
        <v>242</v>
      </c>
      <c r="C899" s="1" t="s">
        <v>342</v>
      </c>
      <c r="D899" s="1" t="s">
        <v>65</v>
      </c>
      <c r="E899" s="1">
        <v>211713</v>
      </c>
      <c r="F899" s="1" t="s">
        <v>3603</v>
      </c>
      <c r="G899" s="1" t="s">
        <v>3604</v>
      </c>
      <c r="H899" s="1" t="s">
        <v>144</v>
      </c>
      <c r="I899" s="1" t="s">
        <v>33</v>
      </c>
      <c r="J899" s="2">
        <v>44229</v>
      </c>
      <c r="K899" s="2" t="s">
        <v>4121</v>
      </c>
      <c r="L899" s="1">
        <v>10000</v>
      </c>
      <c r="M899" s="1">
        <v>25935</v>
      </c>
      <c r="N899" s="1">
        <v>0</v>
      </c>
      <c r="O899" s="1" t="s">
        <v>83</v>
      </c>
      <c r="P899" s="1" t="s">
        <v>37</v>
      </c>
      <c r="Q899" s="1" t="s">
        <v>4121</v>
      </c>
      <c r="R899" s="1" t="s">
        <v>4121</v>
      </c>
      <c r="S899" s="1" t="s">
        <v>4121</v>
      </c>
      <c r="T899" s="1">
        <v>0</v>
      </c>
      <c r="U899" s="1" t="s">
        <v>4121</v>
      </c>
      <c r="V899" s="1" t="s">
        <v>38</v>
      </c>
      <c r="W899" s="1" t="s">
        <v>4121</v>
      </c>
      <c r="X899" s="1">
        <v>0</v>
      </c>
      <c r="Y899" s="1" t="s">
        <v>37</v>
      </c>
      <c r="Z899" s="1" t="s">
        <v>4121</v>
      </c>
      <c r="AA899" s="1" t="s">
        <v>4121</v>
      </c>
      <c r="AB899" s="1" t="s">
        <v>4121</v>
      </c>
      <c r="AC899" s="1">
        <v>0</v>
      </c>
      <c r="AD899" s="1" t="s">
        <v>4121</v>
      </c>
      <c r="AE899" s="1">
        <v>0</v>
      </c>
      <c r="AF899" s="1">
        <v>0</v>
      </c>
      <c r="AG899" s="1">
        <v>0</v>
      </c>
      <c r="AH899" s="1">
        <v>0</v>
      </c>
      <c r="AI899" s="1">
        <v>0</v>
      </c>
      <c r="AJ899" s="1">
        <v>0</v>
      </c>
      <c r="AK899" s="1">
        <v>0</v>
      </c>
      <c r="AL899" s="1">
        <v>0</v>
      </c>
      <c r="AM899" s="1">
        <v>0</v>
      </c>
      <c r="AN899" s="1" t="s">
        <v>4121</v>
      </c>
      <c r="AO899" s="1" t="s">
        <v>4121</v>
      </c>
      <c r="AP899" s="1" t="s">
        <v>69</v>
      </c>
      <c r="AQ899" s="1" t="s">
        <v>40</v>
      </c>
      <c r="AR899" s="1" t="s">
        <v>4121</v>
      </c>
      <c r="AS899" s="1" t="s">
        <v>38</v>
      </c>
      <c r="AT899" s="1" t="s">
        <v>4121</v>
      </c>
      <c r="AU899" s="1" t="s">
        <v>4121</v>
      </c>
      <c r="AV899" s="1" t="s">
        <v>42</v>
      </c>
      <c r="AW899" s="1">
        <v>0</v>
      </c>
      <c r="AX899" s="1">
        <v>0</v>
      </c>
      <c r="AY899" s="1">
        <v>0</v>
      </c>
      <c r="AZ899" s="1">
        <v>0</v>
      </c>
      <c r="BA899" s="1">
        <v>0</v>
      </c>
      <c r="BB899" s="1">
        <v>0</v>
      </c>
      <c r="BC899" s="1">
        <v>0</v>
      </c>
      <c r="BD899" s="1">
        <v>0</v>
      </c>
      <c r="BE899" s="1">
        <v>0</v>
      </c>
      <c r="BF899" s="1">
        <v>0</v>
      </c>
      <c r="BG899" s="1">
        <v>0</v>
      </c>
      <c r="BH899" s="1">
        <v>0</v>
      </c>
      <c r="BI899" s="1">
        <v>0</v>
      </c>
      <c r="BJ899" s="1">
        <v>0</v>
      </c>
      <c r="BK899" s="1">
        <v>0</v>
      </c>
      <c r="BL899" s="1">
        <v>0</v>
      </c>
      <c r="BM899" s="1">
        <v>0</v>
      </c>
      <c r="BN899" s="1">
        <v>0</v>
      </c>
      <c r="BO899" s="1" t="s">
        <v>37</v>
      </c>
      <c r="BP899" s="1" t="s">
        <v>38</v>
      </c>
      <c r="BQ899" s="5" t="s">
        <v>3605</v>
      </c>
      <c r="BR899" s="1" t="s">
        <v>3606</v>
      </c>
      <c r="BS899" s="1" t="s">
        <v>3607</v>
      </c>
      <c r="BT899" s="1" t="s">
        <v>4121</v>
      </c>
      <c r="BU899" s="1" t="s">
        <v>4121</v>
      </c>
      <c r="BV899" s="8"/>
    </row>
    <row r="900" spans="1:74" ht="409.5" x14ac:dyDescent="0.25">
      <c r="A900" s="1" t="s">
        <v>26</v>
      </c>
      <c r="B900" s="1" t="s">
        <v>391</v>
      </c>
      <c r="C900" s="1" t="s">
        <v>28</v>
      </c>
      <c r="D900" s="1" t="s">
        <v>29</v>
      </c>
      <c r="E900" s="1">
        <v>2166101</v>
      </c>
      <c r="F900" s="1" t="s">
        <v>3608</v>
      </c>
      <c r="G900" s="1" t="s">
        <v>3609</v>
      </c>
      <c r="H900" s="1" t="s">
        <v>32</v>
      </c>
      <c r="I900" s="1" t="s">
        <v>33</v>
      </c>
      <c r="J900" s="2">
        <v>44230</v>
      </c>
      <c r="K900" s="2" t="s">
        <v>4121</v>
      </c>
      <c r="L900" s="1">
        <v>0</v>
      </c>
      <c r="M900" s="1">
        <v>25</v>
      </c>
      <c r="N900" s="1">
        <v>0</v>
      </c>
      <c r="O900" s="1" t="s">
        <v>109</v>
      </c>
      <c r="P900" s="1" t="s">
        <v>37</v>
      </c>
      <c r="Q900" s="1" t="s">
        <v>4121</v>
      </c>
      <c r="R900" s="1" t="s">
        <v>4121</v>
      </c>
      <c r="S900" s="1" t="s">
        <v>4121</v>
      </c>
      <c r="T900" s="1">
        <v>0</v>
      </c>
      <c r="U900" s="1" t="s">
        <v>4121</v>
      </c>
      <c r="V900" s="1" t="s">
        <v>38</v>
      </c>
      <c r="W900" s="1" t="s">
        <v>4121</v>
      </c>
      <c r="X900" s="1">
        <v>30</v>
      </c>
      <c r="Y900" s="1" t="s">
        <v>37</v>
      </c>
      <c r="Z900" s="1" t="s">
        <v>4121</v>
      </c>
      <c r="AA900" s="1" t="s">
        <v>4121</v>
      </c>
      <c r="AB900" s="1" t="s">
        <v>4121</v>
      </c>
      <c r="AC900" s="1">
        <v>0</v>
      </c>
      <c r="AD900" s="1" t="s">
        <v>4121</v>
      </c>
      <c r="AE900" s="1">
        <v>0</v>
      </c>
      <c r="AF900" s="1">
        <v>0</v>
      </c>
      <c r="AG900" s="1">
        <v>0</v>
      </c>
      <c r="AH900" s="1">
        <v>0</v>
      </c>
      <c r="AI900" s="1">
        <v>0</v>
      </c>
      <c r="AJ900" s="1">
        <v>0</v>
      </c>
      <c r="AK900" s="1">
        <v>0</v>
      </c>
      <c r="AL900" s="1">
        <v>0</v>
      </c>
      <c r="AM900" s="1">
        <v>0</v>
      </c>
      <c r="AN900" s="1" t="s">
        <v>35</v>
      </c>
      <c r="AO900" s="1" t="s">
        <v>35</v>
      </c>
      <c r="AP900" s="1" t="s">
        <v>69</v>
      </c>
      <c r="AQ900" s="1" t="s">
        <v>40</v>
      </c>
      <c r="AR900" s="1" t="s">
        <v>4121</v>
      </c>
      <c r="AS900" s="1" t="s">
        <v>38</v>
      </c>
      <c r="AT900" s="1" t="s">
        <v>4121</v>
      </c>
      <c r="AU900" s="1" t="s">
        <v>4121</v>
      </c>
      <c r="AV900" s="1" t="s">
        <v>42</v>
      </c>
      <c r="AW900" s="1">
        <v>0</v>
      </c>
      <c r="AX900" s="1">
        <v>0</v>
      </c>
      <c r="AY900" s="1">
        <v>0</v>
      </c>
      <c r="AZ900" s="1">
        <v>0</v>
      </c>
      <c r="BA900" s="1">
        <v>0</v>
      </c>
      <c r="BB900" s="1">
        <v>0</v>
      </c>
      <c r="BC900" s="1">
        <v>0</v>
      </c>
      <c r="BD900" s="1">
        <v>0</v>
      </c>
      <c r="BE900" s="1">
        <v>0</v>
      </c>
      <c r="BF900" s="1">
        <v>0</v>
      </c>
      <c r="BG900" s="1">
        <v>0</v>
      </c>
      <c r="BH900" s="1">
        <v>0</v>
      </c>
      <c r="BI900" s="1">
        <v>0</v>
      </c>
      <c r="BJ900" s="1">
        <v>0</v>
      </c>
      <c r="BK900" s="1">
        <v>0</v>
      </c>
      <c r="BL900" s="1">
        <v>0</v>
      </c>
      <c r="BM900" s="1">
        <v>0</v>
      </c>
      <c r="BN900" s="1">
        <v>0</v>
      </c>
      <c r="BO900" s="1" t="s">
        <v>37</v>
      </c>
      <c r="BP900" s="1" t="s">
        <v>38</v>
      </c>
      <c r="BQ900" s="5" t="s">
        <v>3610</v>
      </c>
      <c r="BR900" s="1" t="s">
        <v>3611</v>
      </c>
      <c r="BS900" s="1" t="s">
        <v>3612</v>
      </c>
      <c r="BT900" s="1" t="s">
        <v>4121</v>
      </c>
      <c r="BU900" s="1" t="s">
        <v>4121</v>
      </c>
      <c r="BV900" s="1" t="s">
        <v>4121</v>
      </c>
    </row>
    <row r="901" spans="1:74" ht="409.5" x14ac:dyDescent="0.25">
      <c r="A901" s="1" t="s">
        <v>26</v>
      </c>
      <c r="B901" s="1" t="s">
        <v>391</v>
      </c>
      <c r="C901" s="1" t="s">
        <v>28</v>
      </c>
      <c r="D901" s="1" t="s">
        <v>29</v>
      </c>
      <c r="E901" s="1">
        <v>216612</v>
      </c>
      <c r="F901" s="1" t="s">
        <v>3613</v>
      </c>
      <c r="G901" s="1" t="s">
        <v>3614</v>
      </c>
      <c r="H901" s="1" t="s">
        <v>32</v>
      </c>
      <c r="I901" s="1" t="s">
        <v>33</v>
      </c>
      <c r="J901" s="2">
        <v>44230</v>
      </c>
      <c r="K901" s="2" t="s">
        <v>4121</v>
      </c>
      <c r="L901" s="1">
        <v>0</v>
      </c>
      <c r="M901" s="1">
        <v>50</v>
      </c>
      <c r="N901" s="1">
        <v>0</v>
      </c>
      <c r="O901" s="1" t="s">
        <v>109</v>
      </c>
      <c r="P901" s="1" t="s">
        <v>37</v>
      </c>
      <c r="Q901" s="1" t="s">
        <v>4121</v>
      </c>
      <c r="R901" s="1" t="s">
        <v>4121</v>
      </c>
      <c r="S901" s="1" t="s">
        <v>4121</v>
      </c>
      <c r="T901" s="1">
        <v>0</v>
      </c>
      <c r="U901" s="1" t="s">
        <v>4121</v>
      </c>
      <c r="V901" s="1" t="s">
        <v>38</v>
      </c>
      <c r="W901" s="1" t="s">
        <v>4121</v>
      </c>
      <c r="X901" s="1">
        <v>30</v>
      </c>
      <c r="Y901" s="1" t="s">
        <v>37</v>
      </c>
      <c r="Z901" s="1" t="s">
        <v>4121</v>
      </c>
      <c r="AA901" s="1" t="s">
        <v>4121</v>
      </c>
      <c r="AB901" s="1" t="s">
        <v>4121</v>
      </c>
      <c r="AC901" s="1">
        <v>0</v>
      </c>
      <c r="AD901" s="1" t="s">
        <v>4121</v>
      </c>
      <c r="AE901" s="1">
        <v>0</v>
      </c>
      <c r="AF901" s="1">
        <v>0</v>
      </c>
      <c r="AG901" s="1">
        <v>0</v>
      </c>
      <c r="AH901" s="1">
        <v>0</v>
      </c>
      <c r="AI901" s="1">
        <v>0</v>
      </c>
      <c r="AJ901" s="1">
        <v>0</v>
      </c>
      <c r="AK901" s="1">
        <v>0</v>
      </c>
      <c r="AL901" s="1">
        <v>0</v>
      </c>
      <c r="AM901" s="1">
        <v>0</v>
      </c>
      <c r="AN901" s="1" t="s">
        <v>35</v>
      </c>
      <c r="AO901" s="1" t="s">
        <v>35</v>
      </c>
      <c r="AP901" s="1" t="s">
        <v>69</v>
      </c>
      <c r="AQ901" s="1" t="s">
        <v>40</v>
      </c>
      <c r="AR901" s="1" t="s">
        <v>4121</v>
      </c>
      <c r="AS901" s="1" t="s">
        <v>38</v>
      </c>
      <c r="AT901" s="1" t="s">
        <v>4121</v>
      </c>
      <c r="AU901" s="1" t="s">
        <v>4121</v>
      </c>
      <c r="AV901" s="1" t="s">
        <v>42</v>
      </c>
      <c r="AW901" s="1">
        <v>0</v>
      </c>
      <c r="AX901" s="1">
        <v>0</v>
      </c>
      <c r="AY901" s="1">
        <v>0</v>
      </c>
      <c r="AZ901" s="1">
        <v>0</v>
      </c>
      <c r="BA901" s="1">
        <v>0</v>
      </c>
      <c r="BB901" s="1">
        <v>0</v>
      </c>
      <c r="BC901" s="1">
        <v>0</v>
      </c>
      <c r="BD901" s="1">
        <v>0</v>
      </c>
      <c r="BE901" s="1">
        <v>0</v>
      </c>
      <c r="BF901" s="1">
        <v>0</v>
      </c>
      <c r="BG901" s="1">
        <v>0</v>
      </c>
      <c r="BH901" s="1">
        <v>0</v>
      </c>
      <c r="BI901" s="1">
        <v>0</v>
      </c>
      <c r="BJ901" s="1">
        <v>0</v>
      </c>
      <c r="BK901" s="1">
        <v>0</v>
      </c>
      <c r="BL901" s="1">
        <v>0</v>
      </c>
      <c r="BM901" s="1">
        <v>0</v>
      </c>
      <c r="BN901" s="1">
        <v>0</v>
      </c>
      <c r="BO901" s="1" t="s">
        <v>37</v>
      </c>
      <c r="BP901" s="1" t="s">
        <v>38</v>
      </c>
      <c r="BQ901" s="5" t="s">
        <v>3615</v>
      </c>
      <c r="BR901" s="1" t="s">
        <v>3616</v>
      </c>
      <c r="BS901" s="1" t="s">
        <v>3617</v>
      </c>
      <c r="BT901" s="1" t="s">
        <v>4121</v>
      </c>
      <c r="BU901" s="1" t="s">
        <v>4121</v>
      </c>
      <c r="BV901" s="1" t="s">
        <v>4121</v>
      </c>
    </row>
    <row r="902" spans="1:74" ht="195" x14ac:dyDescent="0.25">
      <c r="A902" s="1" t="s">
        <v>26</v>
      </c>
      <c r="B902" s="1" t="s">
        <v>416</v>
      </c>
      <c r="C902" s="1" t="s">
        <v>28</v>
      </c>
      <c r="D902" s="1" t="s">
        <v>65</v>
      </c>
      <c r="E902" s="1">
        <v>2143101</v>
      </c>
      <c r="F902" s="1" t="s">
        <v>3618</v>
      </c>
      <c r="G902" s="1" t="s">
        <v>3619</v>
      </c>
      <c r="H902" s="1" t="s">
        <v>32</v>
      </c>
      <c r="I902" s="1" t="s">
        <v>33</v>
      </c>
      <c r="J902" s="2">
        <v>44316</v>
      </c>
      <c r="K902" s="2" t="s">
        <v>4121</v>
      </c>
      <c r="L902" s="1">
        <v>0</v>
      </c>
      <c r="M902" s="1">
        <v>150</v>
      </c>
      <c r="N902" s="1">
        <v>30</v>
      </c>
      <c r="O902" s="1" t="s">
        <v>34</v>
      </c>
      <c r="P902" s="1" t="s">
        <v>35</v>
      </c>
      <c r="Q902" s="1" t="s">
        <v>36</v>
      </c>
      <c r="R902" s="1" t="s">
        <v>36</v>
      </c>
      <c r="S902" s="1" t="s">
        <v>36</v>
      </c>
      <c r="T902" s="1">
        <v>3000</v>
      </c>
      <c r="U902" s="1" t="s">
        <v>37</v>
      </c>
      <c r="V902" s="1" t="s">
        <v>38</v>
      </c>
      <c r="W902" s="1" t="s">
        <v>4121</v>
      </c>
      <c r="X902" s="1">
        <v>30</v>
      </c>
      <c r="Y902" s="1" t="s">
        <v>37</v>
      </c>
      <c r="Z902" s="1" t="s">
        <v>4121</v>
      </c>
      <c r="AA902" s="1" t="s">
        <v>4121</v>
      </c>
      <c r="AB902" s="1" t="s">
        <v>4121</v>
      </c>
      <c r="AC902" s="1">
        <v>0</v>
      </c>
      <c r="AD902" s="1" t="s">
        <v>4121</v>
      </c>
      <c r="AE902" s="1">
        <v>0.45</v>
      </c>
      <c r="AF902" s="1">
        <v>0.45</v>
      </c>
      <c r="AG902" s="1">
        <v>0.45</v>
      </c>
      <c r="AH902" s="1">
        <v>0.45</v>
      </c>
      <c r="AI902" s="1">
        <v>0</v>
      </c>
      <c r="AJ902" s="1">
        <v>0.25</v>
      </c>
      <c r="AK902" s="1">
        <v>0.25</v>
      </c>
      <c r="AL902" s="1">
        <v>0.25</v>
      </c>
      <c r="AM902" s="1">
        <v>0</v>
      </c>
      <c r="AN902" s="1" t="s">
        <v>110</v>
      </c>
      <c r="AO902" s="1" t="s">
        <v>110</v>
      </c>
      <c r="AP902" s="1" t="s">
        <v>39</v>
      </c>
      <c r="AQ902" s="1" t="s">
        <v>40</v>
      </c>
      <c r="AR902" s="1" t="s">
        <v>41</v>
      </c>
      <c r="AS902" s="1" t="s">
        <v>38</v>
      </c>
      <c r="AT902" s="1" t="s">
        <v>4121</v>
      </c>
      <c r="AU902" s="1" t="s">
        <v>4121</v>
      </c>
      <c r="AV902" s="1" t="s">
        <v>42</v>
      </c>
      <c r="AW902" s="1">
        <v>0</v>
      </c>
      <c r="AX902" s="1">
        <v>0</v>
      </c>
      <c r="AY902" s="1">
        <v>0</v>
      </c>
      <c r="AZ902" s="1">
        <v>0</v>
      </c>
      <c r="BA902" s="1">
        <v>0</v>
      </c>
      <c r="BB902" s="1">
        <v>0</v>
      </c>
      <c r="BC902" s="1">
        <v>0</v>
      </c>
      <c r="BD902" s="1">
        <v>0</v>
      </c>
      <c r="BE902" s="1">
        <v>0</v>
      </c>
      <c r="BF902" s="1">
        <v>0</v>
      </c>
      <c r="BG902" s="1">
        <v>0</v>
      </c>
      <c r="BH902" s="1">
        <v>0</v>
      </c>
      <c r="BI902" s="1">
        <v>0</v>
      </c>
      <c r="BJ902" s="1">
        <v>0</v>
      </c>
      <c r="BK902" s="1">
        <v>0</v>
      </c>
      <c r="BL902" s="1">
        <v>0</v>
      </c>
      <c r="BM902" s="1">
        <v>0</v>
      </c>
      <c r="BN902" s="1">
        <v>0</v>
      </c>
      <c r="BO902" s="1" t="s">
        <v>37</v>
      </c>
      <c r="BP902" s="1" t="s">
        <v>38</v>
      </c>
      <c r="BQ902" s="5" t="s">
        <v>3620</v>
      </c>
      <c r="BR902" s="1" t="s">
        <v>3621</v>
      </c>
      <c r="BS902" s="1" t="s">
        <v>3622</v>
      </c>
      <c r="BT902" s="1" t="s">
        <v>3623</v>
      </c>
      <c r="BU902" s="1" t="s">
        <v>4121</v>
      </c>
      <c r="BV902" s="1" t="s">
        <v>3624</v>
      </c>
    </row>
    <row r="903" spans="1:74" ht="195" x14ac:dyDescent="0.25">
      <c r="A903" s="1" t="s">
        <v>26</v>
      </c>
      <c r="B903" s="1" t="s">
        <v>416</v>
      </c>
      <c r="C903" s="1" t="s">
        <v>28</v>
      </c>
      <c r="D903" s="1" t="s">
        <v>29</v>
      </c>
      <c r="E903" s="1">
        <v>2141101</v>
      </c>
      <c r="F903" s="1" t="s">
        <v>3625</v>
      </c>
      <c r="G903" s="1" t="s">
        <v>3626</v>
      </c>
      <c r="H903" s="1" t="s">
        <v>32</v>
      </c>
      <c r="I903" s="1" t="s">
        <v>33</v>
      </c>
      <c r="J903" s="2">
        <v>44316</v>
      </c>
      <c r="K903" s="2" t="s">
        <v>4121</v>
      </c>
      <c r="L903" s="1">
        <v>0</v>
      </c>
      <c r="M903" s="1">
        <v>150</v>
      </c>
      <c r="N903" s="1">
        <v>0</v>
      </c>
      <c r="O903" s="1" t="s">
        <v>34</v>
      </c>
      <c r="P903" s="1" t="s">
        <v>35</v>
      </c>
      <c r="Q903" s="1" t="s">
        <v>36</v>
      </c>
      <c r="R903" s="1" t="s">
        <v>36</v>
      </c>
      <c r="S903" s="1" t="s">
        <v>36</v>
      </c>
      <c r="T903" s="1">
        <v>3000</v>
      </c>
      <c r="U903" s="1" t="s">
        <v>37</v>
      </c>
      <c r="V903" s="1" t="s">
        <v>38</v>
      </c>
      <c r="W903" s="1" t="s">
        <v>4121</v>
      </c>
      <c r="X903" s="1">
        <v>30</v>
      </c>
      <c r="Y903" s="1" t="s">
        <v>37</v>
      </c>
      <c r="Z903" s="1" t="s">
        <v>4121</v>
      </c>
      <c r="AA903" s="1" t="s">
        <v>4121</v>
      </c>
      <c r="AB903" s="1" t="s">
        <v>4121</v>
      </c>
      <c r="AC903" s="1">
        <v>0</v>
      </c>
      <c r="AD903" s="1" t="s">
        <v>4121</v>
      </c>
      <c r="AE903" s="1">
        <v>0.45</v>
      </c>
      <c r="AF903" s="1">
        <v>0.45</v>
      </c>
      <c r="AG903" s="1">
        <v>0.45</v>
      </c>
      <c r="AH903" s="1">
        <v>0.45</v>
      </c>
      <c r="AI903" s="1">
        <v>0</v>
      </c>
      <c r="AJ903" s="1">
        <v>0.25</v>
      </c>
      <c r="AK903" s="1">
        <v>0.25</v>
      </c>
      <c r="AL903" s="1">
        <v>0.25</v>
      </c>
      <c r="AM903" s="1">
        <v>0</v>
      </c>
      <c r="AN903" s="1" t="s">
        <v>110</v>
      </c>
      <c r="AO903" s="1" t="s">
        <v>110</v>
      </c>
      <c r="AP903" s="1" t="s">
        <v>39</v>
      </c>
      <c r="AQ903" s="1" t="s">
        <v>40</v>
      </c>
      <c r="AR903" s="1" t="s">
        <v>41</v>
      </c>
      <c r="AS903" s="1" t="s">
        <v>38</v>
      </c>
      <c r="AT903" s="1" t="s">
        <v>4121</v>
      </c>
      <c r="AU903" s="1" t="s">
        <v>4121</v>
      </c>
      <c r="AV903" s="1" t="s">
        <v>42</v>
      </c>
      <c r="AW903" s="1">
        <v>0</v>
      </c>
      <c r="AX903" s="1">
        <v>0</v>
      </c>
      <c r="AY903" s="1">
        <v>0</v>
      </c>
      <c r="AZ903" s="1">
        <v>0</v>
      </c>
      <c r="BA903" s="1">
        <v>0</v>
      </c>
      <c r="BB903" s="1">
        <v>0</v>
      </c>
      <c r="BC903" s="1">
        <v>0</v>
      </c>
      <c r="BD903" s="1">
        <v>0</v>
      </c>
      <c r="BE903" s="1">
        <v>0</v>
      </c>
      <c r="BF903" s="1">
        <v>0</v>
      </c>
      <c r="BG903" s="1">
        <v>0</v>
      </c>
      <c r="BH903" s="1">
        <v>0</v>
      </c>
      <c r="BI903" s="1">
        <v>0</v>
      </c>
      <c r="BJ903" s="1">
        <v>0</v>
      </c>
      <c r="BK903" s="1">
        <v>0</v>
      </c>
      <c r="BL903" s="1">
        <v>0</v>
      </c>
      <c r="BM903" s="1">
        <v>0</v>
      </c>
      <c r="BN903" s="1">
        <v>0</v>
      </c>
      <c r="BO903" s="1" t="s">
        <v>37</v>
      </c>
      <c r="BP903" s="1" t="s">
        <v>38</v>
      </c>
      <c r="BQ903" s="5" t="s">
        <v>3620</v>
      </c>
      <c r="BR903" s="1" t="s">
        <v>3621</v>
      </c>
      <c r="BS903" s="1" t="s">
        <v>3627</v>
      </c>
      <c r="BT903" s="1" t="s">
        <v>3623</v>
      </c>
      <c r="BU903" s="1" t="s">
        <v>4121</v>
      </c>
      <c r="BV903" s="1" t="s">
        <v>3624</v>
      </c>
    </row>
    <row r="904" spans="1:74" ht="210" x14ac:dyDescent="0.25">
      <c r="A904" s="1" t="s">
        <v>26</v>
      </c>
      <c r="B904" s="1" t="s">
        <v>416</v>
      </c>
      <c r="C904" s="1" t="s">
        <v>28</v>
      </c>
      <c r="D904" s="1" t="s">
        <v>65</v>
      </c>
      <c r="E904" s="1">
        <v>214312</v>
      </c>
      <c r="F904" s="1" t="s">
        <v>3628</v>
      </c>
      <c r="G904" s="1" t="s">
        <v>3629</v>
      </c>
      <c r="H904" s="1" t="s">
        <v>32</v>
      </c>
      <c r="I904" s="1" t="s">
        <v>33</v>
      </c>
      <c r="J904" s="2">
        <v>44316</v>
      </c>
      <c r="K904" s="2" t="s">
        <v>4121</v>
      </c>
      <c r="L904" s="1">
        <v>0</v>
      </c>
      <c r="M904" s="1">
        <v>100</v>
      </c>
      <c r="N904" s="1">
        <v>30</v>
      </c>
      <c r="O904" s="1" t="s">
        <v>34</v>
      </c>
      <c r="P904" s="1" t="s">
        <v>35</v>
      </c>
      <c r="Q904" s="1" t="s">
        <v>36</v>
      </c>
      <c r="R904" s="1" t="s">
        <v>36</v>
      </c>
      <c r="S904" s="1" t="s">
        <v>36</v>
      </c>
      <c r="T904" s="1">
        <v>750</v>
      </c>
      <c r="U904" s="1" t="s">
        <v>37</v>
      </c>
      <c r="V904" s="1" t="s">
        <v>38</v>
      </c>
      <c r="W904" s="1" t="s">
        <v>4121</v>
      </c>
      <c r="X904" s="1">
        <v>30</v>
      </c>
      <c r="Y904" s="1" t="s">
        <v>37</v>
      </c>
      <c r="Z904" s="1" t="s">
        <v>4121</v>
      </c>
      <c r="AA904" s="1" t="s">
        <v>4121</v>
      </c>
      <c r="AB904" s="1" t="s">
        <v>4121</v>
      </c>
      <c r="AC904" s="1">
        <v>0</v>
      </c>
      <c r="AD904" s="1" t="s">
        <v>4121</v>
      </c>
      <c r="AE904" s="1">
        <v>0.45</v>
      </c>
      <c r="AF904" s="1">
        <v>0.45</v>
      </c>
      <c r="AG904" s="1">
        <v>0.45</v>
      </c>
      <c r="AH904" s="1">
        <v>0.45</v>
      </c>
      <c r="AI904" s="1">
        <v>0</v>
      </c>
      <c r="AJ904" s="1">
        <v>0.25</v>
      </c>
      <c r="AK904" s="1">
        <v>0.25</v>
      </c>
      <c r="AL904" s="1">
        <v>0.25</v>
      </c>
      <c r="AM904" s="1">
        <v>0</v>
      </c>
      <c r="AN904" s="1" t="s">
        <v>110</v>
      </c>
      <c r="AO904" s="1" t="s">
        <v>110</v>
      </c>
      <c r="AP904" s="1" t="s">
        <v>39</v>
      </c>
      <c r="AQ904" s="1" t="s">
        <v>40</v>
      </c>
      <c r="AR904" s="1" t="s">
        <v>41</v>
      </c>
      <c r="AS904" s="1" t="s">
        <v>38</v>
      </c>
      <c r="AT904" s="1" t="s">
        <v>4121</v>
      </c>
      <c r="AU904" s="1" t="s">
        <v>4121</v>
      </c>
      <c r="AV904" s="1" t="s">
        <v>42</v>
      </c>
      <c r="AW904" s="1">
        <v>0</v>
      </c>
      <c r="AX904" s="1">
        <v>0</v>
      </c>
      <c r="AY904" s="1">
        <v>0</v>
      </c>
      <c r="AZ904" s="1">
        <v>0</v>
      </c>
      <c r="BA904" s="1">
        <v>0</v>
      </c>
      <c r="BB904" s="1">
        <v>0</v>
      </c>
      <c r="BC904" s="1">
        <v>0</v>
      </c>
      <c r="BD904" s="1">
        <v>0</v>
      </c>
      <c r="BE904" s="1">
        <v>0</v>
      </c>
      <c r="BF904" s="1">
        <v>0</v>
      </c>
      <c r="BG904" s="1">
        <v>0</v>
      </c>
      <c r="BH904" s="1">
        <v>0</v>
      </c>
      <c r="BI904" s="1">
        <v>0</v>
      </c>
      <c r="BJ904" s="1">
        <v>0</v>
      </c>
      <c r="BK904" s="1">
        <v>0</v>
      </c>
      <c r="BL904" s="1">
        <v>0</v>
      </c>
      <c r="BM904" s="1">
        <v>0</v>
      </c>
      <c r="BN904" s="1">
        <v>0</v>
      </c>
      <c r="BO904" s="1" t="s">
        <v>37</v>
      </c>
      <c r="BP904" s="1" t="s">
        <v>38</v>
      </c>
      <c r="BQ904" s="5" t="s">
        <v>3630</v>
      </c>
      <c r="BR904" s="1" t="s">
        <v>3631</v>
      </c>
      <c r="BS904" s="1" t="s">
        <v>3627</v>
      </c>
      <c r="BT904" s="1" t="s">
        <v>3623</v>
      </c>
      <c r="BU904" s="1" t="s">
        <v>4121</v>
      </c>
      <c r="BV904" s="1" t="s">
        <v>3632</v>
      </c>
    </row>
    <row r="905" spans="1:74" ht="210" x14ac:dyDescent="0.25">
      <c r="A905" s="1" t="s">
        <v>26</v>
      </c>
      <c r="B905" s="1" t="s">
        <v>416</v>
      </c>
      <c r="C905" s="1" t="s">
        <v>28</v>
      </c>
      <c r="D905" s="1" t="s">
        <v>29</v>
      </c>
      <c r="E905" s="1">
        <v>214112</v>
      </c>
      <c r="F905" s="1" t="s">
        <v>3633</v>
      </c>
      <c r="G905" s="1" t="s">
        <v>3634</v>
      </c>
      <c r="H905" s="1" t="s">
        <v>32</v>
      </c>
      <c r="I905" s="1" t="s">
        <v>33</v>
      </c>
      <c r="J905" s="2">
        <v>44316</v>
      </c>
      <c r="K905" s="2" t="s">
        <v>4121</v>
      </c>
      <c r="L905" s="1">
        <v>0</v>
      </c>
      <c r="M905" s="1">
        <v>100</v>
      </c>
      <c r="N905" s="1">
        <v>0</v>
      </c>
      <c r="O905" s="1" t="s">
        <v>34</v>
      </c>
      <c r="P905" s="1" t="s">
        <v>35</v>
      </c>
      <c r="Q905" s="1" t="s">
        <v>36</v>
      </c>
      <c r="R905" s="1" t="s">
        <v>36</v>
      </c>
      <c r="S905" s="1" t="s">
        <v>36</v>
      </c>
      <c r="T905" s="1">
        <v>750</v>
      </c>
      <c r="U905" s="1" t="s">
        <v>37</v>
      </c>
      <c r="V905" s="1" t="s">
        <v>38</v>
      </c>
      <c r="W905" s="1" t="s">
        <v>4121</v>
      </c>
      <c r="X905" s="1">
        <v>30</v>
      </c>
      <c r="Y905" s="1" t="s">
        <v>37</v>
      </c>
      <c r="Z905" s="1" t="s">
        <v>4121</v>
      </c>
      <c r="AA905" s="1" t="s">
        <v>4121</v>
      </c>
      <c r="AB905" s="1" t="s">
        <v>4121</v>
      </c>
      <c r="AC905" s="1">
        <v>0</v>
      </c>
      <c r="AD905" s="1" t="s">
        <v>4121</v>
      </c>
      <c r="AE905" s="1">
        <v>0.45</v>
      </c>
      <c r="AF905" s="1">
        <v>0.45</v>
      </c>
      <c r="AG905" s="1">
        <v>0.45</v>
      </c>
      <c r="AH905" s="1">
        <v>0.45</v>
      </c>
      <c r="AI905" s="1">
        <v>0</v>
      </c>
      <c r="AJ905" s="1">
        <v>0.25</v>
      </c>
      <c r="AK905" s="1">
        <v>0.25</v>
      </c>
      <c r="AL905" s="1">
        <v>0.25</v>
      </c>
      <c r="AM905" s="1">
        <v>0</v>
      </c>
      <c r="AN905" s="1" t="s">
        <v>110</v>
      </c>
      <c r="AO905" s="1" t="s">
        <v>110</v>
      </c>
      <c r="AP905" s="1" t="s">
        <v>39</v>
      </c>
      <c r="AQ905" s="1" t="s">
        <v>40</v>
      </c>
      <c r="AR905" s="1" t="s">
        <v>41</v>
      </c>
      <c r="AS905" s="1" t="s">
        <v>38</v>
      </c>
      <c r="AT905" s="1" t="s">
        <v>4121</v>
      </c>
      <c r="AU905" s="1" t="s">
        <v>4121</v>
      </c>
      <c r="AV905" s="1" t="s">
        <v>42</v>
      </c>
      <c r="AW905" s="1">
        <v>0</v>
      </c>
      <c r="AX905" s="1">
        <v>0</v>
      </c>
      <c r="AY905" s="1">
        <v>0</v>
      </c>
      <c r="AZ905" s="1">
        <v>0</v>
      </c>
      <c r="BA905" s="1">
        <v>0</v>
      </c>
      <c r="BB905" s="1">
        <v>0</v>
      </c>
      <c r="BC905" s="1">
        <v>0</v>
      </c>
      <c r="BD905" s="1">
        <v>0</v>
      </c>
      <c r="BE905" s="1">
        <v>0</v>
      </c>
      <c r="BF905" s="1">
        <v>0</v>
      </c>
      <c r="BG905" s="1">
        <v>0</v>
      </c>
      <c r="BH905" s="1">
        <v>0</v>
      </c>
      <c r="BI905" s="1">
        <v>0</v>
      </c>
      <c r="BJ905" s="1">
        <v>0</v>
      </c>
      <c r="BK905" s="1">
        <v>0</v>
      </c>
      <c r="BL905" s="1">
        <v>0</v>
      </c>
      <c r="BM905" s="1">
        <v>0</v>
      </c>
      <c r="BN905" s="1">
        <v>0</v>
      </c>
      <c r="BO905" s="1" t="s">
        <v>37</v>
      </c>
      <c r="BP905" s="1" t="s">
        <v>38</v>
      </c>
      <c r="BQ905" s="5" t="s">
        <v>3635</v>
      </c>
      <c r="BR905" s="1" t="s">
        <v>3636</v>
      </c>
      <c r="BS905" s="1" t="s">
        <v>3622</v>
      </c>
      <c r="BT905" s="1" t="s">
        <v>3637</v>
      </c>
      <c r="BU905" s="1" t="s">
        <v>4121</v>
      </c>
      <c r="BV905" s="8"/>
    </row>
    <row r="906" spans="1:74" ht="60" x14ac:dyDescent="0.25">
      <c r="A906" s="1" t="s">
        <v>26</v>
      </c>
      <c r="B906" s="1" t="s">
        <v>179</v>
      </c>
      <c r="C906" s="1" t="s">
        <v>28</v>
      </c>
      <c r="D906" s="1" t="s">
        <v>65</v>
      </c>
      <c r="E906" s="1">
        <v>212412</v>
      </c>
      <c r="F906" s="8" t="s">
        <v>3638</v>
      </c>
      <c r="G906" s="1" t="s">
        <v>92</v>
      </c>
      <c r="H906" s="1" t="s">
        <v>32</v>
      </c>
      <c r="I906" s="1" t="s">
        <v>33</v>
      </c>
      <c r="J906" s="2">
        <v>44242</v>
      </c>
      <c r="K906" s="2" t="s">
        <v>4121</v>
      </c>
      <c r="L906" s="1">
        <v>0</v>
      </c>
      <c r="M906" s="1">
        <v>0</v>
      </c>
      <c r="N906" s="1">
        <v>30</v>
      </c>
      <c r="O906" s="1" t="s">
        <v>109</v>
      </c>
      <c r="P906" s="1" t="s">
        <v>37</v>
      </c>
      <c r="Q906" s="1" t="s">
        <v>4121</v>
      </c>
      <c r="R906" s="1" t="s">
        <v>4121</v>
      </c>
      <c r="S906" s="1" t="s">
        <v>4121</v>
      </c>
      <c r="T906" s="1">
        <v>0</v>
      </c>
      <c r="U906" s="1" t="s">
        <v>4121</v>
      </c>
      <c r="V906" s="1" t="s">
        <v>38</v>
      </c>
      <c r="W906" s="1" t="s">
        <v>4121</v>
      </c>
      <c r="X906" s="1">
        <v>60</v>
      </c>
      <c r="Y906" s="1" t="s">
        <v>37</v>
      </c>
      <c r="Z906" s="1" t="s">
        <v>4121</v>
      </c>
      <c r="AA906" s="1" t="s">
        <v>4121</v>
      </c>
      <c r="AB906" s="1" t="s">
        <v>4121</v>
      </c>
      <c r="AC906" s="1">
        <v>0</v>
      </c>
      <c r="AD906" s="1" t="s">
        <v>4121</v>
      </c>
      <c r="AE906" s="1">
        <v>0</v>
      </c>
      <c r="AF906" s="1">
        <v>0</v>
      </c>
      <c r="AG906" s="1">
        <v>0</v>
      </c>
      <c r="AH906" s="1">
        <v>0</v>
      </c>
      <c r="AI906" s="1">
        <v>0</v>
      </c>
      <c r="AJ906" s="1">
        <v>0</v>
      </c>
      <c r="AK906" s="1">
        <v>0</v>
      </c>
      <c r="AL906" s="1">
        <v>0</v>
      </c>
      <c r="AM906" s="1">
        <v>0</v>
      </c>
      <c r="AN906" s="1" t="s">
        <v>35</v>
      </c>
      <c r="AO906" s="1" t="s">
        <v>35</v>
      </c>
      <c r="AP906" s="1" t="s">
        <v>69</v>
      </c>
      <c r="AQ906" s="1" t="s">
        <v>40</v>
      </c>
      <c r="AR906" s="1" t="s">
        <v>4121</v>
      </c>
      <c r="AS906" s="1" t="s">
        <v>38</v>
      </c>
      <c r="AT906" s="1" t="s">
        <v>4121</v>
      </c>
      <c r="AU906" s="1" t="s">
        <v>4121</v>
      </c>
      <c r="AV906" s="1" t="s">
        <v>42</v>
      </c>
      <c r="AW906" s="1">
        <v>0</v>
      </c>
      <c r="AX906" s="1">
        <v>0</v>
      </c>
      <c r="AY906" s="1">
        <v>0</v>
      </c>
      <c r="AZ906" s="1">
        <v>0</v>
      </c>
      <c r="BA906" s="1">
        <v>0</v>
      </c>
      <c r="BB906" s="1">
        <v>0</v>
      </c>
      <c r="BC906" s="1">
        <v>0</v>
      </c>
      <c r="BD906" s="1">
        <v>0</v>
      </c>
      <c r="BE906" s="1">
        <v>0</v>
      </c>
      <c r="BF906" s="1">
        <v>0</v>
      </c>
      <c r="BG906" s="1">
        <v>0</v>
      </c>
      <c r="BH906" s="1">
        <v>0</v>
      </c>
      <c r="BI906" s="1">
        <v>0</v>
      </c>
      <c r="BJ906" s="1">
        <v>0</v>
      </c>
      <c r="BK906" s="1">
        <v>0</v>
      </c>
      <c r="BL906" s="1">
        <v>0</v>
      </c>
      <c r="BM906" s="1">
        <v>0</v>
      </c>
      <c r="BN906" s="1">
        <v>0</v>
      </c>
      <c r="BO906" s="1" t="s">
        <v>37</v>
      </c>
      <c r="BP906" s="1" t="s">
        <v>38</v>
      </c>
      <c r="BQ906" s="5" t="s">
        <v>3639</v>
      </c>
      <c r="BR906" s="1" t="s">
        <v>92</v>
      </c>
      <c r="BS906" s="1" t="s">
        <v>3640</v>
      </c>
      <c r="BT906" s="1" t="s">
        <v>4121</v>
      </c>
      <c r="BU906" s="1" t="s">
        <v>4121</v>
      </c>
      <c r="BV906" s="8"/>
    </row>
    <row r="907" spans="1:74" ht="75" x14ac:dyDescent="0.25">
      <c r="A907" s="1" t="s">
        <v>26</v>
      </c>
      <c r="B907" s="1" t="s">
        <v>179</v>
      </c>
      <c r="C907" s="1" t="s">
        <v>28</v>
      </c>
      <c r="D907" s="1" t="s">
        <v>29</v>
      </c>
      <c r="E907" s="1">
        <v>2126101</v>
      </c>
      <c r="F907" s="1" t="s">
        <v>3641</v>
      </c>
      <c r="G907" s="1" t="s">
        <v>92</v>
      </c>
      <c r="H907" s="1" t="s">
        <v>32</v>
      </c>
      <c r="I907" s="1" t="s">
        <v>33</v>
      </c>
      <c r="J907" s="2">
        <v>44242</v>
      </c>
      <c r="K907" s="2" t="s">
        <v>4121</v>
      </c>
      <c r="L907" s="1">
        <v>0</v>
      </c>
      <c r="M907" s="1">
        <v>0</v>
      </c>
      <c r="N907" s="1">
        <v>0</v>
      </c>
      <c r="O907" s="1" t="s">
        <v>109</v>
      </c>
      <c r="P907" s="1" t="s">
        <v>37</v>
      </c>
      <c r="Q907" s="1" t="s">
        <v>4121</v>
      </c>
      <c r="R907" s="1" t="s">
        <v>4121</v>
      </c>
      <c r="S907" s="1" t="s">
        <v>4121</v>
      </c>
      <c r="T907" s="1">
        <v>0</v>
      </c>
      <c r="U907" s="1" t="s">
        <v>4121</v>
      </c>
      <c r="V907" s="1" t="s">
        <v>38</v>
      </c>
      <c r="W907" s="1" t="s">
        <v>4121</v>
      </c>
      <c r="X907" s="1">
        <v>60</v>
      </c>
      <c r="Y907" s="1" t="s">
        <v>37</v>
      </c>
      <c r="Z907" s="1" t="s">
        <v>4121</v>
      </c>
      <c r="AA907" s="1" t="s">
        <v>4121</v>
      </c>
      <c r="AB907" s="1" t="s">
        <v>4121</v>
      </c>
      <c r="AC907" s="1">
        <v>0</v>
      </c>
      <c r="AD907" s="1" t="s">
        <v>4121</v>
      </c>
      <c r="AE907" s="1">
        <v>0</v>
      </c>
      <c r="AF907" s="1">
        <v>0</v>
      </c>
      <c r="AG907" s="1">
        <v>0</v>
      </c>
      <c r="AH907" s="1">
        <v>0</v>
      </c>
      <c r="AI907" s="1">
        <v>0</v>
      </c>
      <c r="AJ907" s="1">
        <v>0</v>
      </c>
      <c r="AK907" s="1">
        <v>0</v>
      </c>
      <c r="AL907" s="1">
        <v>0</v>
      </c>
      <c r="AM907" s="1">
        <v>0</v>
      </c>
      <c r="AN907" s="1" t="s">
        <v>35</v>
      </c>
      <c r="AO907" s="1" t="s">
        <v>35</v>
      </c>
      <c r="AP907" s="1" t="s">
        <v>69</v>
      </c>
      <c r="AQ907" s="1" t="s">
        <v>40</v>
      </c>
      <c r="AR907" s="1" t="s">
        <v>4121</v>
      </c>
      <c r="AS907" s="1" t="s">
        <v>38</v>
      </c>
      <c r="AT907" s="1" t="s">
        <v>4121</v>
      </c>
      <c r="AU907" s="1" t="s">
        <v>4121</v>
      </c>
      <c r="AV907" s="1" t="s">
        <v>42</v>
      </c>
      <c r="AW907" s="1">
        <v>0</v>
      </c>
      <c r="AX907" s="1">
        <v>0</v>
      </c>
      <c r="AY907" s="1">
        <v>0</v>
      </c>
      <c r="AZ907" s="1">
        <v>0</v>
      </c>
      <c r="BA907" s="1">
        <v>0</v>
      </c>
      <c r="BB907" s="1">
        <v>0</v>
      </c>
      <c r="BC907" s="1">
        <v>0</v>
      </c>
      <c r="BD907" s="1">
        <v>0</v>
      </c>
      <c r="BE907" s="1">
        <v>0</v>
      </c>
      <c r="BF907" s="1">
        <v>0</v>
      </c>
      <c r="BG907" s="1">
        <v>0</v>
      </c>
      <c r="BH907" s="1">
        <v>0</v>
      </c>
      <c r="BI907" s="1">
        <v>0</v>
      </c>
      <c r="BJ907" s="1">
        <v>0</v>
      </c>
      <c r="BK907" s="1">
        <v>0</v>
      </c>
      <c r="BL907" s="1">
        <v>0</v>
      </c>
      <c r="BM907" s="1">
        <v>0</v>
      </c>
      <c r="BN907" s="1">
        <v>0</v>
      </c>
      <c r="BO907" s="1" t="s">
        <v>37</v>
      </c>
      <c r="BP907" s="1" t="s">
        <v>38</v>
      </c>
      <c r="BQ907" s="5" t="s">
        <v>3642</v>
      </c>
      <c r="BR907" s="1" t="s">
        <v>92</v>
      </c>
      <c r="BS907" s="1" t="s">
        <v>3643</v>
      </c>
      <c r="BT907" s="1" t="s">
        <v>4121</v>
      </c>
      <c r="BU907" s="1" t="s">
        <v>4121</v>
      </c>
      <c r="BV907" s="8"/>
    </row>
    <row r="908" spans="1:74" ht="135" x14ac:dyDescent="0.25">
      <c r="A908" s="1" t="s">
        <v>26</v>
      </c>
      <c r="B908" s="1" t="s">
        <v>242</v>
      </c>
      <c r="C908" s="1" t="s">
        <v>342</v>
      </c>
      <c r="D908" s="1" t="s">
        <v>65</v>
      </c>
      <c r="E908" s="1">
        <v>211314</v>
      </c>
      <c r="F908" s="1" t="s">
        <v>3644</v>
      </c>
      <c r="G908" s="1" t="s">
        <v>3645</v>
      </c>
      <c r="H908" s="1" t="s">
        <v>32</v>
      </c>
      <c r="I908" s="1" t="s">
        <v>33</v>
      </c>
      <c r="J908" s="2">
        <v>44230</v>
      </c>
      <c r="K908" s="2" t="s">
        <v>4121</v>
      </c>
      <c r="L908" s="1">
        <v>0</v>
      </c>
      <c r="M908" s="1">
        <v>0</v>
      </c>
      <c r="N908" s="1">
        <v>0</v>
      </c>
      <c r="O908" s="1" t="s">
        <v>34</v>
      </c>
      <c r="P908" s="1" t="s">
        <v>37</v>
      </c>
      <c r="Q908" s="1" t="s">
        <v>4121</v>
      </c>
      <c r="R908" s="1" t="s">
        <v>4121</v>
      </c>
      <c r="S908" s="1" t="s">
        <v>4121</v>
      </c>
      <c r="T908" s="1">
        <v>0</v>
      </c>
      <c r="U908" s="1" t="s">
        <v>4121</v>
      </c>
      <c r="V908" s="1" t="s">
        <v>38</v>
      </c>
      <c r="W908" s="1" t="s">
        <v>4121</v>
      </c>
      <c r="X908" s="1">
        <v>30</v>
      </c>
      <c r="Y908" s="1" t="s">
        <v>37</v>
      </c>
      <c r="Z908" s="1" t="s">
        <v>4121</v>
      </c>
      <c r="AA908" s="1" t="s">
        <v>4121</v>
      </c>
      <c r="AB908" s="1" t="s">
        <v>4121</v>
      </c>
      <c r="AC908" s="1">
        <v>0</v>
      </c>
      <c r="AD908" s="1" t="s">
        <v>4121</v>
      </c>
      <c r="AE908" s="1">
        <v>0</v>
      </c>
      <c r="AF908" s="1">
        <v>0</v>
      </c>
      <c r="AG908" s="1">
        <v>0</v>
      </c>
      <c r="AH908" s="1">
        <v>0</v>
      </c>
      <c r="AI908" s="1">
        <v>0</v>
      </c>
      <c r="AJ908" s="1">
        <v>0</v>
      </c>
      <c r="AK908" s="1">
        <v>0</v>
      </c>
      <c r="AL908" s="1">
        <v>0</v>
      </c>
      <c r="AM908" s="1">
        <v>0</v>
      </c>
      <c r="AN908" s="1" t="s">
        <v>110</v>
      </c>
      <c r="AO908" s="1" t="s">
        <v>110</v>
      </c>
      <c r="AP908" s="1" t="s">
        <v>69</v>
      </c>
      <c r="AQ908" s="1" t="s">
        <v>40</v>
      </c>
      <c r="AR908" s="1" t="s">
        <v>41</v>
      </c>
      <c r="AS908" s="1" t="s">
        <v>38</v>
      </c>
      <c r="AT908" s="1" t="s">
        <v>4121</v>
      </c>
      <c r="AU908" s="1" t="s">
        <v>4121</v>
      </c>
      <c r="AV908" s="1" t="s">
        <v>42</v>
      </c>
      <c r="AW908" s="1">
        <v>0</v>
      </c>
      <c r="AX908" s="1">
        <v>0</v>
      </c>
      <c r="AY908" s="1">
        <v>0</v>
      </c>
      <c r="AZ908" s="1">
        <v>0</v>
      </c>
      <c r="BA908" s="1">
        <v>0</v>
      </c>
      <c r="BB908" s="1">
        <v>0</v>
      </c>
      <c r="BC908" s="1">
        <v>0</v>
      </c>
      <c r="BD908" s="1">
        <v>0</v>
      </c>
      <c r="BE908" s="1">
        <v>0</v>
      </c>
      <c r="BF908" s="1">
        <v>0</v>
      </c>
      <c r="BG908" s="1">
        <v>0</v>
      </c>
      <c r="BH908" s="1">
        <v>0</v>
      </c>
      <c r="BI908" s="1">
        <v>0</v>
      </c>
      <c r="BJ908" s="1">
        <v>0</v>
      </c>
      <c r="BK908" s="1">
        <v>0</v>
      </c>
      <c r="BL908" s="1">
        <v>0</v>
      </c>
      <c r="BM908" s="1">
        <v>0</v>
      </c>
      <c r="BN908" s="1">
        <v>0</v>
      </c>
      <c r="BO908" s="1" t="s">
        <v>37</v>
      </c>
      <c r="BP908" s="1" t="s">
        <v>38</v>
      </c>
      <c r="BQ908" s="5" t="s">
        <v>3646</v>
      </c>
      <c r="BR908" s="1" t="s">
        <v>255</v>
      </c>
      <c r="BS908" s="1" t="s">
        <v>3647</v>
      </c>
      <c r="BT908" s="1" t="s">
        <v>4121</v>
      </c>
      <c r="BU908" s="1" t="s">
        <v>4121</v>
      </c>
      <c r="BV908" s="1" t="s">
        <v>4121</v>
      </c>
    </row>
    <row r="909" spans="1:74" ht="195" x14ac:dyDescent="0.25">
      <c r="A909" s="1" t="s">
        <v>26</v>
      </c>
      <c r="B909" s="1" t="s">
        <v>391</v>
      </c>
      <c r="C909" s="1" t="s">
        <v>28</v>
      </c>
      <c r="D909" s="1" t="s">
        <v>29</v>
      </c>
      <c r="E909" s="1">
        <v>216613</v>
      </c>
      <c r="F909" s="1" t="s">
        <v>3648</v>
      </c>
      <c r="G909" s="1" t="s">
        <v>3649</v>
      </c>
      <c r="H909" s="1" t="s">
        <v>32</v>
      </c>
      <c r="I909" s="1" t="s">
        <v>33</v>
      </c>
      <c r="J909" s="2">
        <v>44242</v>
      </c>
      <c r="K909" s="2" t="s">
        <v>4121</v>
      </c>
      <c r="L909" s="1">
        <v>0</v>
      </c>
      <c r="M909" s="1">
        <v>17</v>
      </c>
      <c r="N909" s="1">
        <v>0</v>
      </c>
      <c r="O909" s="1" t="s">
        <v>109</v>
      </c>
      <c r="P909" s="1" t="s">
        <v>35</v>
      </c>
      <c r="Q909" s="1" t="s">
        <v>4121</v>
      </c>
      <c r="R909" s="1" t="s">
        <v>4121</v>
      </c>
      <c r="S909" s="1" t="s">
        <v>4121</v>
      </c>
      <c r="T909" s="1">
        <v>0</v>
      </c>
      <c r="U909" s="1" t="s">
        <v>39</v>
      </c>
      <c r="V909" s="1" t="s">
        <v>38</v>
      </c>
      <c r="W909" s="1" t="s">
        <v>4121</v>
      </c>
      <c r="X909" s="1">
        <v>30</v>
      </c>
      <c r="Y909" s="1" t="s">
        <v>37</v>
      </c>
      <c r="Z909" s="1" t="s">
        <v>4121</v>
      </c>
      <c r="AA909" s="1" t="s">
        <v>4121</v>
      </c>
      <c r="AB909" s="1" t="s">
        <v>4121</v>
      </c>
      <c r="AC909" s="1">
        <v>0</v>
      </c>
      <c r="AD909" s="1" t="s">
        <v>4121</v>
      </c>
      <c r="AE909" s="1">
        <v>0.25</v>
      </c>
      <c r="AF909" s="1">
        <v>0.45</v>
      </c>
      <c r="AG909" s="1">
        <v>0.25</v>
      </c>
      <c r="AH909" s="1">
        <v>0.45</v>
      </c>
      <c r="AI909" s="1">
        <v>0.45</v>
      </c>
      <c r="AJ909" s="1">
        <v>0.25</v>
      </c>
      <c r="AK909" s="1">
        <v>0.25</v>
      </c>
      <c r="AL909" s="1">
        <v>0.25</v>
      </c>
      <c r="AM909" s="1">
        <v>0.25</v>
      </c>
      <c r="AN909" s="1" t="s">
        <v>4121</v>
      </c>
      <c r="AO909" s="1" t="s">
        <v>4121</v>
      </c>
      <c r="AP909" s="1" t="s">
        <v>69</v>
      </c>
      <c r="AQ909" s="1" t="s">
        <v>40</v>
      </c>
      <c r="AR909" s="1" t="s">
        <v>4121</v>
      </c>
      <c r="AS909" s="1" t="s">
        <v>38</v>
      </c>
      <c r="AT909" s="1" t="s">
        <v>4121</v>
      </c>
      <c r="AU909" s="1" t="s">
        <v>4121</v>
      </c>
      <c r="AV909" s="1" t="s">
        <v>42</v>
      </c>
      <c r="AW909" s="1">
        <v>0</v>
      </c>
      <c r="AX909" s="1">
        <v>0</v>
      </c>
      <c r="AY909" s="1">
        <v>0</v>
      </c>
      <c r="AZ909" s="1">
        <v>0</v>
      </c>
      <c r="BA909" s="1">
        <v>0</v>
      </c>
      <c r="BB909" s="1">
        <v>0</v>
      </c>
      <c r="BC909" s="1">
        <v>0</v>
      </c>
      <c r="BD909" s="1">
        <v>0</v>
      </c>
      <c r="BE909" s="1">
        <v>0</v>
      </c>
      <c r="BF909" s="1">
        <v>0</v>
      </c>
      <c r="BG909" s="1">
        <v>0</v>
      </c>
      <c r="BH909" s="1">
        <v>0</v>
      </c>
      <c r="BI909" s="1">
        <v>0</v>
      </c>
      <c r="BJ909" s="1">
        <v>0</v>
      </c>
      <c r="BK909" s="1">
        <v>0</v>
      </c>
      <c r="BL909" s="1">
        <v>0</v>
      </c>
      <c r="BM909" s="1">
        <v>0</v>
      </c>
      <c r="BN909" s="1">
        <v>0</v>
      </c>
      <c r="BO909" s="1" t="s">
        <v>37</v>
      </c>
      <c r="BP909" s="1" t="s">
        <v>38</v>
      </c>
      <c r="BQ909" s="5" t="s">
        <v>3650</v>
      </c>
      <c r="BR909" s="1" t="s">
        <v>3651</v>
      </c>
      <c r="BS909" s="1" t="s">
        <v>3652</v>
      </c>
      <c r="BT909" s="1" t="s">
        <v>4121</v>
      </c>
      <c r="BU909" s="1" t="s">
        <v>4121</v>
      </c>
      <c r="BV909" s="1" t="s">
        <v>4121</v>
      </c>
    </row>
    <row r="910" spans="1:74" ht="120" x14ac:dyDescent="0.25">
      <c r="A910" s="1" t="s">
        <v>26</v>
      </c>
      <c r="B910" s="1" t="s">
        <v>391</v>
      </c>
      <c r="C910" s="1" t="s">
        <v>28</v>
      </c>
      <c r="D910" s="1" t="s">
        <v>29</v>
      </c>
      <c r="E910" s="1">
        <v>2168101</v>
      </c>
      <c r="F910" s="1" t="s">
        <v>3653</v>
      </c>
      <c r="G910" s="1" t="s">
        <v>3654</v>
      </c>
      <c r="H910" s="1" t="s">
        <v>32</v>
      </c>
      <c r="I910" s="1" t="s">
        <v>33</v>
      </c>
      <c r="J910" s="2">
        <v>44245</v>
      </c>
      <c r="K910" s="2" t="s">
        <v>4121</v>
      </c>
      <c r="L910" s="1">
        <v>0</v>
      </c>
      <c r="M910" s="1">
        <v>345</v>
      </c>
      <c r="N910" s="1">
        <v>0</v>
      </c>
      <c r="O910" s="1" t="s">
        <v>83</v>
      </c>
      <c r="P910" s="1" t="s">
        <v>37</v>
      </c>
      <c r="Q910" s="1" t="s">
        <v>4121</v>
      </c>
      <c r="R910" s="1" t="s">
        <v>4121</v>
      </c>
      <c r="S910" s="1" t="s">
        <v>4121</v>
      </c>
      <c r="T910" s="1">
        <v>0</v>
      </c>
      <c r="U910" s="1" t="s">
        <v>4121</v>
      </c>
      <c r="V910" s="1" t="s">
        <v>38</v>
      </c>
      <c r="W910" s="1" t="s">
        <v>4121</v>
      </c>
      <c r="X910" s="1">
        <v>0</v>
      </c>
      <c r="Y910" s="1" t="s">
        <v>37</v>
      </c>
      <c r="Z910" s="1" t="s">
        <v>4121</v>
      </c>
      <c r="AA910" s="1" t="s">
        <v>4121</v>
      </c>
      <c r="AB910" s="1" t="s">
        <v>4121</v>
      </c>
      <c r="AC910" s="1">
        <v>0</v>
      </c>
      <c r="AD910" s="1" t="s">
        <v>4121</v>
      </c>
      <c r="AE910" s="1">
        <v>0</v>
      </c>
      <c r="AF910" s="1">
        <v>0</v>
      </c>
      <c r="AG910" s="1">
        <v>0</v>
      </c>
      <c r="AH910" s="1">
        <v>0</v>
      </c>
      <c r="AI910" s="1">
        <v>0</v>
      </c>
      <c r="AJ910" s="1">
        <v>0</v>
      </c>
      <c r="AK910" s="1">
        <v>0</v>
      </c>
      <c r="AL910" s="1">
        <v>0</v>
      </c>
      <c r="AM910" s="1">
        <v>0</v>
      </c>
      <c r="AN910" s="1" t="s">
        <v>4121</v>
      </c>
      <c r="AO910" s="1" t="s">
        <v>4121</v>
      </c>
      <c r="AP910" s="1" t="s">
        <v>69</v>
      </c>
      <c r="AQ910" s="1" t="s">
        <v>40</v>
      </c>
      <c r="AR910" s="1" t="s">
        <v>41</v>
      </c>
      <c r="AS910" s="1" t="s">
        <v>38</v>
      </c>
      <c r="AT910" s="1" t="s">
        <v>4121</v>
      </c>
      <c r="AU910" s="1" t="s">
        <v>4121</v>
      </c>
      <c r="AV910" s="1" t="s">
        <v>42</v>
      </c>
      <c r="AW910" s="1">
        <v>0</v>
      </c>
      <c r="AX910" s="1">
        <v>0</v>
      </c>
      <c r="AY910" s="1">
        <v>0</v>
      </c>
      <c r="AZ910" s="1">
        <v>0</v>
      </c>
      <c r="BA910" s="1">
        <v>0</v>
      </c>
      <c r="BB910" s="1">
        <v>0</v>
      </c>
      <c r="BC910" s="1">
        <v>0</v>
      </c>
      <c r="BD910" s="1">
        <v>0</v>
      </c>
      <c r="BE910" s="1">
        <v>0</v>
      </c>
      <c r="BF910" s="1">
        <v>0</v>
      </c>
      <c r="BG910" s="1">
        <v>0</v>
      </c>
      <c r="BH910" s="1">
        <v>0</v>
      </c>
      <c r="BI910" s="1">
        <v>0</v>
      </c>
      <c r="BJ910" s="1">
        <v>0</v>
      </c>
      <c r="BK910" s="1">
        <v>0</v>
      </c>
      <c r="BL910" s="1">
        <v>0</v>
      </c>
      <c r="BM910" s="1">
        <v>0</v>
      </c>
      <c r="BN910" s="1">
        <v>0</v>
      </c>
      <c r="BO910" s="1" t="s">
        <v>37</v>
      </c>
      <c r="BP910" s="1" t="s">
        <v>38</v>
      </c>
      <c r="BQ910" s="5" t="s">
        <v>3655</v>
      </c>
      <c r="BR910" s="1" t="s">
        <v>3656</v>
      </c>
      <c r="BS910" s="1" t="s">
        <v>3657</v>
      </c>
      <c r="BT910" s="1" t="s">
        <v>4121</v>
      </c>
      <c r="BU910" s="1" t="s">
        <v>4121</v>
      </c>
      <c r="BV910" s="1" t="s">
        <v>4121</v>
      </c>
    </row>
    <row r="911" spans="1:74" ht="409.5" x14ac:dyDescent="0.25">
      <c r="A911" s="1" t="s">
        <v>26</v>
      </c>
      <c r="B911" s="1" t="s">
        <v>27</v>
      </c>
      <c r="C911" s="1" t="s">
        <v>28</v>
      </c>
      <c r="D911" s="1" t="s">
        <v>65</v>
      </c>
      <c r="E911" s="1">
        <v>213413</v>
      </c>
      <c r="F911" s="1" t="s">
        <v>3658</v>
      </c>
      <c r="G911" s="1" t="s">
        <v>3659</v>
      </c>
      <c r="H911" s="1" t="s">
        <v>32</v>
      </c>
      <c r="I911" s="1" t="s">
        <v>33</v>
      </c>
      <c r="J911" s="2">
        <v>44247</v>
      </c>
      <c r="K911" s="2" t="s">
        <v>4121</v>
      </c>
      <c r="L911" s="1">
        <v>0</v>
      </c>
      <c r="M911" s="1">
        <v>50</v>
      </c>
      <c r="N911" s="1">
        <v>1</v>
      </c>
      <c r="O911" s="1" t="s">
        <v>109</v>
      </c>
      <c r="P911" s="1" t="s">
        <v>37</v>
      </c>
      <c r="Q911" s="1" t="s">
        <v>4121</v>
      </c>
      <c r="R911" s="1" t="s">
        <v>4121</v>
      </c>
      <c r="S911" s="1" t="s">
        <v>4121</v>
      </c>
      <c r="T911" s="1">
        <v>0</v>
      </c>
      <c r="U911" s="1" t="s">
        <v>4121</v>
      </c>
      <c r="V911" s="1" t="s">
        <v>38</v>
      </c>
      <c r="W911" s="1" t="s">
        <v>4121</v>
      </c>
      <c r="X911" s="1">
        <v>30</v>
      </c>
      <c r="Y911" s="1" t="s">
        <v>37</v>
      </c>
      <c r="Z911" s="1" t="s">
        <v>4121</v>
      </c>
      <c r="AA911" s="1" t="s">
        <v>4121</v>
      </c>
      <c r="AB911" s="1" t="s">
        <v>4121</v>
      </c>
      <c r="AC911" s="1">
        <v>0</v>
      </c>
      <c r="AD911" s="1" t="s">
        <v>4121</v>
      </c>
      <c r="AE911" s="1">
        <v>0</v>
      </c>
      <c r="AF911" s="1">
        <v>0</v>
      </c>
      <c r="AG911" s="1">
        <v>0</v>
      </c>
      <c r="AH911" s="1">
        <v>0</v>
      </c>
      <c r="AI911" s="1">
        <v>0</v>
      </c>
      <c r="AJ911" s="1">
        <v>0</v>
      </c>
      <c r="AK911" s="1">
        <v>0</v>
      </c>
      <c r="AL911" s="1">
        <v>0</v>
      </c>
      <c r="AM911" s="1">
        <v>0</v>
      </c>
      <c r="AN911" s="1" t="s">
        <v>35</v>
      </c>
      <c r="AO911" s="1" t="s">
        <v>35</v>
      </c>
      <c r="AP911" s="1" t="s">
        <v>69</v>
      </c>
      <c r="AQ911" s="1" t="s">
        <v>40</v>
      </c>
      <c r="AR911" s="1" t="s">
        <v>4121</v>
      </c>
      <c r="AS911" s="1" t="s">
        <v>38</v>
      </c>
      <c r="AT911" s="1" t="s">
        <v>4121</v>
      </c>
      <c r="AU911" s="1" t="s">
        <v>4121</v>
      </c>
      <c r="AV911" s="1" t="s">
        <v>42</v>
      </c>
      <c r="AW911" s="1">
        <v>0</v>
      </c>
      <c r="AX911" s="1">
        <v>0</v>
      </c>
      <c r="AY911" s="1">
        <v>0</v>
      </c>
      <c r="AZ911" s="1">
        <v>0</v>
      </c>
      <c r="BA911" s="1">
        <v>0</v>
      </c>
      <c r="BB911" s="1">
        <v>0</v>
      </c>
      <c r="BC911" s="1">
        <v>0</v>
      </c>
      <c r="BD911" s="1">
        <v>0</v>
      </c>
      <c r="BE911" s="1">
        <v>0</v>
      </c>
      <c r="BF911" s="1">
        <v>0</v>
      </c>
      <c r="BG911" s="1">
        <v>0</v>
      </c>
      <c r="BH911" s="1">
        <v>0</v>
      </c>
      <c r="BI911" s="1">
        <v>0</v>
      </c>
      <c r="BJ911" s="1">
        <v>0</v>
      </c>
      <c r="BK911" s="1">
        <v>0</v>
      </c>
      <c r="BL911" s="1">
        <v>0</v>
      </c>
      <c r="BM911" s="1">
        <v>0</v>
      </c>
      <c r="BN911" s="1">
        <v>0</v>
      </c>
      <c r="BO911" s="1" t="s">
        <v>37</v>
      </c>
      <c r="BP911" s="1" t="s">
        <v>38</v>
      </c>
      <c r="BQ911" s="5" t="s">
        <v>3660</v>
      </c>
      <c r="BR911" s="1" t="s">
        <v>3661</v>
      </c>
      <c r="BS911" s="1" t="s">
        <v>3662</v>
      </c>
      <c r="BT911" s="1" t="s">
        <v>4121</v>
      </c>
      <c r="BU911" s="1" t="s">
        <v>4121</v>
      </c>
      <c r="BV911" s="1" t="s">
        <v>4121</v>
      </c>
    </row>
    <row r="912" spans="1:74" ht="409.5" x14ac:dyDescent="0.25">
      <c r="A912" s="1" t="s">
        <v>26</v>
      </c>
      <c r="B912" s="1" t="s">
        <v>27</v>
      </c>
      <c r="C912" s="1" t="s">
        <v>28</v>
      </c>
      <c r="D912" s="1" t="s">
        <v>29</v>
      </c>
      <c r="E912" s="1">
        <v>213612</v>
      </c>
      <c r="F912" s="1" t="s">
        <v>3663</v>
      </c>
      <c r="G912" s="1" t="s">
        <v>3664</v>
      </c>
      <c r="H912" s="1" t="s">
        <v>32</v>
      </c>
      <c r="I912" s="1" t="s">
        <v>33</v>
      </c>
      <c r="J912" s="2">
        <v>44247</v>
      </c>
      <c r="K912" s="2" t="s">
        <v>4121</v>
      </c>
      <c r="L912" s="1">
        <v>0</v>
      </c>
      <c r="M912" s="1">
        <v>50</v>
      </c>
      <c r="N912" s="1">
        <v>0</v>
      </c>
      <c r="O912" s="1" t="s">
        <v>109</v>
      </c>
      <c r="P912" s="1" t="s">
        <v>37</v>
      </c>
      <c r="Q912" s="1" t="s">
        <v>4121</v>
      </c>
      <c r="R912" s="1" t="s">
        <v>4121</v>
      </c>
      <c r="S912" s="1" t="s">
        <v>4121</v>
      </c>
      <c r="T912" s="1">
        <v>0</v>
      </c>
      <c r="U912" s="1" t="s">
        <v>4121</v>
      </c>
      <c r="V912" s="1" t="s">
        <v>38</v>
      </c>
      <c r="W912" s="1" t="s">
        <v>4121</v>
      </c>
      <c r="X912" s="1">
        <v>30</v>
      </c>
      <c r="Y912" s="1" t="s">
        <v>37</v>
      </c>
      <c r="Z912" s="1" t="s">
        <v>4121</v>
      </c>
      <c r="AA912" s="1" t="s">
        <v>4121</v>
      </c>
      <c r="AB912" s="1" t="s">
        <v>4121</v>
      </c>
      <c r="AC912" s="1">
        <v>0</v>
      </c>
      <c r="AD912" s="1" t="s">
        <v>4121</v>
      </c>
      <c r="AE912" s="1">
        <v>0</v>
      </c>
      <c r="AF912" s="1">
        <v>0</v>
      </c>
      <c r="AG912" s="1">
        <v>0</v>
      </c>
      <c r="AH912" s="1">
        <v>0</v>
      </c>
      <c r="AI912" s="1">
        <v>0</v>
      </c>
      <c r="AJ912" s="1">
        <v>0</v>
      </c>
      <c r="AK912" s="1">
        <v>0</v>
      </c>
      <c r="AL912" s="1">
        <v>0</v>
      </c>
      <c r="AM912" s="1">
        <v>0</v>
      </c>
      <c r="AN912" s="1" t="s">
        <v>35</v>
      </c>
      <c r="AO912" s="1" t="s">
        <v>35</v>
      </c>
      <c r="AP912" s="1" t="s">
        <v>69</v>
      </c>
      <c r="AQ912" s="1" t="s">
        <v>40</v>
      </c>
      <c r="AR912" s="1" t="s">
        <v>4121</v>
      </c>
      <c r="AS912" s="1" t="s">
        <v>38</v>
      </c>
      <c r="AT912" s="1" t="s">
        <v>4121</v>
      </c>
      <c r="AU912" s="1" t="s">
        <v>4121</v>
      </c>
      <c r="AV912" s="1" t="s">
        <v>42</v>
      </c>
      <c r="AW912" s="1">
        <v>0</v>
      </c>
      <c r="AX912" s="1">
        <v>0</v>
      </c>
      <c r="AY912" s="1">
        <v>0</v>
      </c>
      <c r="AZ912" s="1">
        <v>0</v>
      </c>
      <c r="BA912" s="1">
        <v>0</v>
      </c>
      <c r="BB912" s="1">
        <v>0</v>
      </c>
      <c r="BC912" s="1">
        <v>0</v>
      </c>
      <c r="BD912" s="1">
        <v>0</v>
      </c>
      <c r="BE912" s="1">
        <v>0</v>
      </c>
      <c r="BF912" s="1">
        <v>0</v>
      </c>
      <c r="BG912" s="1">
        <v>0</v>
      </c>
      <c r="BH912" s="1">
        <v>0</v>
      </c>
      <c r="BI912" s="1">
        <v>0</v>
      </c>
      <c r="BJ912" s="1">
        <v>0</v>
      </c>
      <c r="BK912" s="1">
        <v>0</v>
      </c>
      <c r="BL912" s="1">
        <v>0</v>
      </c>
      <c r="BM912" s="1">
        <v>0</v>
      </c>
      <c r="BN912" s="1">
        <v>0</v>
      </c>
      <c r="BO912" s="1" t="s">
        <v>37</v>
      </c>
      <c r="BP912" s="1" t="s">
        <v>38</v>
      </c>
      <c r="BQ912" s="5" t="s">
        <v>3665</v>
      </c>
      <c r="BR912" s="1" t="s">
        <v>3666</v>
      </c>
      <c r="BS912" s="1" t="s">
        <v>3667</v>
      </c>
      <c r="BT912" s="1" t="s">
        <v>4121</v>
      </c>
      <c r="BU912" s="1" t="s">
        <v>4121</v>
      </c>
      <c r="BV912" s="1" t="s">
        <v>4121</v>
      </c>
    </row>
    <row r="913" spans="1:74" ht="60" x14ac:dyDescent="0.25">
      <c r="A913" s="1" t="s">
        <v>26</v>
      </c>
      <c r="B913" s="1" t="s">
        <v>179</v>
      </c>
      <c r="C913" s="1" t="s">
        <v>28</v>
      </c>
      <c r="D913" s="1" t="s">
        <v>65</v>
      </c>
      <c r="E913" s="1">
        <v>2123101</v>
      </c>
      <c r="F913" s="1" t="s">
        <v>3668</v>
      </c>
      <c r="G913" s="1" t="s">
        <v>3669</v>
      </c>
      <c r="H913" s="1" t="s">
        <v>144</v>
      </c>
      <c r="I913" s="1" t="s">
        <v>33</v>
      </c>
      <c r="J913" s="2">
        <v>44275</v>
      </c>
      <c r="K913" s="2" t="s">
        <v>4121</v>
      </c>
      <c r="L913" s="1">
        <v>0</v>
      </c>
      <c r="M913" s="1">
        <v>0</v>
      </c>
      <c r="N913" s="1">
        <v>0</v>
      </c>
      <c r="O913" s="1" t="s">
        <v>34</v>
      </c>
      <c r="P913" s="1" t="s">
        <v>35</v>
      </c>
      <c r="Q913" s="1" t="s">
        <v>50</v>
      </c>
      <c r="R913" s="1" t="s">
        <v>50</v>
      </c>
      <c r="S913" s="1" t="s">
        <v>50</v>
      </c>
      <c r="T913" s="1">
        <v>0</v>
      </c>
      <c r="U913" s="1" t="s">
        <v>39</v>
      </c>
      <c r="V913" s="1" t="s">
        <v>38</v>
      </c>
      <c r="W913" s="1" t="s">
        <v>4121</v>
      </c>
      <c r="X913" s="1">
        <v>1</v>
      </c>
      <c r="Y913" s="1" t="s">
        <v>35</v>
      </c>
      <c r="Z913" s="1" t="s">
        <v>50</v>
      </c>
      <c r="AA913" s="1" t="s">
        <v>50</v>
      </c>
      <c r="AB913" s="1" t="s">
        <v>37</v>
      </c>
      <c r="AC913" s="1">
        <v>0</v>
      </c>
      <c r="AD913" s="1" t="s">
        <v>4121</v>
      </c>
      <c r="AE913" s="1">
        <v>0</v>
      </c>
      <c r="AF913" s="1">
        <v>0</v>
      </c>
      <c r="AG913" s="1">
        <v>0</v>
      </c>
      <c r="AH913" s="1">
        <v>0</v>
      </c>
      <c r="AI913" s="1">
        <v>0</v>
      </c>
      <c r="AJ913" s="1">
        <v>0</v>
      </c>
      <c r="AK913" s="1">
        <v>0</v>
      </c>
      <c r="AL913" s="1">
        <v>0</v>
      </c>
      <c r="AM913" s="1">
        <v>0</v>
      </c>
      <c r="AN913" s="1" t="s">
        <v>4121</v>
      </c>
      <c r="AO913" s="1" t="s">
        <v>4121</v>
      </c>
      <c r="AP913" s="1" t="s">
        <v>69</v>
      </c>
      <c r="AQ913" s="1" t="s">
        <v>40</v>
      </c>
      <c r="AR913" s="1" t="s">
        <v>4121</v>
      </c>
      <c r="AS913" s="1" t="s">
        <v>38</v>
      </c>
      <c r="AT913" s="1" t="s">
        <v>4121</v>
      </c>
      <c r="AU913" s="1" t="s">
        <v>4121</v>
      </c>
      <c r="AV913" s="1" t="s">
        <v>42</v>
      </c>
      <c r="AW913" s="1">
        <v>0</v>
      </c>
      <c r="AX913" s="1">
        <v>0</v>
      </c>
      <c r="AY913" s="1">
        <v>0</v>
      </c>
      <c r="AZ913" s="1">
        <v>0</v>
      </c>
      <c r="BA913" s="1">
        <v>0</v>
      </c>
      <c r="BB913" s="1">
        <v>0</v>
      </c>
      <c r="BC913" s="1">
        <v>0</v>
      </c>
      <c r="BD913" s="1">
        <v>0</v>
      </c>
      <c r="BE913" s="1">
        <v>0</v>
      </c>
      <c r="BF913" s="1">
        <v>0</v>
      </c>
      <c r="BG913" s="1">
        <v>0</v>
      </c>
      <c r="BH913" s="1">
        <v>0</v>
      </c>
      <c r="BI913" s="1">
        <v>0</v>
      </c>
      <c r="BJ913" s="1">
        <v>0</v>
      </c>
      <c r="BK913" s="1">
        <v>0</v>
      </c>
      <c r="BL913" s="1">
        <v>0</v>
      </c>
      <c r="BM913" s="1">
        <v>0</v>
      </c>
      <c r="BN913" s="1">
        <v>0</v>
      </c>
      <c r="BO913" s="1" t="s">
        <v>37</v>
      </c>
      <c r="BP913" s="1" t="s">
        <v>38</v>
      </c>
      <c r="BQ913" s="5" t="s">
        <v>3670</v>
      </c>
      <c r="BR913" s="1" t="s">
        <v>3671</v>
      </c>
      <c r="BS913" s="1" t="s">
        <v>3672</v>
      </c>
      <c r="BT913" s="1" t="s">
        <v>4121</v>
      </c>
      <c r="BU913" s="1" t="s">
        <v>4121</v>
      </c>
      <c r="BV913" s="1" t="s">
        <v>4121</v>
      </c>
    </row>
    <row r="914" spans="1:74" ht="75" x14ac:dyDescent="0.25">
      <c r="A914" s="1" t="s">
        <v>26</v>
      </c>
      <c r="B914" s="1" t="s">
        <v>179</v>
      </c>
      <c r="C914" s="1" t="s">
        <v>28</v>
      </c>
      <c r="D914" s="1" t="s">
        <v>65</v>
      </c>
      <c r="E914" s="1">
        <v>212312</v>
      </c>
      <c r="F914" s="1" t="s">
        <v>3673</v>
      </c>
      <c r="G914" s="1" t="s">
        <v>3669</v>
      </c>
      <c r="H914" s="1" t="s">
        <v>144</v>
      </c>
      <c r="I914" s="1" t="s">
        <v>33</v>
      </c>
      <c r="J914" s="2">
        <v>44275</v>
      </c>
      <c r="K914" s="2" t="s">
        <v>4121</v>
      </c>
      <c r="L914" s="1">
        <v>0</v>
      </c>
      <c r="M914" s="1">
        <v>0</v>
      </c>
      <c r="N914" s="1">
        <v>1</v>
      </c>
      <c r="O914" s="1" t="s">
        <v>34</v>
      </c>
      <c r="P914" s="1" t="s">
        <v>35</v>
      </c>
      <c r="Q914" s="1" t="s">
        <v>37</v>
      </c>
      <c r="R914" s="1" t="s">
        <v>37</v>
      </c>
      <c r="S914" s="1" t="s">
        <v>50</v>
      </c>
      <c r="T914" s="1">
        <v>0</v>
      </c>
      <c r="U914" s="1" t="s">
        <v>39</v>
      </c>
      <c r="V914" s="1" t="s">
        <v>38</v>
      </c>
      <c r="W914" s="1" t="s">
        <v>4121</v>
      </c>
      <c r="X914" s="1">
        <v>1</v>
      </c>
      <c r="Y914" s="1" t="s">
        <v>35</v>
      </c>
      <c r="Z914" s="1" t="s">
        <v>50</v>
      </c>
      <c r="AA914" s="1" t="s">
        <v>50</v>
      </c>
      <c r="AB914" s="1" t="s">
        <v>4121</v>
      </c>
      <c r="AC914" s="1">
        <v>0</v>
      </c>
      <c r="AD914" s="1" t="s">
        <v>4121</v>
      </c>
      <c r="AE914" s="1">
        <v>0</v>
      </c>
      <c r="AF914" s="1">
        <v>0</v>
      </c>
      <c r="AG914" s="1">
        <v>0</v>
      </c>
      <c r="AH914" s="1">
        <v>0</v>
      </c>
      <c r="AI914" s="1">
        <v>0</v>
      </c>
      <c r="AJ914" s="1">
        <v>0</v>
      </c>
      <c r="AK914" s="1">
        <v>0</v>
      </c>
      <c r="AL914" s="1">
        <v>0</v>
      </c>
      <c r="AM914" s="1">
        <v>0</v>
      </c>
      <c r="AN914" s="1" t="s">
        <v>4121</v>
      </c>
      <c r="AO914" s="1" t="s">
        <v>4121</v>
      </c>
      <c r="AP914" s="1" t="s">
        <v>69</v>
      </c>
      <c r="AQ914" s="1" t="s">
        <v>40</v>
      </c>
      <c r="AR914" s="1" t="s">
        <v>4121</v>
      </c>
      <c r="AS914" s="1" t="s">
        <v>38</v>
      </c>
      <c r="AT914" s="1" t="s">
        <v>4121</v>
      </c>
      <c r="AU914" s="1" t="s">
        <v>4121</v>
      </c>
      <c r="AV914" s="1" t="s">
        <v>42</v>
      </c>
      <c r="AW914" s="1">
        <v>0</v>
      </c>
      <c r="AX914" s="1">
        <v>0</v>
      </c>
      <c r="AY914" s="1">
        <v>0</v>
      </c>
      <c r="AZ914" s="1">
        <v>0</v>
      </c>
      <c r="BA914" s="1">
        <v>0</v>
      </c>
      <c r="BB914" s="1">
        <v>0</v>
      </c>
      <c r="BC914" s="1">
        <v>0</v>
      </c>
      <c r="BD914" s="1">
        <v>0</v>
      </c>
      <c r="BE914" s="1">
        <v>0</v>
      </c>
      <c r="BF914" s="1">
        <v>0</v>
      </c>
      <c r="BG914" s="1">
        <v>0</v>
      </c>
      <c r="BH914" s="1">
        <v>0</v>
      </c>
      <c r="BI914" s="1">
        <v>0</v>
      </c>
      <c r="BJ914" s="1">
        <v>0</v>
      </c>
      <c r="BK914" s="1">
        <v>0</v>
      </c>
      <c r="BL914" s="1">
        <v>0</v>
      </c>
      <c r="BM914" s="1">
        <v>0</v>
      </c>
      <c r="BN914" s="1">
        <v>0</v>
      </c>
      <c r="BO914" s="1" t="s">
        <v>37</v>
      </c>
      <c r="BP914" s="1" t="s">
        <v>38</v>
      </c>
      <c r="BQ914" s="5" t="s">
        <v>3670</v>
      </c>
      <c r="BR914" s="1" t="s">
        <v>3674</v>
      </c>
      <c r="BS914" s="1" t="s">
        <v>3672</v>
      </c>
      <c r="BT914" s="1" t="s">
        <v>4121</v>
      </c>
      <c r="BU914" s="1" t="s">
        <v>4121</v>
      </c>
      <c r="BV914" s="1" t="s">
        <v>4121</v>
      </c>
    </row>
    <row r="915" spans="1:74" ht="45" x14ac:dyDescent="0.25">
      <c r="A915" s="1" t="s">
        <v>26</v>
      </c>
      <c r="B915" s="1" t="s">
        <v>179</v>
      </c>
      <c r="C915" s="1" t="s">
        <v>28</v>
      </c>
      <c r="D915" s="1" t="s">
        <v>65</v>
      </c>
      <c r="E915" s="1">
        <v>212413</v>
      </c>
      <c r="F915" s="8" t="s">
        <v>3675</v>
      </c>
      <c r="G915" s="1" t="s">
        <v>3676</v>
      </c>
      <c r="H915" s="1" t="s">
        <v>32</v>
      </c>
      <c r="I915" s="1" t="s">
        <v>33</v>
      </c>
      <c r="J915" s="2">
        <v>44262</v>
      </c>
      <c r="K915" s="2" t="s">
        <v>4121</v>
      </c>
      <c r="L915" s="1">
        <v>0</v>
      </c>
      <c r="M915" s="1">
        <v>0</v>
      </c>
      <c r="N915" s="1">
        <v>0</v>
      </c>
      <c r="O915" s="1" t="s">
        <v>109</v>
      </c>
      <c r="P915" s="1" t="s">
        <v>37</v>
      </c>
      <c r="Q915" s="1" t="s">
        <v>4121</v>
      </c>
      <c r="R915" s="1" t="s">
        <v>4121</v>
      </c>
      <c r="S915" s="1" t="s">
        <v>4121</v>
      </c>
      <c r="T915" s="1">
        <v>0</v>
      </c>
      <c r="U915" s="1" t="s">
        <v>4121</v>
      </c>
      <c r="V915" s="1" t="s">
        <v>38</v>
      </c>
      <c r="W915" s="1" t="s">
        <v>4121</v>
      </c>
      <c r="X915" s="1">
        <v>0.3</v>
      </c>
      <c r="Y915" s="1" t="s">
        <v>37</v>
      </c>
      <c r="Z915" s="1" t="s">
        <v>4121</v>
      </c>
      <c r="AA915" s="1" t="s">
        <v>4121</v>
      </c>
      <c r="AB915" s="1" t="s">
        <v>4121</v>
      </c>
      <c r="AC915" s="1">
        <v>0</v>
      </c>
      <c r="AD915" s="1" t="s">
        <v>4121</v>
      </c>
      <c r="AE915" s="1">
        <v>0</v>
      </c>
      <c r="AF915" s="1">
        <v>0</v>
      </c>
      <c r="AG915" s="1">
        <v>0</v>
      </c>
      <c r="AH915" s="1">
        <v>0</v>
      </c>
      <c r="AI915" s="1">
        <v>0</v>
      </c>
      <c r="AJ915" s="1">
        <v>0</v>
      </c>
      <c r="AK915" s="1">
        <v>0</v>
      </c>
      <c r="AL915" s="1">
        <v>0</v>
      </c>
      <c r="AM915" s="1">
        <v>0</v>
      </c>
      <c r="AN915" s="1" t="s">
        <v>4121</v>
      </c>
      <c r="AO915" s="1" t="s">
        <v>4121</v>
      </c>
      <c r="AP915" s="1" t="s">
        <v>69</v>
      </c>
      <c r="AQ915" s="1" t="s">
        <v>40</v>
      </c>
      <c r="AR915" s="1" t="s">
        <v>4121</v>
      </c>
      <c r="AS915" s="1" t="s">
        <v>38</v>
      </c>
      <c r="AT915" s="1" t="s">
        <v>4121</v>
      </c>
      <c r="AU915" s="1" t="s">
        <v>4121</v>
      </c>
      <c r="AV915" s="1" t="s">
        <v>42</v>
      </c>
      <c r="AW915" s="1">
        <v>0</v>
      </c>
      <c r="AX915" s="1">
        <v>0</v>
      </c>
      <c r="AY915" s="1">
        <v>0</v>
      </c>
      <c r="AZ915" s="1">
        <v>0</v>
      </c>
      <c r="BA915" s="1">
        <v>0</v>
      </c>
      <c r="BB915" s="1">
        <v>0</v>
      </c>
      <c r="BC915" s="1">
        <v>0</v>
      </c>
      <c r="BD915" s="1">
        <v>0</v>
      </c>
      <c r="BE915" s="1">
        <v>0</v>
      </c>
      <c r="BF915" s="1">
        <v>0</v>
      </c>
      <c r="BG915" s="1">
        <v>0</v>
      </c>
      <c r="BH915" s="1">
        <v>0</v>
      </c>
      <c r="BI915" s="1">
        <v>0</v>
      </c>
      <c r="BJ915" s="1">
        <v>0</v>
      </c>
      <c r="BK915" s="1">
        <v>0</v>
      </c>
      <c r="BL915" s="1">
        <v>0</v>
      </c>
      <c r="BM915" s="1">
        <v>0</v>
      </c>
      <c r="BN915" s="1">
        <v>0</v>
      </c>
      <c r="BO915" s="1" t="s">
        <v>37</v>
      </c>
      <c r="BP915" s="1" t="s">
        <v>38</v>
      </c>
      <c r="BQ915" s="5" t="s">
        <v>3677</v>
      </c>
      <c r="BR915" s="1" t="s">
        <v>3678</v>
      </c>
      <c r="BS915" s="1" t="s">
        <v>3679</v>
      </c>
      <c r="BT915" s="1" t="s">
        <v>4121</v>
      </c>
      <c r="BU915" s="1" t="s">
        <v>4121</v>
      </c>
      <c r="BV915" s="1" t="s">
        <v>4121</v>
      </c>
    </row>
    <row r="916" spans="1:74" ht="150" x14ac:dyDescent="0.25">
      <c r="A916" s="1" t="s">
        <v>26</v>
      </c>
      <c r="B916" s="1" t="s">
        <v>416</v>
      </c>
      <c r="C916" s="1" t="s">
        <v>28</v>
      </c>
      <c r="D916" s="1" t="s">
        <v>65</v>
      </c>
      <c r="E916" s="1">
        <v>2147101</v>
      </c>
      <c r="F916" s="1" t="s">
        <v>3680</v>
      </c>
      <c r="G916" s="1" t="s">
        <v>3681</v>
      </c>
      <c r="H916" s="1" t="s">
        <v>32</v>
      </c>
      <c r="I916" s="1" t="s">
        <v>33</v>
      </c>
      <c r="J916" s="2">
        <v>44262</v>
      </c>
      <c r="K916" s="2" t="s">
        <v>4121</v>
      </c>
      <c r="L916" s="1">
        <v>0</v>
      </c>
      <c r="M916" s="1">
        <v>60</v>
      </c>
      <c r="N916" s="1">
        <v>30</v>
      </c>
      <c r="O916" s="1" t="s">
        <v>83</v>
      </c>
      <c r="P916" s="1" t="s">
        <v>37</v>
      </c>
      <c r="Q916" s="1" t="s">
        <v>4121</v>
      </c>
      <c r="R916" s="1" t="s">
        <v>4121</v>
      </c>
      <c r="S916" s="1" t="s">
        <v>4121</v>
      </c>
      <c r="T916" s="1">
        <v>0</v>
      </c>
      <c r="U916" s="1" t="s">
        <v>4121</v>
      </c>
      <c r="V916" s="1" t="s">
        <v>38</v>
      </c>
      <c r="W916" s="1" t="s">
        <v>4121</v>
      </c>
      <c r="X916" s="1">
        <v>0</v>
      </c>
      <c r="Y916" s="1" t="s">
        <v>37</v>
      </c>
      <c r="Z916" s="1" t="s">
        <v>4121</v>
      </c>
      <c r="AA916" s="1" t="s">
        <v>4121</v>
      </c>
      <c r="AB916" s="1" t="s">
        <v>4121</v>
      </c>
      <c r="AC916" s="1">
        <v>0</v>
      </c>
      <c r="AD916" s="1" t="s">
        <v>4121</v>
      </c>
      <c r="AE916" s="1">
        <v>0</v>
      </c>
      <c r="AF916" s="1">
        <v>0</v>
      </c>
      <c r="AG916" s="1">
        <v>0</v>
      </c>
      <c r="AH916" s="1">
        <v>0</v>
      </c>
      <c r="AI916" s="1">
        <v>0</v>
      </c>
      <c r="AJ916" s="1">
        <v>0</v>
      </c>
      <c r="AK916" s="1">
        <v>0</v>
      </c>
      <c r="AL916" s="1">
        <v>0</v>
      </c>
      <c r="AM916" s="1">
        <v>0</v>
      </c>
      <c r="AN916" s="1" t="s">
        <v>4121</v>
      </c>
      <c r="AO916" s="1" t="s">
        <v>4121</v>
      </c>
      <c r="AP916" s="1" t="s">
        <v>39</v>
      </c>
      <c r="AQ916" s="1" t="s">
        <v>40</v>
      </c>
      <c r="AR916" s="1" t="s">
        <v>41</v>
      </c>
      <c r="AS916" s="1" t="s">
        <v>38</v>
      </c>
      <c r="AT916" s="1" t="s">
        <v>4121</v>
      </c>
      <c r="AU916" s="1" t="s">
        <v>4121</v>
      </c>
      <c r="AV916" s="1" t="s">
        <v>42</v>
      </c>
      <c r="AW916" s="1">
        <v>0</v>
      </c>
      <c r="AX916" s="1">
        <v>0</v>
      </c>
      <c r="AY916" s="1">
        <v>0</v>
      </c>
      <c r="AZ916" s="1">
        <v>0</v>
      </c>
      <c r="BA916" s="1">
        <v>0</v>
      </c>
      <c r="BB916" s="1">
        <v>0</v>
      </c>
      <c r="BC916" s="1">
        <v>0</v>
      </c>
      <c r="BD916" s="1">
        <v>0</v>
      </c>
      <c r="BE916" s="1">
        <v>0</v>
      </c>
      <c r="BF916" s="1">
        <v>0</v>
      </c>
      <c r="BG916" s="1">
        <v>0</v>
      </c>
      <c r="BH916" s="1">
        <v>0</v>
      </c>
      <c r="BI916" s="1">
        <v>0</v>
      </c>
      <c r="BJ916" s="1">
        <v>0</v>
      </c>
      <c r="BK916" s="1">
        <v>0</v>
      </c>
      <c r="BL916" s="1">
        <v>0</v>
      </c>
      <c r="BM916" s="1">
        <v>0</v>
      </c>
      <c r="BN916" s="1">
        <v>0</v>
      </c>
      <c r="BO916" s="1" t="s">
        <v>37</v>
      </c>
      <c r="BP916" s="1" t="s">
        <v>38</v>
      </c>
      <c r="BQ916" s="5" t="s">
        <v>3682</v>
      </c>
      <c r="BR916" s="1" t="s">
        <v>3683</v>
      </c>
      <c r="BS916" s="1" t="s">
        <v>3684</v>
      </c>
      <c r="BT916" s="1" t="s">
        <v>37</v>
      </c>
      <c r="BU916" s="1" t="s">
        <v>4121</v>
      </c>
      <c r="BV916" s="1" t="s">
        <v>4121</v>
      </c>
    </row>
    <row r="917" spans="1:74" ht="150" x14ac:dyDescent="0.25">
      <c r="A917" s="1" t="s">
        <v>26</v>
      </c>
      <c r="B917" s="1" t="s">
        <v>416</v>
      </c>
      <c r="C917" s="1" t="s">
        <v>28</v>
      </c>
      <c r="D917" s="1" t="s">
        <v>29</v>
      </c>
      <c r="E917" s="1">
        <v>2148101</v>
      </c>
      <c r="F917" s="1" t="s">
        <v>3685</v>
      </c>
      <c r="G917" s="1" t="s">
        <v>3686</v>
      </c>
      <c r="H917" s="1" t="s">
        <v>32</v>
      </c>
      <c r="I917" s="1" t="s">
        <v>33</v>
      </c>
      <c r="J917" s="2">
        <v>44262</v>
      </c>
      <c r="K917" s="2" t="s">
        <v>4121</v>
      </c>
      <c r="L917" s="1">
        <v>0</v>
      </c>
      <c r="M917" s="1">
        <v>60</v>
      </c>
      <c r="N917" s="1">
        <v>0</v>
      </c>
      <c r="O917" s="1" t="s">
        <v>83</v>
      </c>
      <c r="P917" s="1" t="s">
        <v>37</v>
      </c>
      <c r="Q917" s="1" t="s">
        <v>4121</v>
      </c>
      <c r="R917" s="1" t="s">
        <v>4121</v>
      </c>
      <c r="S917" s="1" t="s">
        <v>4121</v>
      </c>
      <c r="T917" s="1">
        <v>0</v>
      </c>
      <c r="U917" s="1" t="s">
        <v>4121</v>
      </c>
      <c r="V917" s="1" t="s">
        <v>38</v>
      </c>
      <c r="W917" s="1" t="s">
        <v>4121</v>
      </c>
      <c r="X917" s="1">
        <v>0</v>
      </c>
      <c r="Y917" s="1" t="s">
        <v>37</v>
      </c>
      <c r="Z917" s="1" t="s">
        <v>4121</v>
      </c>
      <c r="AA917" s="1" t="s">
        <v>4121</v>
      </c>
      <c r="AB917" s="1" t="s">
        <v>4121</v>
      </c>
      <c r="AC917" s="1">
        <v>0</v>
      </c>
      <c r="AD917" s="1" t="s">
        <v>4121</v>
      </c>
      <c r="AE917" s="1">
        <v>0</v>
      </c>
      <c r="AF917" s="1">
        <v>0</v>
      </c>
      <c r="AG917" s="1">
        <v>0</v>
      </c>
      <c r="AH917" s="1">
        <v>0</v>
      </c>
      <c r="AI917" s="1">
        <v>0</v>
      </c>
      <c r="AJ917" s="1">
        <v>0</v>
      </c>
      <c r="AK917" s="1">
        <v>0</v>
      </c>
      <c r="AL917" s="1">
        <v>0</v>
      </c>
      <c r="AM917" s="1">
        <v>0</v>
      </c>
      <c r="AN917" s="1" t="s">
        <v>4121</v>
      </c>
      <c r="AO917" s="1" t="s">
        <v>4121</v>
      </c>
      <c r="AP917" s="1" t="s">
        <v>39</v>
      </c>
      <c r="AQ917" s="1" t="s">
        <v>40</v>
      </c>
      <c r="AR917" s="1" t="s">
        <v>41</v>
      </c>
      <c r="AS917" s="1" t="s">
        <v>38</v>
      </c>
      <c r="AT917" s="1" t="s">
        <v>4121</v>
      </c>
      <c r="AU917" s="1" t="s">
        <v>4121</v>
      </c>
      <c r="AV917" s="1" t="s">
        <v>42</v>
      </c>
      <c r="AW917" s="1">
        <v>0</v>
      </c>
      <c r="AX917" s="1">
        <v>0</v>
      </c>
      <c r="AY917" s="1">
        <v>0</v>
      </c>
      <c r="AZ917" s="1">
        <v>0</v>
      </c>
      <c r="BA917" s="1">
        <v>0</v>
      </c>
      <c r="BB917" s="1">
        <v>0</v>
      </c>
      <c r="BC917" s="1">
        <v>0</v>
      </c>
      <c r="BD917" s="1">
        <v>0</v>
      </c>
      <c r="BE917" s="1">
        <v>0</v>
      </c>
      <c r="BF917" s="1">
        <v>0</v>
      </c>
      <c r="BG917" s="1">
        <v>0</v>
      </c>
      <c r="BH917" s="1">
        <v>0</v>
      </c>
      <c r="BI917" s="1">
        <v>0</v>
      </c>
      <c r="BJ917" s="1">
        <v>0</v>
      </c>
      <c r="BK917" s="1">
        <v>0</v>
      </c>
      <c r="BL917" s="1">
        <v>0</v>
      </c>
      <c r="BM917" s="1">
        <v>0</v>
      </c>
      <c r="BN917" s="1">
        <v>0</v>
      </c>
      <c r="BO917" s="1" t="s">
        <v>37</v>
      </c>
      <c r="BP917" s="1" t="s">
        <v>38</v>
      </c>
      <c r="BQ917" s="5" t="s">
        <v>3682</v>
      </c>
      <c r="BR917" s="1" t="s">
        <v>3683</v>
      </c>
      <c r="BS917" s="1" t="s">
        <v>3684</v>
      </c>
      <c r="BT917" s="1" t="s">
        <v>110</v>
      </c>
      <c r="BU917" s="1" t="s">
        <v>4121</v>
      </c>
      <c r="BV917" s="1" t="s">
        <v>4121</v>
      </c>
    </row>
    <row r="918" spans="1:74" ht="60" x14ac:dyDescent="0.25">
      <c r="A918" s="1" t="s">
        <v>26</v>
      </c>
      <c r="B918" s="1" t="s">
        <v>27</v>
      </c>
      <c r="C918" s="1" t="s">
        <v>28</v>
      </c>
      <c r="D918" s="1" t="s">
        <v>65</v>
      </c>
      <c r="E918" s="1">
        <v>2137112</v>
      </c>
      <c r="F918" s="1" t="s">
        <v>3687</v>
      </c>
      <c r="G918" s="1" t="s">
        <v>3688</v>
      </c>
      <c r="H918" s="1" t="s">
        <v>32</v>
      </c>
      <c r="I918" s="1" t="s">
        <v>33</v>
      </c>
      <c r="J918" s="2">
        <v>44263</v>
      </c>
      <c r="K918" s="2" t="s">
        <v>4121</v>
      </c>
      <c r="L918" s="1">
        <v>0</v>
      </c>
      <c r="M918" s="1">
        <v>14</v>
      </c>
      <c r="N918" s="1">
        <v>1</v>
      </c>
      <c r="O918" s="1" t="s">
        <v>83</v>
      </c>
      <c r="P918" s="1" t="s">
        <v>37</v>
      </c>
      <c r="Q918" s="1" t="s">
        <v>4121</v>
      </c>
      <c r="R918" s="1" t="s">
        <v>4121</v>
      </c>
      <c r="S918" s="1" t="s">
        <v>4121</v>
      </c>
      <c r="T918" s="1">
        <v>0</v>
      </c>
      <c r="U918" s="1" t="s">
        <v>4121</v>
      </c>
      <c r="V918" s="1" t="s">
        <v>38</v>
      </c>
      <c r="W918" s="1" t="s">
        <v>4121</v>
      </c>
      <c r="X918" s="1">
        <v>0</v>
      </c>
      <c r="Y918" s="1" t="s">
        <v>37</v>
      </c>
      <c r="Z918" s="1" t="s">
        <v>4121</v>
      </c>
      <c r="AA918" s="1" t="s">
        <v>4121</v>
      </c>
      <c r="AB918" s="1" t="s">
        <v>4121</v>
      </c>
      <c r="AC918" s="1">
        <v>0</v>
      </c>
      <c r="AD918" s="1" t="s">
        <v>4121</v>
      </c>
      <c r="AE918" s="1">
        <v>0</v>
      </c>
      <c r="AF918" s="1">
        <v>0</v>
      </c>
      <c r="AG918" s="1">
        <v>0</v>
      </c>
      <c r="AH918" s="1">
        <v>0</v>
      </c>
      <c r="AI918" s="1">
        <v>0</v>
      </c>
      <c r="AJ918" s="1">
        <v>0</v>
      </c>
      <c r="AK918" s="1">
        <v>0</v>
      </c>
      <c r="AL918" s="1">
        <v>0</v>
      </c>
      <c r="AM918" s="1">
        <v>0</v>
      </c>
      <c r="AN918" s="1" t="s">
        <v>4121</v>
      </c>
      <c r="AO918" s="1" t="s">
        <v>4121</v>
      </c>
      <c r="AP918" s="1" t="s">
        <v>69</v>
      </c>
      <c r="AQ918" s="1" t="s">
        <v>40</v>
      </c>
      <c r="AR918" s="1" t="s">
        <v>41</v>
      </c>
      <c r="AS918" s="1" t="s">
        <v>38</v>
      </c>
      <c r="AT918" s="1" t="s">
        <v>4121</v>
      </c>
      <c r="AU918" s="1" t="s">
        <v>4121</v>
      </c>
      <c r="AV918" s="1" t="s">
        <v>42</v>
      </c>
      <c r="AW918" s="1">
        <v>0</v>
      </c>
      <c r="AX918" s="1">
        <v>0</v>
      </c>
      <c r="AY918" s="1">
        <v>0</v>
      </c>
      <c r="AZ918" s="1">
        <v>0</v>
      </c>
      <c r="BA918" s="1">
        <v>0</v>
      </c>
      <c r="BB918" s="1">
        <v>0</v>
      </c>
      <c r="BC918" s="1">
        <v>0</v>
      </c>
      <c r="BD918" s="1">
        <v>0</v>
      </c>
      <c r="BE918" s="1">
        <v>0</v>
      </c>
      <c r="BF918" s="1">
        <v>0</v>
      </c>
      <c r="BG918" s="1">
        <v>0</v>
      </c>
      <c r="BH918" s="1">
        <v>0</v>
      </c>
      <c r="BI918" s="1">
        <v>0</v>
      </c>
      <c r="BJ918" s="1">
        <v>0</v>
      </c>
      <c r="BK918" s="1">
        <v>0</v>
      </c>
      <c r="BL918" s="1">
        <v>0</v>
      </c>
      <c r="BM918" s="1">
        <v>0</v>
      </c>
      <c r="BN918" s="1">
        <v>0</v>
      </c>
      <c r="BO918" s="1" t="s">
        <v>37</v>
      </c>
      <c r="BP918" s="1" t="s">
        <v>38</v>
      </c>
      <c r="BQ918" s="5" t="s">
        <v>3689</v>
      </c>
      <c r="BR918" s="1" t="s">
        <v>3690</v>
      </c>
      <c r="BS918" s="1" t="s">
        <v>3691</v>
      </c>
      <c r="BT918" s="1" t="s">
        <v>4121</v>
      </c>
      <c r="BU918" s="1" t="s">
        <v>4121</v>
      </c>
      <c r="BV918" s="8"/>
    </row>
    <row r="919" spans="1:74" ht="135" x14ac:dyDescent="0.25">
      <c r="A919" s="1" t="s">
        <v>26</v>
      </c>
      <c r="B919" s="1" t="s">
        <v>391</v>
      </c>
      <c r="C919" s="1" t="s">
        <v>28</v>
      </c>
      <c r="D919" s="1" t="s">
        <v>29</v>
      </c>
      <c r="E919" s="1">
        <v>216112</v>
      </c>
      <c r="F919" s="1" t="s">
        <v>3692</v>
      </c>
      <c r="G919" s="1" t="s">
        <v>3693</v>
      </c>
      <c r="H919" s="1" t="s">
        <v>32</v>
      </c>
      <c r="I919" s="1" t="s">
        <v>33</v>
      </c>
      <c r="J919" s="2">
        <v>44265</v>
      </c>
      <c r="K919" s="2" t="s">
        <v>4121</v>
      </c>
      <c r="L919" s="1">
        <v>0</v>
      </c>
      <c r="M919" s="1">
        <v>150</v>
      </c>
      <c r="N919" s="1">
        <v>0</v>
      </c>
      <c r="O919" s="1" t="s">
        <v>34</v>
      </c>
      <c r="P919" s="1" t="s">
        <v>35</v>
      </c>
      <c r="Q919" s="1" t="s">
        <v>4121</v>
      </c>
      <c r="R919" s="1" t="s">
        <v>4121</v>
      </c>
      <c r="S919" s="1" t="s">
        <v>4121</v>
      </c>
      <c r="T919" s="1">
        <v>0</v>
      </c>
      <c r="U919" s="1" t="s">
        <v>4121</v>
      </c>
      <c r="V919" s="1" t="s">
        <v>38</v>
      </c>
      <c r="W919" s="1" t="s">
        <v>4121</v>
      </c>
      <c r="X919" s="1">
        <v>30</v>
      </c>
      <c r="Y919" s="1" t="s">
        <v>37</v>
      </c>
      <c r="Z919" s="1" t="s">
        <v>4121</v>
      </c>
      <c r="AA919" s="1" t="s">
        <v>4121</v>
      </c>
      <c r="AB919" s="1" t="s">
        <v>4121</v>
      </c>
      <c r="AC919" s="1">
        <v>0</v>
      </c>
      <c r="AD919" s="1" t="s">
        <v>4121</v>
      </c>
      <c r="AE919" s="1">
        <v>0.25</v>
      </c>
      <c r="AF919" s="1">
        <v>0.45</v>
      </c>
      <c r="AG919" s="1">
        <v>0.25</v>
      </c>
      <c r="AH919" s="1">
        <v>0.45</v>
      </c>
      <c r="AI919" s="1">
        <v>0.45</v>
      </c>
      <c r="AJ919" s="1">
        <v>0.25</v>
      </c>
      <c r="AK919" s="1">
        <v>0.25</v>
      </c>
      <c r="AL919" s="1">
        <v>0.25</v>
      </c>
      <c r="AM919" s="1">
        <v>0.25</v>
      </c>
      <c r="AN919" s="1" t="s">
        <v>35</v>
      </c>
      <c r="AO919" s="1" t="s">
        <v>35</v>
      </c>
      <c r="AP919" s="1" t="s">
        <v>39</v>
      </c>
      <c r="AQ919" s="1" t="s">
        <v>40</v>
      </c>
      <c r="AR919" s="1" t="s">
        <v>41</v>
      </c>
      <c r="AS919" s="1" t="s">
        <v>38</v>
      </c>
      <c r="AT919" s="1" t="s">
        <v>4121</v>
      </c>
      <c r="AU919" s="1" t="s">
        <v>4121</v>
      </c>
      <c r="AV919" s="1" t="s">
        <v>42</v>
      </c>
      <c r="AW919" s="1">
        <v>0</v>
      </c>
      <c r="AX919" s="1">
        <v>0</v>
      </c>
      <c r="AY919" s="1">
        <v>0</v>
      </c>
      <c r="AZ919" s="1">
        <v>0</v>
      </c>
      <c r="BA919" s="1">
        <v>0</v>
      </c>
      <c r="BB919" s="1">
        <v>0</v>
      </c>
      <c r="BC919" s="1">
        <v>0</v>
      </c>
      <c r="BD919" s="1">
        <v>0</v>
      </c>
      <c r="BE919" s="1">
        <v>0</v>
      </c>
      <c r="BF919" s="1">
        <v>0</v>
      </c>
      <c r="BG919" s="1">
        <v>0</v>
      </c>
      <c r="BH919" s="1">
        <v>0</v>
      </c>
      <c r="BI919" s="1">
        <v>0</v>
      </c>
      <c r="BJ919" s="1">
        <v>0</v>
      </c>
      <c r="BK919" s="1">
        <v>0</v>
      </c>
      <c r="BL919" s="1">
        <v>0</v>
      </c>
      <c r="BM919" s="1">
        <v>0</v>
      </c>
      <c r="BN919" s="1">
        <v>0</v>
      </c>
      <c r="BO919" s="1" t="s">
        <v>37</v>
      </c>
      <c r="BP919" s="1" t="s">
        <v>38</v>
      </c>
      <c r="BQ919" s="5" t="s">
        <v>3694</v>
      </c>
      <c r="BR919" s="1" t="s">
        <v>3695</v>
      </c>
      <c r="BS919" s="1" t="s">
        <v>3696</v>
      </c>
      <c r="BT919" s="1" t="s">
        <v>4121</v>
      </c>
      <c r="BU919" s="1" t="s">
        <v>4121</v>
      </c>
      <c r="BV919" s="8"/>
    </row>
    <row r="920" spans="1:74" ht="135" x14ac:dyDescent="0.25">
      <c r="A920" s="1" t="s">
        <v>26</v>
      </c>
      <c r="B920" s="1" t="s">
        <v>391</v>
      </c>
      <c r="C920" s="1" t="s">
        <v>28</v>
      </c>
      <c r="D920" s="1" t="s">
        <v>29</v>
      </c>
      <c r="E920" s="1">
        <v>216113</v>
      </c>
      <c r="F920" s="1" t="s">
        <v>3697</v>
      </c>
      <c r="G920" s="1" t="s">
        <v>3698</v>
      </c>
      <c r="H920" s="1" t="s">
        <v>32</v>
      </c>
      <c r="I920" s="1" t="s">
        <v>33</v>
      </c>
      <c r="J920" s="2">
        <v>44265</v>
      </c>
      <c r="K920" s="2" t="s">
        <v>4121</v>
      </c>
      <c r="L920" s="1">
        <v>0</v>
      </c>
      <c r="M920" s="1">
        <v>220</v>
      </c>
      <c r="N920" s="1">
        <v>0</v>
      </c>
      <c r="O920" s="1" t="s">
        <v>34</v>
      </c>
      <c r="P920" s="1" t="s">
        <v>35</v>
      </c>
      <c r="Q920" s="1" t="s">
        <v>4121</v>
      </c>
      <c r="R920" s="1" t="s">
        <v>4121</v>
      </c>
      <c r="S920" s="1" t="s">
        <v>4121</v>
      </c>
      <c r="T920" s="1">
        <v>2200</v>
      </c>
      <c r="U920" s="1" t="s">
        <v>4121</v>
      </c>
      <c r="V920" s="1" t="s">
        <v>38</v>
      </c>
      <c r="W920" s="1" t="s">
        <v>4121</v>
      </c>
      <c r="X920" s="1">
        <v>30</v>
      </c>
      <c r="Y920" s="1" t="s">
        <v>37</v>
      </c>
      <c r="Z920" s="1" t="s">
        <v>4121</v>
      </c>
      <c r="AA920" s="1" t="s">
        <v>4121</v>
      </c>
      <c r="AB920" s="1" t="s">
        <v>4121</v>
      </c>
      <c r="AC920" s="1">
        <v>0</v>
      </c>
      <c r="AD920" s="1" t="s">
        <v>4121</v>
      </c>
      <c r="AE920" s="1">
        <v>0.25</v>
      </c>
      <c r="AF920" s="1">
        <v>0.45</v>
      </c>
      <c r="AG920" s="1">
        <v>0.25</v>
      </c>
      <c r="AH920" s="1">
        <v>0.45</v>
      </c>
      <c r="AI920" s="1">
        <v>0.45</v>
      </c>
      <c r="AJ920" s="1">
        <v>0.25</v>
      </c>
      <c r="AK920" s="1">
        <v>0.25</v>
      </c>
      <c r="AL920" s="1">
        <v>0.25</v>
      </c>
      <c r="AM920" s="1">
        <v>0.25</v>
      </c>
      <c r="AN920" s="1" t="s">
        <v>35</v>
      </c>
      <c r="AO920" s="1" t="s">
        <v>35</v>
      </c>
      <c r="AP920" s="1" t="s">
        <v>39</v>
      </c>
      <c r="AQ920" s="1" t="s">
        <v>40</v>
      </c>
      <c r="AR920" s="1" t="s">
        <v>41</v>
      </c>
      <c r="AS920" s="1" t="s">
        <v>38</v>
      </c>
      <c r="AT920" s="1" t="s">
        <v>4121</v>
      </c>
      <c r="AU920" s="1" t="s">
        <v>4121</v>
      </c>
      <c r="AV920" s="1" t="s">
        <v>42</v>
      </c>
      <c r="AW920" s="1">
        <v>0</v>
      </c>
      <c r="AX920" s="1">
        <v>0</v>
      </c>
      <c r="AY920" s="1">
        <v>0</v>
      </c>
      <c r="AZ920" s="1">
        <v>0</v>
      </c>
      <c r="BA920" s="1">
        <v>0</v>
      </c>
      <c r="BB920" s="1">
        <v>0</v>
      </c>
      <c r="BC920" s="1">
        <v>0</v>
      </c>
      <c r="BD920" s="1">
        <v>0</v>
      </c>
      <c r="BE920" s="1">
        <v>0</v>
      </c>
      <c r="BF920" s="1">
        <v>0</v>
      </c>
      <c r="BG920" s="1">
        <v>0</v>
      </c>
      <c r="BH920" s="1">
        <v>0</v>
      </c>
      <c r="BI920" s="1">
        <v>0</v>
      </c>
      <c r="BJ920" s="1">
        <v>0</v>
      </c>
      <c r="BK920" s="1">
        <v>0</v>
      </c>
      <c r="BL920" s="1">
        <v>0</v>
      </c>
      <c r="BM920" s="1">
        <v>0</v>
      </c>
      <c r="BN920" s="1">
        <v>0</v>
      </c>
      <c r="BO920" s="1" t="s">
        <v>37</v>
      </c>
      <c r="BP920" s="1" t="s">
        <v>38</v>
      </c>
      <c r="BQ920" s="5" t="s">
        <v>3699</v>
      </c>
      <c r="BR920" s="1" t="s">
        <v>3700</v>
      </c>
      <c r="BS920" s="1" t="s">
        <v>3701</v>
      </c>
      <c r="BT920" s="1" t="s">
        <v>3702</v>
      </c>
      <c r="BU920" s="1" t="s">
        <v>4121</v>
      </c>
      <c r="BV920" s="8"/>
    </row>
    <row r="921" spans="1:74" ht="135" x14ac:dyDescent="0.25">
      <c r="A921" s="1" t="s">
        <v>26</v>
      </c>
      <c r="B921" s="1" t="s">
        <v>27</v>
      </c>
      <c r="C921" s="1" t="s">
        <v>28</v>
      </c>
      <c r="D921" s="1" t="s">
        <v>29</v>
      </c>
      <c r="E921" s="1">
        <v>213114</v>
      </c>
      <c r="F921" s="1" t="s">
        <v>3703</v>
      </c>
      <c r="G921" s="1" t="s">
        <v>3704</v>
      </c>
      <c r="H921" s="1" t="s">
        <v>32</v>
      </c>
      <c r="I921" s="1" t="s">
        <v>33</v>
      </c>
      <c r="J921" s="2">
        <v>44264</v>
      </c>
      <c r="K921" s="2" t="s">
        <v>4121</v>
      </c>
      <c r="L921" s="1">
        <v>0</v>
      </c>
      <c r="M921" s="1">
        <v>320</v>
      </c>
      <c r="N921" s="1">
        <v>0</v>
      </c>
      <c r="O921" s="1" t="s">
        <v>34</v>
      </c>
      <c r="P921" s="1" t="s">
        <v>35</v>
      </c>
      <c r="Q921" s="1" t="s">
        <v>36</v>
      </c>
      <c r="R921" s="1" t="s">
        <v>36</v>
      </c>
      <c r="S921" s="1" t="s">
        <v>4121</v>
      </c>
      <c r="T921" s="1">
        <v>2500</v>
      </c>
      <c r="U921" s="1" t="s">
        <v>37</v>
      </c>
      <c r="V921" s="1" t="s">
        <v>38</v>
      </c>
      <c r="W921" s="1" t="s">
        <v>4121</v>
      </c>
      <c r="X921" s="1">
        <v>30</v>
      </c>
      <c r="Y921" s="1" t="s">
        <v>37</v>
      </c>
      <c r="Z921" s="1" t="s">
        <v>4121</v>
      </c>
      <c r="AA921" s="1" t="s">
        <v>4121</v>
      </c>
      <c r="AB921" s="1" t="s">
        <v>4121</v>
      </c>
      <c r="AC921" s="1">
        <v>0</v>
      </c>
      <c r="AD921" s="1" t="s">
        <v>4121</v>
      </c>
      <c r="AE921" s="1">
        <v>0</v>
      </c>
      <c r="AF921" s="1">
        <v>0</v>
      </c>
      <c r="AG921" s="1">
        <v>0</v>
      </c>
      <c r="AH921" s="1">
        <v>0</v>
      </c>
      <c r="AI921" s="1">
        <v>0</v>
      </c>
      <c r="AJ921" s="1">
        <v>0</v>
      </c>
      <c r="AK921" s="1">
        <v>0</v>
      </c>
      <c r="AL921" s="1">
        <v>0</v>
      </c>
      <c r="AM921" s="1">
        <v>0</v>
      </c>
      <c r="AN921" s="1" t="s">
        <v>245</v>
      </c>
      <c r="AO921" s="1" t="s">
        <v>245</v>
      </c>
      <c r="AP921" s="1" t="s">
        <v>39</v>
      </c>
      <c r="AQ921" s="1" t="s">
        <v>40</v>
      </c>
      <c r="AR921" s="1" t="s">
        <v>41</v>
      </c>
      <c r="AS921" s="1" t="s">
        <v>38</v>
      </c>
      <c r="AT921" s="1" t="s">
        <v>4121</v>
      </c>
      <c r="AU921" s="1" t="s">
        <v>4121</v>
      </c>
      <c r="AV921" s="1" t="s">
        <v>42</v>
      </c>
      <c r="AW921" s="1">
        <v>0</v>
      </c>
      <c r="AX921" s="1">
        <v>0</v>
      </c>
      <c r="AY921" s="1">
        <v>0</v>
      </c>
      <c r="AZ921" s="1">
        <v>0</v>
      </c>
      <c r="BA921" s="1">
        <v>0</v>
      </c>
      <c r="BB921" s="1">
        <v>0</v>
      </c>
      <c r="BC921" s="1">
        <v>0</v>
      </c>
      <c r="BD921" s="1">
        <v>0</v>
      </c>
      <c r="BE921" s="1">
        <v>0</v>
      </c>
      <c r="BF921" s="1">
        <v>0</v>
      </c>
      <c r="BG921" s="1">
        <v>0</v>
      </c>
      <c r="BH921" s="1">
        <v>0</v>
      </c>
      <c r="BI921" s="1">
        <v>0</v>
      </c>
      <c r="BJ921" s="1">
        <v>0</v>
      </c>
      <c r="BK921" s="1">
        <v>0</v>
      </c>
      <c r="BL921" s="1">
        <v>0</v>
      </c>
      <c r="BM921" s="1">
        <v>0</v>
      </c>
      <c r="BN921" s="1">
        <v>0</v>
      </c>
      <c r="BO921" s="1" t="s">
        <v>37</v>
      </c>
      <c r="BP921" s="1" t="s">
        <v>38</v>
      </c>
      <c r="BQ921" s="5" t="s">
        <v>3705</v>
      </c>
      <c r="BR921" s="1" t="s">
        <v>3706</v>
      </c>
      <c r="BS921" s="1" t="s">
        <v>3707</v>
      </c>
      <c r="BT921" s="1" t="s">
        <v>2691</v>
      </c>
      <c r="BU921" s="1" t="s">
        <v>4121</v>
      </c>
      <c r="BV921" s="8"/>
    </row>
    <row r="922" spans="1:74" ht="409.5" x14ac:dyDescent="0.25">
      <c r="A922" s="1" t="s">
        <v>26</v>
      </c>
      <c r="B922" s="1" t="s">
        <v>27</v>
      </c>
      <c r="C922" s="1" t="s">
        <v>28</v>
      </c>
      <c r="D922" s="1" t="s">
        <v>29</v>
      </c>
      <c r="E922" s="1">
        <v>213614</v>
      </c>
      <c r="F922" s="1" t="s">
        <v>3708</v>
      </c>
      <c r="G922" s="1" t="s">
        <v>3709</v>
      </c>
      <c r="H922" s="1" t="s">
        <v>32</v>
      </c>
      <c r="I922" s="1" t="s">
        <v>33</v>
      </c>
      <c r="J922" s="2">
        <v>44278</v>
      </c>
      <c r="K922" s="2" t="s">
        <v>4121</v>
      </c>
      <c r="L922" s="1">
        <v>0</v>
      </c>
      <c r="M922" s="1">
        <v>50</v>
      </c>
      <c r="N922" s="1">
        <v>0</v>
      </c>
      <c r="O922" s="1" t="s">
        <v>109</v>
      </c>
      <c r="P922" s="1" t="s">
        <v>37</v>
      </c>
      <c r="Q922" s="1" t="s">
        <v>4121</v>
      </c>
      <c r="R922" s="1" t="s">
        <v>4121</v>
      </c>
      <c r="S922" s="1" t="s">
        <v>4121</v>
      </c>
      <c r="T922" s="1">
        <v>0</v>
      </c>
      <c r="U922" s="1" t="s">
        <v>4121</v>
      </c>
      <c r="V922" s="1" t="s">
        <v>38</v>
      </c>
      <c r="W922" s="1" t="s">
        <v>4121</v>
      </c>
      <c r="X922" s="1">
        <v>30</v>
      </c>
      <c r="Y922" s="1" t="s">
        <v>37</v>
      </c>
      <c r="Z922" s="1" t="s">
        <v>4121</v>
      </c>
      <c r="AA922" s="1" t="s">
        <v>4121</v>
      </c>
      <c r="AB922" s="1" t="s">
        <v>4121</v>
      </c>
      <c r="AC922" s="1">
        <v>0</v>
      </c>
      <c r="AD922" s="1" t="s">
        <v>4121</v>
      </c>
      <c r="AE922" s="1">
        <v>0</v>
      </c>
      <c r="AF922" s="1">
        <v>0</v>
      </c>
      <c r="AG922" s="1">
        <v>0</v>
      </c>
      <c r="AH922" s="1">
        <v>0</v>
      </c>
      <c r="AI922" s="1">
        <v>0</v>
      </c>
      <c r="AJ922" s="1">
        <v>0</v>
      </c>
      <c r="AK922" s="1">
        <v>0</v>
      </c>
      <c r="AL922" s="1">
        <v>0</v>
      </c>
      <c r="AM922" s="1">
        <v>0</v>
      </c>
      <c r="AN922" s="1" t="s">
        <v>35</v>
      </c>
      <c r="AO922" s="1" t="s">
        <v>35</v>
      </c>
      <c r="AP922" s="1" t="s">
        <v>69</v>
      </c>
      <c r="AQ922" s="1" t="s">
        <v>40</v>
      </c>
      <c r="AR922" s="1" t="s">
        <v>4121</v>
      </c>
      <c r="AS922" s="1" t="s">
        <v>38</v>
      </c>
      <c r="AT922" s="1" t="s">
        <v>4121</v>
      </c>
      <c r="AU922" s="1" t="s">
        <v>4121</v>
      </c>
      <c r="AV922" s="1" t="s">
        <v>42</v>
      </c>
      <c r="AW922" s="1">
        <v>0</v>
      </c>
      <c r="AX922" s="1">
        <v>0</v>
      </c>
      <c r="AY922" s="1">
        <v>0</v>
      </c>
      <c r="AZ922" s="1">
        <v>0</v>
      </c>
      <c r="BA922" s="1">
        <v>0</v>
      </c>
      <c r="BB922" s="1">
        <v>0</v>
      </c>
      <c r="BC922" s="1">
        <v>0</v>
      </c>
      <c r="BD922" s="1">
        <v>0</v>
      </c>
      <c r="BE922" s="1">
        <v>0</v>
      </c>
      <c r="BF922" s="1">
        <v>0</v>
      </c>
      <c r="BG922" s="1">
        <v>0</v>
      </c>
      <c r="BH922" s="1">
        <v>0</v>
      </c>
      <c r="BI922" s="1">
        <v>0</v>
      </c>
      <c r="BJ922" s="1">
        <v>0</v>
      </c>
      <c r="BK922" s="1">
        <v>0</v>
      </c>
      <c r="BL922" s="1">
        <v>0</v>
      </c>
      <c r="BM922" s="1">
        <v>0</v>
      </c>
      <c r="BN922" s="1">
        <v>0</v>
      </c>
      <c r="BO922" s="1" t="s">
        <v>37</v>
      </c>
      <c r="BP922" s="1" t="s">
        <v>38</v>
      </c>
      <c r="BQ922" s="5" t="s">
        <v>3710</v>
      </c>
      <c r="BR922" s="1" t="s">
        <v>3711</v>
      </c>
      <c r="BS922" s="1" t="s">
        <v>3237</v>
      </c>
      <c r="BT922" s="1" t="s">
        <v>4121</v>
      </c>
      <c r="BU922" s="1" t="s">
        <v>4121</v>
      </c>
      <c r="BV922" s="1" t="s">
        <v>4121</v>
      </c>
    </row>
    <row r="923" spans="1:74" ht="409.5" x14ac:dyDescent="0.25">
      <c r="A923" s="1" t="s">
        <v>26</v>
      </c>
      <c r="B923" s="1" t="s">
        <v>27</v>
      </c>
      <c r="C923" s="1" t="s">
        <v>28</v>
      </c>
      <c r="D923" s="1" t="s">
        <v>65</v>
      </c>
      <c r="E923" s="1">
        <v>213415</v>
      </c>
      <c r="F923" s="1" t="s">
        <v>3712</v>
      </c>
      <c r="G923" s="1" t="s">
        <v>3713</v>
      </c>
      <c r="H923" s="1" t="s">
        <v>32</v>
      </c>
      <c r="I923" s="1" t="s">
        <v>33</v>
      </c>
      <c r="J923" s="2">
        <v>44278</v>
      </c>
      <c r="K923" s="2" t="s">
        <v>4121</v>
      </c>
      <c r="L923" s="1">
        <v>0</v>
      </c>
      <c r="M923" s="1">
        <v>50</v>
      </c>
      <c r="N923" s="1">
        <v>1</v>
      </c>
      <c r="O923" s="1" t="s">
        <v>109</v>
      </c>
      <c r="P923" s="1" t="s">
        <v>37</v>
      </c>
      <c r="Q923" s="1" t="s">
        <v>4121</v>
      </c>
      <c r="R923" s="1" t="s">
        <v>4121</v>
      </c>
      <c r="S923" s="1" t="s">
        <v>4121</v>
      </c>
      <c r="T923" s="1">
        <v>0</v>
      </c>
      <c r="U923" s="1" t="s">
        <v>4121</v>
      </c>
      <c r="V923" s="1" t="s">
        <v>38</v>
      </c>
      <c r="W923" s="1" t="s">
        <v>4121</v>
      </c>
      <c r="X923" s="1">
        <v>30</v>
      </c>
      <c r="Y923" s="1" t="s">
        <v>37</v>
      </c>
      <c r="Z923" s="1" t="s">
        <v>4121</v>
      </c>
      <c r="AA923" s="1" t="s">
        <v>4121</v>
      </c>
      <c r="AB923" s="1" t="s">
        <v>4121</v>
      </c>
      <c r="AC923" s="1">
        <v>0</v>
      </c>
      <c r="AD923" s="1" t="s">
        <v>4121</v>
      </c>
      <c r="AE923" s="1">
        <v>0</v>
      </c>
      <c r="AF923" s="1">
        <v>0</v>
      </c>
      <c r="AG923" s="1">
        <v>0</v>
      </c>
      <c r="AH923" s="1">
        <v>0</v>
      </c>
      <c r="AI923" s="1">
        <v>0</v>
      </c>
      <c r="AJ923" s="1">
        <v>0</v>
      </c>
      <c r="AK923" s="1">
        <v>0</v>
      </c>
      <c r="AL923" s="1">
        <v>0</v>
      </c>
      <c r="AM923" s="1">
        <v>0</v>
      </c>
      <c r="AN923" s="1" t="s">
        <v>35</v>
      </c>
      <c r="AO923" s="1" t="s">
        <v>35</v>
      </c>
      <c r="AP923" s="1" t="s">
        <v>69</v>
      </c>
      <c r="AQ923" s="1" t="s">
        <v>40</v>
      </c>
      <c r="AR923" s="1" t="s">
        <v>4121</v>
      </c>
      <c r="AS923" s="1" t="s">
        <v>38</v>
      </c>
      <c r="AT923" s="1" t="s">
        <v>4121</v>
      </c>
      <c r="AU923" s="1" t="s">
        <v>4121</v>
      </c>
      <c r="AV923" s="1" t="s">
        <v>42</v>
      </c>
      <c r="AW923" s="1">
        <v>0</v>
      </c>
      <c r="AX923" s="1">
        <v>0</v>
      </c>
      <c r="AY923" s="1">
        <v>0</v>
      </c>
      <c r="AZ923" s="1">
        <v>0</v>
      </c>
      <c r="BA923" s="1">
        <v>0</v>
      </c>
      <c r="BB923" s="1">
        <v>0</v>
      </c>
      <c r="BC923" s="1">
        <v>0</v>
      </c>
      <c r="BD923" s="1">
        <v>0</v>
      </c>
      <c r="BE923" s="1">
        <v>0</v>
      </c>
      <c r="BF923" s="1">
        <v>0</v>
      </c>
      <c r="BG923" s="1">
        <v>0</v>
      </c>
      <c r="BH923" s="1">
        <v>0</v>
      </c>
      <c r="BI923" s="1">
        <v>0</v>
      </c>
      <c r="BJ923" s="1">
        <v>0</v>
      </c>
      <c r="BK923" s="1">
        <v>0</v>
      </c>
      <c r="BL923" s="1">
        <v>0</v>
      </c>
      <c r="BM923" s="1">
        <v>0</v>
      </c>
      <c r="BN923" s="1">
        <v>0</v>
      </c>
      <c r="BO923" s="1" t="s">
        <v>37</v>
      </c>
      <c r="BP923" s="1" t="s">
        <v>38</v>
      </c>
      <c r="BQ923" s="5" t="s">
        <v>3714</v>
      </c>
      <c r="BR923" s="1" t="s">
        <v>3715</v>
      </c>
      <c r="BS923" s="1" t="s">
        <v>3662</v>
      </c>
      <c r="BT923" s="1" t="s">
        <v>4121</v>
      </c>
      <c r="BU923" s="1" t="s">
        <v>4121</v>
      </c>
      <c r="BV923" s="1" t="s">
        <v>4121</v>
      </c>
    </row>
    <row r="924" spans="1:74" ht="60" x14ac:dyDescent="0.25">
      <c r="A924" s="1" t="s">
        <v>26</v>
      </c>
      <c r="B924" s="1" t="s">
        <v>27</v>
      </c>
      <c r="C924" s="1" t="s">
        <v>28</v>
      </c>
      <c r="D924" s="1" t="s">
        <v>29</v>
      </c>
      <c r="E924" s="1">
        <v>213115</v>
      </c>
      <c r="F924" s="1" t="s">
        <v>3716</v>
      </c>
      <c r="G924" s="1" t="s">
        <v>3717</v>
      </c>
      <c r="H924" s="1" t="s">
        <v>32</v>
      </c>
      <c r="I924" s="1" t="s">
        <v>33</v>
      </c>
      <c r="J924" s="2">
        <v>44303</v>
      </c>
      <c r="K924" s="2" t="s">
        <v>4121</v>
      </c>
      <c r="L924" s="1">
        <v>0</v>
      </c>
      <c r="M924" s="1">
        <v>179</v>
      </c>
      <c r="N924" s="1">
        <v>0</v>
      </c>
      <c r="O924" s="1" t="s">
        <v>34</v>
      </c>
      <c r="P924" s="1" t="s">
        <v>35</v>
      </c>
      <c r="Q924" s="1" t="s">
        <v>49</v>
      </c>
      <c r="R924" s="1" t="s">
        <v>49</v>
      </c>
      <c r="S924" s="1" t="s">
        <v>4121</v>
      </c>
      <c r="T924" s="1">
        <v>0</v>
      </c>
      <c r="U924" s="1" t="s">
        <v>37</v>
      </c>
      <c r="V924" s="1" t="s">
        <v>38</v>
      </c>
      <c r="W924" s="1" t="s">
        <v>4121</v>
      </c>
      <c r="X924" s="1">
        <v>30</v>
      </c>
      <c r="Y924" s="1" t="s">
        <v>37</v>
      </c>
      <c r="Z924" s="1" t="s">
        <v>4121</v>
      </c>
      <c r="AA924" s="1" t="s">
        <v>4121</v>
      </c>
      <c r="AB924" s="1" t="s">
        <v>4121</v>
      </c>
      <c r="AC924" s="1">
        <v>0</v>
      </c>
      <c r="AD924" s="1" t="s">
        <v>4121</v>
      </c>
      <c r="AE924" s="1">
        <v>0.4</v>
      </c>
      <c r="AF924" s="1">
        <v>0</v>
      </c>
      <c r="AG924" s="1">
        <v>0</v>
      </c>
      <c r="AH924" s="1">
        <v>0</v>
      </c>
      <c r="AI924" s="1">
        <v>0</v>
      </c>
      <c r="AJ924" s="1">
        <v>0</v>
      </c>
      <c r="AK924" s="1">
        <v>0</v>
      </c>
      <c r="AL924" s="1">
        <v>0</v>
      </c>
      <c r="AM924" s="1">
        <v>0</v>
      </c>
      <c r="AN924" s="1" t="s">
        <v>245</v>
      </c>
      <c r="AO924" s="1" t="s">
        <v>245</v>
      </c>
      <c r="AP924" s="1" t="s">
        <v>39</v>
      </c>
      <c r="AQ924" s="1" t="s">
        <v>40</v>
      </c>
      <c r="AR924" s="1" t="s">
        <v>41</v>
      </c>
      <c r="AS924" s="1" t="s">
        <v>38</v>
      </c>
      <c r="AT924" s="1" t="s">
        <v>4121</v>
      </c>
      <c r="AU924" s="1" t="s">
        <v>4121</v>
      </c>
      <c r="AV924" s="1" t="s">
        <v>42</v>
      </c>
      <c r="AW924" s="1">
        <v>0</v>
      </c>
      <c r="AX924" s="1">
        <v>0</v>
      </c>
      <c r="AY924" s="1">
        <v>0</v>
      </c>
      <c r="AZ924" s="1">
        <v>0</v>
      </c>
      <c r="BA924" s="1">
        <v>0</v>
      </c>
      <c r="BB924" s="1">
        <v>0</v>
      </c>
      <c r="BC924" s="1">
        <v>0</v>
      </c>
      <c r="BD924" s="1">
        <v>0</v>
      </c>
      <c r="BE924" s="1">
        <v>0</v>
      </c>
      <c r="BF924" s="1">
        <v>0</v>
      </c>
      <c r="BG924" s="1">
        <v>0</v>
      </c>
      <c r="BH924" s="1">
        <v>0</v>
      </c>
      <c r="BI924" s="1">
        <v>0</v>
      </c>
      <c r="BJ924" s="1">
        <v>0</v>
      </c>
      <c r="BK924" s="1">
        <v>0</v>
      </c>
      <c r="BL924" s="1">
        <v>0</v>
      </c>
      <c r="BM924" s="1">
        <v>0</v>
      </c>
      <c r="BN924" s="1">
        <v>0</v>
      </c>
      <c r="BO924" s="1" t="s">
        <v>37</v>
      </c>
      <c r="BP924" s="1" t="s">
        <v>38</v>
      </c>
      <c r="BQ924" s="5" t="s">
        <v>3718</v>
      </c>
      <c r="BR924" s="1" t="s">
        <v>3719</v>
      </c>
      <c r="BS924" s="1" t="s">
        <v>3720</v>
      </c>
      <c r="BT924" s="1" t="s">
        <v>3721</v>
      </c>
      <c r="BU924" s="1" t="s">
        <v>4121</v>
      </c>
      <c r="BV924" s="8"/>
    </row>
    <row r="925" spans="1:74" ht="195" x14ac:dyDescent="0.25">
      <c r="A925" s="1" t="s">
        <v>26</v>
      </c>
      <c r="B925" s="1" t="s">
        <v>391</v>
      </c>
      <c r="C925" s="1" t="s">
        <v>28</v>
      </c>
      <c r="D925" s="1" t="s">
        <v>65</v>
      </c>
      <c r="E925" s="1">
        <v>2163101</v>
      </c>
      <c r="F925" s="1" t="s">
        <v>3722</v>
      </c>
      <c r="G925" s="1" t="s">
        <v>3723</v>
      </c>
      <c r="H925" s="1" t="s">
        <v>32</v>
      </c>
      <c r="I925" s="1" t="s">
        <v>33</v>
      </c>
      <c r="J925" s="2">
        <v>44272</v>
      </c>
      <c r="K925" s="2" t="s">
        <v>4121</v>
      </c>
      <c r="L925" s="1">
        <v>5</v>
      </c>
      <c r="M925" s="1">
        <v>0</v>
      </c>
      <c r="N925" s="1">
        <v>1</v>
      </c>
      <c r="O925" s="1" t="s">
        <v>34</v>
      </c>
      <c r="P925" s="1" t="s">
        <v>35</v>
      </c>
      <c r="Q925" s="1" t="s">
        <v>50</v>
      </c>
      <c r="R925" s="1" t="s">
        <v>50</v>
      </c>
      <c r="S925" s="1" t="s">
        <v>37</v>
      </c>
      <c r="T925" s="1">
        <v>0</v>
      </c>
      <c r="U925" s="1" t="s">
        <v>39</v>
      </c>
      <c r="V925" s="1" t="s">
        <v>38</v>
      </c>
      <c r="W925" s="1" t="s">
        <v>4121</v>
      </c>
      <c r="X925" s="1">
        <v>30</v>
      </c>
      <c r="Y925" s="1" t="s">
        <v>37</v>
      </c>
      <c r="Z925" s="1" t="s">
        <v>4121</v>
      </c>
      <c r="AA925" s="1" t="s">
        <v>4121</v>
      </c>
      <c r="AB925" s="1" t="s">
        <v>4121</v>
      </c>
      <c r="AC925" s="1">
        <v>0</v>
      </c>
      <c r="AD925" s="1" t="s">
        <v>4121</v>
      </c>
      <c r="AE925" s="1">
        <v>0.25</v>
      </c>
      <c r="AF925" s="1">
        <v>0.25</v>
      </c>
      <c r="AG925" s="1">
        <v>0.25</v>
      </c>
      <c r="AH925" s="1">
        <v>0.25</v>
      </c>
      <c r="AI925" s="1">
        <v>0.25</v>
      </c>
      <c r="AJ925" s="1">
        <v>0.25</v>
      </c>
      <c r="AK925" s="1">
        <v>0.25</v>
      </c>
      <c r="AL925" s="1">
        <v>0.25</v>
      </c>
      <c r="AM925" s="1">
        <v>0.25</v>
      </c>
      <c r="AN925" s="1" t="s">
        <v>35</v>
      </c>
      <c r="AO925" s="1" t="s">
        <v>35</v>
      </c>
      <c r="AP925" s="1" t="s">
        <v>39</v>
      </c>
      <c r="AQ925" s="1" t="s">
        <v>40</v>
      </c>
      <c r="AR925" s="1" t="s">
        <v>41</v>
      </c>
      <c r="AS925" s="1" t="s">
        <v>38</v>
      </c>
      <c r="AT925" s="1" t="s">
        <v>4121</v>
      </c>
      <c r="AU925" s="1" t="s">
        <v>4121</v>
      </c>
      <c r="AV925" s="1" t="s">
        <v>42</v>
      </c>
      <c r="AW925" s="1">
        <v>0</v>
      </c>
      <c r="AX925" s="1">
        <v>0</v>
      </c>
      <c r="AY925" s="1">
        <v>0</v>
      </c>
      <c r="AZ925" s="1">
        <v>0</v>
      </c>
      <c r="BA925" s="1">
        <v>0</v>
      </c>
      <c r="BB925" s="1">
        <v>0</v>
      </c>
      <c r="BC925" s="1">
        <v>0</v>
      </c>
      <c r="BD925" s="1">
        <v>0</v>
      </c>
      <c r="BE925" s="1">
        <v>0</v>
      </c>
      <c r="BF925" s="1">
        <v>0</v>
      </c>
      <c r="BG925" s="1">
        <v>0</v>
      </c>
      <c r="BH925" s="1">
        <v>0</v>
      </c>
      <c r="BI925" s="1">
        <v>0</v>
      </c>
      <c r="BJ925" s="1">
        <v>0</v>
      </c>
      <c r="BK925" s="1">
        <v>0</v>
      </c>
      <c r="BL925" s="1">
        <v>0</v>
      </c>
      <c r="BM925" s="1">
        <v>0</v>
      </c>
      <c r="BN925" s="1">
        <v>0</v>
      </c>
      <c r="BO925" s="1" t="s">
        <v>37</v>
      </c>
      <c r="BP925" s="1" t="s">
        <v>38</v>
      </c>
      <c r="BQ925" s="5" t="s">
        <v>3724</v>
      </c>
      <c r="BR925" s="1" t="s">
        <v>3725</v>
      </c>
      <c r="BS925" s="1" t="s">
        <v>3726</v>
      </c>
      <c r="BT925" s="1" t="s">
        <v>4121</v>
      </c>
      <c r="BU925" s="1" t="s">
        <v>4121</v>
      </c>
      <c r="BV925" s="1" t="s">
        <v>4121</v>
      </c>
    </row>
    <row r="926" spans="1:74" ht="90" x14ac:dyDescent="0.25">
      <c r="A926" s="1" t="s">
        <v>26</v>
      </c>
      <c r="B926" s="1" t="s">
        <v>429</v>
      </c>
      <c r="C926" s="1" t="s">
        <v>342</v>
      </c>
      <c r="D926" s="1" t="s">
        <v>65</v>
      </c>
      <c r="E926" s="1">
        <v>215412</v>
      </c>
      <c r="F926" s="1" t="s">
        <v>3727</v>
      </c>
      <c r="G926" s="1" t="s">
        <v>3728</v>
      </c>
      <c r="H926" s="1" t="s">
        <v>144</v>
      </c>
      <c r="I926" s="1" t="s">
        <v>33</v>
      </c>
      <c r="J926" s="2">
        <v>44277</v>
      </c>
      <c r="K926" s="2" t="s">
        <v>4121</v>
      </c>
      <c r="L926" s="1">
        <v>500</v>
      </c>
      <c r="M926" s="1">
        <v>200</v>
      </c>
      <c r="N926" s="1">
        <v>1</v>
      </c>
      <c r="O926" s="1" t="s">
        <v>109</v>
      </c>
      <c r="P926" s="1" t="s">
        <v>37</v>
      </c>
      <c r="Q926" s="1" t="s">
        <v>4121</v>
      </c>
      <c r="R926" s="1" t="s">
        <v>4121</v>
      </c>
      <c r="S926" s="1" t="s">
        <v>4121</v>
      </c>
      <c r="T926" s="1">
        <v>0</v>
      </c>
      <c r="U926" s="1" t="s">
        <v>4121</v>
      </c>
      <c r="V926" s="1" t="s">
        <v>38</v>
      </c>
      <c r="W926" s="1" t="s">
        <v>4121</v>
      </c>
      <c r="X926" s="1">
        <v>1</v>
      </c>
      <c r="Y926" s="1" t="s">
        <v>37</v>
      </c>
      <c r="Z926" s="1" t="s">
        <v>4121</v>
      </c>
      <c r="AA926" s="1" t="s">
        <v>4121</v>
      </c>
      <c r="AB926" s="1" t="s">
        <v>4121</v>
      </c>
      <c r="AC926" s="1">
        <v>0</v>
      </c>
      <c r="AD926" s="1" t="s">
        <v>4121</v>
      </c>
      <c r="AE926" s="1">
        <v>0</v>
      </c>
      <c r="AF926" s="1">
        <v>0.05</v>
      </c>
      <c r="AG926" s="1">
        <v>0</v>
      </c>
      <c r="AH926" s="1">
        <v>0</v>
      </c>
      <c r="AI926" s="1">
        <v>0</v>
      </c>
      <c r="AJ926" s="1">
        <v>0</v>
      </c>
      <c r="AK926" s="1">
        <v>0</v>
      </c>
      <c r="AL926" s="1">
        <v>0</v>
      </c>
      <c r="AM926" s="1">
        <v>0</v>
      </c>
      <c r="AN926" s="1" t="s">
        <v>110</v>
      </c>
      <c r="AO926" s="1" t="s">
        <v>110</v>
      </c>
      <c r="AP926" s="1" t="s">
        <v>69</v>
      </c>
      <c r="AQ926" s="1" t="s">
        <v>40</v>
      </c>
      <c r="AR926" s="1" t="s">
        <v>4121</v>
      </c>
      <c r="AS926" s="1" t="s">
        <v>38</v>
      </c>
      <c r="AT926" s="1" t="s">
        <v>4121</v>
      </c>
      <c r="AU926" s="1" t="s">
        <v>4121</v>
      </c>
      <c r="AV926" s="1" t="s">
        <v>42</v>
      </c>
      <c r="AW926" s="1">
        <v>0</v>
      </c>
      <c r="AX926" s="1">
        <v>0</v>
      </c>
      <c r="AY926" s="1">
        <v>0</v>
      </c>
      <c r="AZ926" s="1">
        <v>0</v>
      </c>
      <c r="BA926" s="1">
        <v>0</v>
      </c>
      <c r="BB926" s="1">
        <v>0</v>
      </c>
      <c r="BC926" s="1">
        <v>0</v>
      </c>
      <c r="BD926" s="1">
        <v>0</v>
      </c>
      <c r="BE926" s="1">
        <v>0</v>
      </c>
      <c r="BF926" s="1">
        <v>0</v>
      </c>
      <c r="BG926" s="1">
        <v>0</v>
      </c>
      <c r="BH926" s="1">
        <v>0</v>
      </c>
      <c r="BI926" s="1">
        <v>0</v>
      </c>
      <c r="BJ926" s="1">
        <v>0</v>
      </c>
      <c r="BK926" s="1">
        <v>0</v>
      </c>
      <c r="BL926" s="1">
        <v>0</v>
      </c>
      <c r="BM926" s="1">
        <v>0</v>
      </c>
      <c r="BN926" s="1">
        <v>0</v>
      </c>
      <c r="BO926" s="1" t="s">
        <v>37</v>
      </c>
      <c r="BP926" s="1" t="s">
        <v>38</v>
      </c>
      <c r="BQ926" s="5" t="s">
        <v>3729</v>
      </c>
      <c r="BR926" s="1" t="s">
        <v>3730</v>
      </c>
      <c r="BS926" s="1" t="s">
        <v>3731</v>
      </c>
      <c r="BT926" s="1" t="s">
        <v>4121</v>
      </c>
      <c r="BU926" s="1" t="s">
        <v>4121</v>
      </c>
      <c r="BV926" s="1" t="s">
        <v>4121</v>
      </c>
    </row>
    <row r="927" spans="1:74" ht="75" x14ac:dyDescent="0.25">
      <c r="A927" s="1" t="s">
        <v>26</v>
      </c>
      <c r="B927" s="1" t="s">
        <v>27</v>
      </c>
      <c r="C927" s="1" t="s">
        <v>342</v>
      </c>
      <c r="D927" s="1" t="s">
        <v>65</v>
      </c>
      <c r="E927" s="1">
        <v>2137113</v>
      </c>
      <c r="F927" s="1" t="s">
        <v>3732</v>
      </c>
      <c r="G927" s="1" t="s">
        <v>3733</v>
      </c>
      <c r="H927" s="1" t="s">
        <v>32</v>
      </c>
      <c r="I927" s="1" t="s">
        <v>33</v>
      </c>
      <c r="J927" s="2">
        <v>44271</v>
      </c>
      <c r="K927" s="2" t="s">
        <v>4121</v>
      </c>
      <c r="L927" s="1">
        <v>0</v>
      </c>
      <c r="M927" s="1">
        <v>260</v>
      </c>
      <c r="N927" s="1">
        <v>1</v>
      </c>
      <c r="O927" s="1" t="s">
        <v>83</v>
      </c>
      <c r="P927" s="1" t="s">
        <v>37</v>
      </c>
      <c r="Q927" s="1" t="s">
        <v>4121</v>
      </c>
      <c r="R927" s="1" t="s">
        <v>4121</v>
      </c>
      <c r="S927" s="1" t="s">
        <v>4121</v>
      </c>
      <c r="T927" s="1">
        <v>0</v>
      </c>
      <c r="U927" s="1" t="s">
        <v>4121</v>
      </c>
      <c r="V927" s="1" t="s">
        <v>38</v>
      </c>
      <c r="W927" s="1" t="s">
        <v>4121</v>
      </c>
      <c r="X927" s="1">
        <v>0</v>
      </c>
      <c r="Y927" s="1" t="s">
        <v>37</v>
      </c>
      <c r="Z927" s="1" t="s">
        <v>4121</v>
      </c>
      <c r="AA927" s="1" t="s">
        <v>4121</v>
      </c>
      <c r="AB927" s="1" t="s">
        <v>4121</v>
      </c>
      <c r="AC927" s="1">
        <v>0</v>
      </c>
      <c r="AD927" s="1" t="s">
        <v>4121</v>
      </c>
      <c r="AE927" s="1">
        <v>0</v>
      </c>
      <c r="AF927" s="1">
        <v>0</v>
      </c>
      <c r="AG927" s="1">
        <v>0</v>
      </c>
      <c r="AH927" s="1">
        <v>0</v>
      </c>
      <c r="AI927" s="1">
        <v>0</v>
      </c>
      <c r="AJ927" s="1">
        <v>0</v>
      </c>
      <c r="AK927" s="1">
        <v>0</v>
      </c>
      <c r="AL927" s="1">
        <v>0</v>
      </c>
      <c r="AM927" s="1">
        <v>0</v>
      </c>
      <c r="AN927" s="1" t="s">
        <v>4121</v>
      </c>
      <c r="AO927" s="1" t="s">
        <v>4121</v>
      </c>
      <c r="AP927" s="1" t="s">
        <v>69</v>
      </c>
      <c r="AQ927" s="1" t="s">
        <v>40</v>
      </c>
      <c r="AR927" s="1" t="s">
        <v>41</v>
      </c>
      <c r="AS927" s="1" t="s">
        <v>38</v>
      </c>
      <c r="AT927" s="1" t="s">
        <v>4121</v>
      </c>
      <c r="AU927" s="1" t="s">
        <v>4121</v>
      </c>
      <c r="AV927" s="1" t="s">
        <v>42</v>
      </c>
      <c r="AW927" s="1">
        <v>0</v>
      </c>
      <c r="AX927" s="1">
        <v>0</v>
      </c>
      <c r="AY927" s="1">
        <v>0</v>
      </c>
      <c r="AZ927" s="1">
        <v>0</v>
      </c>
      <c r="BA927" s="1">
        <v>0</v>
      </c>
      <c r="BB927" s="1">
        <v>0</v>
      </c>
      <c r="BC927" s="1">
        <v>0</v>
      </c>
      <c r="BD927" s="1">
        <v>0</v>
      </c>
      <c r="BE927" s="1">
        <v>0</v>
      </c>
      <c r="BF927" s="1">
        <v>0</v>
      </c>
      <c r="BG927" s="1">
        <v>0</v>
      </c>
      <c r="BH927" s="1">
        <v>0</v>
      </c>
      <c r="BI927" s="1">
        <v>0</v>
      </c>
      <c r="BJ927" s="1">
        <v>0</v>
      </c>
      <c r="BK927" s="1">
        <v>0</v>
      </c>
      <c r="BL927" s="1">
        <v>0</v>
      </c>
      <c r="BM927" s="1">
        <v>0</v>
      </c>
      <c r="BN927" s="1">
        <v>0</v>
      </c>
      <c r="BO927" s="1" t="s">
        <v>35</v>
      </c>
      <c r="BP927" s="1" t="s">
        <v>68</v>
      </c>
      <c r="BQ927" s="5" t="s">
        <v>3734</v>
      </c>
      <c r="BR927" s="1" t="s">
        <v>3735</v>
      </c>
      <c r="BS927" s="1" t="s">
        <v>3736</v>
      </c>
      <c r="BT927" s="1" t="s">
        <v>4121</v>
      </c>
      <c r="BU927" s="1" t="s">
        <v>3737</v>
      </c>
      <c r="BV927" s="1" t="s">
        <v>4121</v>
      </c>
    </row>
    <row r="928" spans="1:74" ht="105" x14ac:dyDescent="0.25">
      <c r="A928" s="1" t="s">
        <v>26</v>
      </c>
      <c r="B928" s="1" t="s">
        <v>27</v>
      </c>
      <c r="C928" s="1" t="s">
        <v>342</v>
      </c>
      <c r="D928" s="1" t="s">
        <v>65</v>
      </c>
      <c r="E928" s="1">
        <v>2137114</v>
      </c>
      <c r="F928" s="1" t="s">
        <v>3738</v>
      </c>
      <c r="G928" s="1" t="s">
        <v>3739</v>
      </c>
      <c r="H928" s="1" t="s">
        <v>32</v>
      </c>
      <c r="I928" s="1" t="s">
        <v>33</v>
      </c>
      <c r="J928" s="2">
        <v>44271</v>
      </c>
      <c r="K928" s="2" t="s">
        <v>4121</v>
      </c>
      <c r="L928" s="1">
        <v>0</v>
      </c>
      <c r="M928" s="1">
        <v>251.3</v>
      </c>
      <c r="N928" s="1">
        <v>1</v>
      </c>
      <c r="O928" s="1" t="s">
        <v>83</v>
      </c>
      <c r="P928" s="1" t="s">
        <v>37</v>
      </c>
      <c r="Q928" s="1" t="s">
        <v>4121</v>
      </c>
      <c r="R928" s="1" t="s">
        <v>4121</v>
      </c>
      <c r="S928" s="1" t="s">
        <v>4121</v>
      </c>
      <c r="T928" s="1">
        <v>0</v>
      </c>
      <c r="U928" s="1" t="s">
        <v>4121</v>
      </c>
      <c r="V928" s="1" t="s">
        <v>38</v>
      </c>
      <c r="W928" s="1" t="s">
        <v>4121</v>
      </c>
      <c r="X928" s="1">
        <v>0</v>
      </c>
      <c r="Y928" s="1" t="s">
        <v>37</v>
      </c>
      <c r="Z928" s="1" t="s">
        <v>4121</v>
      </c>
      <c r="AA928" s="1" t="s">
        <v>4121</v>
      </c>
      <c r="AB928" s="1" t="s">
        <v>4121</v>
      </c>
      <c r="AC928" s="1">
        <v>0</v>
      </c>
      <c r="AD928" s="1" t="s">
        <v>4121</v>
      </c>
      <c r="AE928" s="1">
        <v>0</v>
      </c>
      <c r="AF928" s="1">
        <v>0</v>
      </c>
      <c r="AG928" s="1">
        <v>0</v>
      </c>
      <c r="AH928" s="1">
        <v>0</v>
      </c>
      <c r="AI928" s="1">
        <v>0</v>
      </c>
      <c r="AJ928" s="1">
        <v>0</v>
      </c>
      <c r="AK928" s="1">
        <v>0</v>
      </c>
      <c r="AL928" s="1">
        <v>0</v>
      </c>
      <c r="AM928" s="1">
        <v>0</v>
      </c>
      <c r="AN928" s="1" t="s">
        <v>4121</v>
      </c>
      <c r="AO928" s="1" t="s">
        <v>4121</v>
      </c>
      <c r="AP928" s="1" t="s">
        <v>69</v>
      </c>
      <c r="AQ928" s="1" t="s">
        <v>40</v>
      </c>
      <c r="AR928" s="1" t="s">
        <v>41</v>
      </c>
      <c r="AS928" s="1" t="s">
        <v>38</v>
      </c>
      <c r="AT928" s="1" t="s">
        <v>4121</v>
      </c>
      <c r="AU928" s="1" t="s">
        <v>4121</v>
      </c>
      <c r="AV928" s="1" t="s">
        <v>42</v>
      </c>
      <c r="AW928" s="1">
        <v>0</v>
      </c>
      <c r="AX928" s="1">
        <v>0</v>
      </c>
      <c r="AY928" s="1">
        <v>0</v>
      </c>
      <c r="AZ928" s="1">
        <v>0</v>
      </c>
      <c r="BA928" s="1">
        <v>0</v>
      </c>
      <c r="BB928" s="1">
        <v>0</v>
      </c>
      <c r="BC928" s="1">
        <v>0</v>
      </c>
      <c r="BD928" s="1">
        <v>0</v>
      </c>
      <c r="BE928" s="1">
        <v>0</v>
      </c>
      <c r="BF928" s="1">
        <v>0</v>
      </c>
      <c r="BG928" s="1">
        <v>0</v>
      </c>
      <c r="BH928" s="1">
        <v>0</v>
      </c>
      <c r="BI928" s="1">
        <v>0</v>
      </c>
      <c r="BJ928" s="1">
        <v>0</v>
      </c>
      <c r="BK928" s="1">
        <v>0</v>
      </c>
      <c r="BL928" s="1">
        <v>0</v>
      </c>
      <c r="BM928" s="1">
        <v>0</v>
      </c>
      <c r="BN928" s="1">
        <v>0</v>
      </c>
      <c r="BO928" s="1" t="s">
        <v>35</v>
      </c>
      <c r="BP928" s="1" t="s">
        <v>68</v>
      </c>
      <c r="BQ928" s="5" t="s">
        <v>3740</v>
      </c>
      <c r="BR928" s="1" t="s">
        <v>3741</v>
      </c>
      <c r="BS928" s="1" t="s">
        <v>3742</v>
      </c>
      <c r="BT928" s="1" t="s">
        <v>4121</v>
      </c>
      <c r="BU928" s="1" t="s">
        <v>3737</v>
      </c>
      <c r="BV928" s="1" t="s">
        <v>4121</v>
      </c>
    </row>
    <row r="929" spans="1:74" ht="409.5" x14ac:dyDescent="0.25">
      <c r="A929" s="1" t="s">
        <v>26</v>
      </c>
      <c r="B929" s="1" t="s">
        <v>242</v>
      </c>
      <c r="C929" s="1" t="s">
        <v>28</v>
      </c>
      <c r="D929" s="1" t="s">
        <v>29</v>
      </c>
      <c r="E929" s="1">
        <v>2116101</v>
      </c>
      <c r="F929" s="1" t="s">
        <v>3743</v>
      </c>
      <c r="G929" s="1" t="s">
        <v>3744</v>
      </c>
      <c r="H929" s="1" t="s">
        <v>32</v>
      </c>
      <c r="I929" s="1" t="s">
        <v>33</v>
      </c>
      <c r="J929" s="2">
        <v>44284</v>
      </c>
      <c r="K929" s="2" t="s">
        <v>4121</v>
      </c>
      <c r="L929" s="1">
        <v>0</v>
      </c>
      <c r="M929" s="1">
        <v>8</v>
      </c>
      <c r="N929" s="1">
        <v>0</v>
      </c>
      <c r="O929" s="1" t="s">
        <v>109</v>
      </c>
      <c r="P929" s="1" t="s">
        <v>37</v>
      </c>
      <c r="Q929" s="1" t="s">
        <v>4121</v>
      </c>
      <c r="R929" s="1" t="s">
        <v>4121</v>
      </c>
      <c r="S929" s="1" t="s">
        <v>4121</v>
      </c>
      <c r="T929" s="1">
        <v>0</v>
      </c>
      <c r="U929" s="1" t="s">
        <v>4121</v>
      </c>
      <c r="V929" s="1" t="s">
        <v>38</v>
      </c>
      <c r="W929" s="1" t="s">
        <v>4121</v>
      </c>
      <c r="X929" s="1">
        <v>30</v>
      </c>
      <c r="Y929" s="1" t="s">
        <v>37</v>
      </c>
      <c r="Z929" s="1" t="s">
        <v>4121</v>
      </c>
      <c r="AA929" s="1" t="s">
        <v>4121</v>
      </c>
      <c r="AB929" s="1" t="s">
        <v>4121</v>
      </c>
      <c r="AC929" s="1">
        <v>0</v>
      </c>
      <c r="AD929" s="1" t="s">
        <v>4121</v>
      </c>
      <c r="AE929" s="1">
        <v>0</v>
      </c>
      <c r="AF929" s="1">
        <v>0</v>
      </c>
      <c r="AG929" s="1">
        <v>0</v>
      </c>
      <c r="AH929" s="1">
        <v>0</v>
      </c>
      <c r="AI929" s="1">
        <v>0</v>
      </c>
      <c r="AJ929" s="1">
        <v>0</v>
      </c>
      <c r="AK929" s="1">
        <v>0</v>
      </c>
      <c r="AL929" s="1">
        <v>0</v>
      </c>
      <c r="AM929" s="1">
        <v>0</v>
      </c>
      <c r="AN929" s="1" t="s">
        <v>110</v>
      </c>
      <c r="AO929" s="1" t="s">
        <v>110</v>
      </c>
      <c r="AP929" s="1" t="s">
        <v>69</v>
      </c>
      <c r="AQ929" s="1" t="s">
        <v>40</v>
      </c>
      <c r="AR929" s="1" t="s">
        <v>4121</v>
      </c>
      <c r="AS929" s="1" t="s">
        <v>38</v>
      </c>
      <c r="AT929" s="1" t="s">
        <v>4121</v>
      </c>
      <c r="AU929" s="1" t="s">
        <v>4121</v>
      </c>
      <c r="AV929" s="1" t="s">
        <v>42</v>
      </c>
      <c r="AW929" s="1">
        <v>0</v>
      </c>
      <c r="AX929" s="1">
        <v>0</v>
      </c>
      <c r="AY929" s="1">
        <v>0</v>
      </c>
      <c r="AZ929" s="1">
        <v>0</v>
      </c>
      <c r="BA929" s="1">
        <v>0</v>
      </c>
      <c r="BB929" s="1">
        <v>0</v>
      </c>
      <c r="BC929" s="1">
        <v>0</v>
      </c>
      <c r="BD929" s="1">
        <v>0</v>
      </c>
      <c r="BE929" s="1">
        <v>0</v>
      </c>
      <c r="BF929" s="1">
        <v>0</v>
      </c>
      <c r="BG929" s="1">
        <v>0</v>
      </c>
      <c r="BH929" s="1">
        <v>0</v>
      </c>
      <c r="BI929" s="1">
        <v>0</v>
      </c>
      <c r="BJ929" s="1">
        <v>0</v>
      </c>
      <c r="BK929" s="1">
        <v>0</v>
      </c>
      <c r="BL929" s="1">
        <v>0</v>
      </c>
      <c r="BM929" s="1">
        <v>0</v>
      </c>
      <c r="BN929" s="1">
        <v>0</v>
      </c>
      <c r="BO929" s="1" t="s">
        <v>37</v>
      </c>
      <c r="BP929" s="1" t="s">
        <v>38</v>
      </c>
      <c r="BQ929" s="5" t="s">
        <v>3745</v>
      </c>
      <c r="BR929" s="1" t="s">
        <v>3746</v>
      </c>
      <c r="BS929" s="1" t="s">
        <v>3747</v>
      </c>
      <c r="BT929" s="1" t="s">
        <v>4121</v>
      </c>
      <c r="BU929" s="1" t="s">
        <v>4121</v>
      </c>
      <c r="BV929" s="1" t="s">
        <v>4121</v>
      </c>
    </row>
    <row r="930" spans="1:74" ht="270" x14ac:dyDescent="0.25">
      <c r="A930" s="1" t="s">
        <v>26</v>
      </c>
      <c r="B930" s="1" t="s">
        <v>416</v>
      </c>
      <c r="C930" s="1" t="s">
        <v>28</v>
      </c>
      <c r="D930" s="1" t="s">
        <v>65</v>
      </c>
      <c r="E930" s="1">
        <v>2144101</v>
      </c>
      <c r="F930" s="1" t="s">
        <v>3748</v>
      </c>
      <c r="G930" s="1" t="s">
        <v>3749</v>
      </c>
      <c r="H930" s="1" t="s">
        <v>32</v>
      </c>
      <c r="I930" s="1" t="s">
        <v>33</v>
      </c>
      <c r="J930" s="2">
        <v>44271</v>
      </c>
      <c r="K930" s="2" t="s">
        <v>4121</v>
      </c>
      <c r="L930" s="1">
        <v>0</v>
      </c>
      <c r="M930" s="1">
        <v>0</v>
      </c>
      <c r="N930" s="1">
        <v>30</v>
      </c>
      <c r="O930" s="1" t="s">
        <v>109</v>
      </c>
      <c r="P930" s="1" t="s">
        <v>37</v>
      </c>
      <c r="Q930" s="1" t="s">
        <v>4121</v>
      </c>
      <c r="R930" s="1" t="s">
        <v>4121</v>
      </c>
      <c r="S930" s="1" t="s">
        <v>4121</v>
      </c>
      <c r="T930" s="1">
        <v>0</v>
      </c>
      <c r="U930" s="1" t="s">
        <v>4121</v>
      </c>
      <c r="V930" s="1" t="s">
        <v>38</v>
      </c>
      <c r="W930" s="1" t="s">
        <v>4121</v>
      </c>
      <c r="X930" s="1">
        <v>30</v>
      </c>
      <c r="Y930" s="1" t="s">
        <v>37</v>
      </c>
      <c r="Z930" s="1" t="s">
        <v>4121</v>
      </c>
      <c r="AA930" s="1" t="s">
        <v>4121</v>
      </c>
      <c r="AB930" s="1" t="s">
        <v>4121</v>
      </c>
      <c r="AC930" s="1">
        <v>0</v>
      </c>
      <c r="AD930" s="1" t="s">
        <v>4121</v>
      </c>
      <c r="AE930" s="1">
        <v>0.45</v>
      </c>
      <c r="AF930" s="1">
        <v>0.45</v>
      </c>
      <c r="AG930" s="1">
        <v>0.45</v>
      </c>
      <c r="AH930" s="1">
        <v>0.45</v>
      </c>
      <c r="AI930" s="1">
        <v>0</v>
      </c>
      <c r="AJ930" s="1">
        <v>0.25</v>
      </c>
      <c r="AK930" s="1">
        <v>0.25</v>
      </c>
      <c r="AL930" s="1">
        <v>0.25</v>
      </c>
      <c r="AM930" s="1">
        <v>0</v>
      </c>
      <c r="AN930" s="1" t="s">
        <v>35</v>
      </c>
      <c r="AO930" s="1" t="s">
        <v>35</v>
      </c>
      <c r="AP930" s="1" t="s">
        <v>69</v>
      </c>
      <c r="AQ930" s="1" t="s">
        <v>40</v>
      </c>
      <c r="AR930" s="1" t="s">
        <v>4121</v>
      </c>
      <c r="AS930" s="1" t="s">
        <v>38</v>
      </c>
      <c r="AT930" s="1" t="s">
        <v>4121</v>
      </c>
      <c r="AU930" s="1" t="s">
        <v>4121</v>
      </c>
      <c r="AV930" s="1" t="s">
        <v>42</v>
      </c>
      <c r="AW930" s="1">
        <v>0</v>
      </c>
      <c r="AX930" s="1">
        <v>0</v>
      </c>
      <c r="AY930" s="1">
        <v>0</v>
      </c>
      <c r="AZ930" s="1">
        <v>0</v>
      </c>
      <c r="BA930" s="1">
        <v>0</v>
      </c>
      <c r="BB930" s="1">
        <v>0</v>
      </c>
      <c r="BC930" s="1">
        <v>0</v>
      </c>
      <c r="BD930" s="1">
        <v>0</v>
      </c>
      <c r="BE930" s="1">
        <v>0</v>
      </c>
      <c r="BF930" s="1">
        <v>0</v>
      </c>
      <c r="BG930" s="1">
        <v>0</v>
      </c>
      <c r="BH930" s="1">
        <v>0</v>
      </c>
      <c r="BI930" s="1">
        <v>0</v>
      </c>
      <c r="BJ930" s="1">
        <v>0</v>
      </c>
      <c r="BK930" s="1">
        <v>0</v>
      </c>
      <c r="BL930" s="1">
        <v>0</v>
      </c>
      <c r="BM930" s="1">
        <v>0</v>
      </c>
      <c r="BN930" s="1">
        <v>0</v>
      </c>
      <c r="BO930" s="1" t="s">
        <v>37</v>
      </c>
      <c r="BP930" s="1" t="s">
        <v>38</v>
      </c>
      <c r="BQ930" s="5" t="s">
        <v>3750</v>
      </c>
      <c r="BR930" s="1" t="s">
        <v>3751</v>
      </c>
      <c r="BS930" s="1" t="s">
        <v>3752</v>
      </c>
      <c r="BT930" s="1" t="s">
        <v>4121</v>
      </c>
      <c r="BU930" s="1" t="s">
        <v>4121</v>
      </c>
      <c r="BV930" s="8"/>
    </row>
    <row r="931" spans="1:74" ht="270" x14ac:dyDescent="0.25">
      <c r="A931" s="1" t="s">
        <v>26</v>
      </c>
      <c r="B931" s="1" t="s">
        <v>416</v>
      </c>
      <c r="C931" s="1" t="s">
        <v>28</v>
      </c>
      <c r="D931" s="1" t="s">
        <v>29</v>
      </c>
      <c r="E931" s="1">
        <v>214612</v>
      </c>
      <c r="F931" s="1" t="s">
        <v>3753</v>
      </c>
      <c r="G931" s="1" t="s">
        <v>3754</v>
      </c>
      <c r="H931" s="1" t="s">
        <v>32</v>
      </c>
      <c r="I931" s="1" t="s">
        <v>33</v>
      </c>
      <c r="J931" s="2">
        <v>44271</v>
      </c>
      <c r="K931" s="2" t="s">
        <v>4121</v>
      </c>
      <c r="L931" s="1">
        <v>0</v>
      </c>
      <c r="M931" s="1">
        <v>0</v>
      </c>
      <c r="N931" s="1">
        <v>0</v>
      </c>
      <c r="O931" s="1" t="s">
        <v>109</v>
      </c>
      <c r="P931" s="1" t="s">
        <v>37</v>
      </c>
      <c r="Q931" s="1" t="s">
        <v>4121</v>
      </c>
      <c r="R931" s="1" t="s">
        <v>4121</v>
      </c>
      <c r="S931" s="1" t="s">
        <v>4121</v>
      </c>
      <c r="T931" s="1">
        <v>0</v>
      </c>
      <c r="U931" s="1" t="s">
        <v>4121</v>
      </c>
      <c r="V931" s="1" t="s">
        <v>38</v>
      </c>
      <c r="W931" s="1" t="s">
        <v>4121</v>
      </c>
      <c r="X931" s="1">
        <v>30</v>
      </c>
      <c r="Y931" s="1" t="s">
        <v>37</v>
      </c>
      <c r="Z931" s="1" t="s">
        <v>4121</v>
      </c>
      <c r="AA931" s="1" t="s">
        <v>4121</v>
      </c>
      <c r="AB931" s="1" t="s">
        <v>4121</v>
      </c>
      <c r="AC931" s="1">
        <v>0</v>
      </c>
      <c r="AD931" s="1" t="s">
        <v>4121</v>
      </c>
      <c r="AE931" s="1">
        <v>0.45</v>
      </c>
      <c r="AF931" s="1">
        <v>0.45</v>
      </c>
      <c r="AG931" s="1">
        <v>0.45</v>
      </c>
      <c r="AH931" s="1">
        <v>0.45</v>
      </c>
      <c r="AI931" s="1">
        <v>0</v>
      </c>
      <c r="AJ931" s="1">
        <v>0.25</v>
      </c>
      <c r="AK931" s="1">
        <v>0.25</v>
      </c>
      <c r="AL931" s="1">
        <v>0.25</v>
      </c>
      <c r="AM931" s="1">
        <v>0</v>
      </c>
      <c r="AN931" s="1" t="s">
        <v>35</v>
      </c>
      <c r="AO931" s="1" t="s">
        <v>35</v>
      </c>
      <c r="AP931" s="1" t="s">
        <v>69</v>
      </c>
      <c r="AQ931" s="1" t="s">
        <v>40</v>
      </c>
      <c r="AR931" s="1" t="s">
        <v>4121</v>
      </c>
      <c r="AS931" s="1" t="s">
        <v>38</v>
      </c>
      <c r="AT931" s="1" t="s">
        <v>4121</v>
      </c>
      <c r="AU931" s="1" t="s">
        <v>4121</v>
      </c>
      <c r="AV931" s="1" t="s">
        <v>42</v>
      </c>
      <c r="AW931" s="1">
        <v>0</v>
      </c>
      <c r="AX931" s="1">
        <v>0</v>
      </c>
      <c r="AY931" s="1">
        <v>0</v>
      </c>
      <c r="AZ931" s="1">
        <v>0</v>
      </c>
      <c r="BA931" s="1">
        <v>0</v>
      </c>
      <c r="BB931" s="1">
        <v>0</v>
      </c>
      <c r="BC931" s="1">
        <v>0</v>
      </c>
      <c r="BD931" s="1">
        <v>0</v>
      </c>
      <c r="BE931" s="1">
        <v>0</v>
      </c>
      <c r="BF931" s="1">
        <v>0</v>
      </c>
      <c r="BG931" s="1">
        <v>0</v>
      </c>
      <c r="BH931" s="1">
        <v>0</v>
      </c>
      <c r="BI931" s="1">
        <v>0</v>
      </c>
      <c r="BJ931" s="1">
        <v>0</v>
      </c>
      <c r="BK931" s="1">
        <v>0</v>
      </c>
      <c r="BL931" s="1">
        <v>0</v>
      </c>
      <c r="BM931" s="1">
        <v>0</v>
      </c>
      <c r="BN931" s="1">
        <v>0</v>
      </c>
      <c r="BO931" s="1" t="s">
        <v>37</v>
      </c>
      <c r="BP931" s="1" t="s">
        <v>38</v>
      </c>
      <c r="BQ931" s="5" t="s">
        <v>3750</v>
      </c>
      <c r="BR931" s="1" t="s">
        <v>3751</v>
      </c>
      <c r="BS931" s="1" t="s">
        <v>3752</v>
      </c>
      <c r="BT931" s="1" t="s">
        <v>4121</v>
      </c>
      <c r="BU931" s="1" t="s">
        <v>4121</v>
      </c>
      <c r="BV931" s="8"/>
    </row>
    <row r="932" spans="1:74" ht="150" x14ac:dyDescent="0.25">
      <c r="A932" s="1" t="s">
        <v>26</v>
      </c>
      <c r="B932" s="1" t="s">
        <v>242</v>
      </c>
      <c r="C932" s="1" t="s">
        <v>28</v>
      </c>
      <c r="D932" s="1" t="s">
        <v>29</v>
      </c>
      <c r="E932" s="1">
        <v>2118101</v>
      </c>
      <c r="F932" s="1" t="s">
        <v>3755</v>
      </c>
      <c r="G932" s="1" t="s">
        <v>3756</v>
      </c>
      <c r="H932" s="1" t="s">
        <v>32</v>
      </c>
      <c r="I932" s="1" t="s">
        <v>33</v>
      </c>
      <c r="J932" s="2">
        <v>44287</v>
      </c>
      <c r="K932" s="2" t="s">
        <v>4121</v>
      </c>
      <c r="L932" s="1">
        <v>0</v>
      </c>
      <c r="M932" s="1">
        <v>975</v>
      </c>
      <c r="N932" s="1">
        <v>0</v>
      </c>
      <c r="O932" s="1" t="s">
        <v>83</v>
      </c>
      <c r="P932" s="1" t="s">
        <v>37</v>
      </c>
      <c r="Q932" s="1" t="s">
        <v>4121</v>
      </c>
      <c r="R932" s="1" t="s">
        <v>4121</v>
      </c>
      <c r="S932" s="1" t="s">
        <v>4121</v>
      </c>
      <c r="T932" s="1">
        <v>0</v>
      </c>
      <c r="U932" s="1" t="s">
        <v>4121</v>
      </c>
      <c r="V932" s="1" t="s">
        <v>38</v>
      </c>
      <c r="W932" s="1" t="s">
        <v>4121</v>
      </c>
      <c r="X932" s="1">
        <v>0</v>
      </c>
      <c r="Y932" s="1" t="s">
        <v>37</v>
      </c>
      <c r="Z932" s="1" t="s">
        <v>4121</v>
      </c>
      <c r="AA932" s="1" t="s">
        <v>4121</v>
      </c>
      <c r="AB932" s="1" t="s">
        <v>4121</v>
      </c>
      <c r="AC932" s="1">
        <v>0</v>
      </c>
      <c r="AD932" s="1" t="s">
        <v>4121</v>
      </c>
      <c r="AE932" s="1">
        <v>0</v>
      </c>
      <c r="AF932" s="1">
        <v>0</v>
      </c>
      <c r="AG932" s="1">
        <v>0</v>
      </c>
      <c r="AH932" s="1">
        <v>0</v>
      </c>
      <c r="AI932" s="1">
        <v>0</v>
      </c>
      <c r="AJ932" s="1">
        <v>0</v>
      </c>
      <c r="AK932" s="1">
        <v>0</v>
      </c>
      <c r="AL932" s="1">
        <v>0</v>
      </c>
      <c r="AM932" s="1">
        <v>0</v>
      </c>
      <c r="AN932" s="1" t="s">
        <v>4121</v>
      </c>
      <c r="AO932" s="1" t="s">
        <v>4121</v>
      </c>
      <c r="AP932" s="1" t="s">
        <v>69</v>
      </c>
      <c r="AQ932" s="1" t="s">
        <v>40</v>
      </c>
      <c r="AR932" s="1" t="s">
        <v>41</v>
      </c>
      <c r="AS932" s="1" t="s">
        <v>38</v>
      </c>
      <c r="AT932" s="1" t="s">
        <v>4121</v>
      </c>
      <c r="AU932" s="1" t="s">
        <v>4121</v>
      </c>
      <c r="AV932" s="1" t="s">
        <v>42</v>
      </c>
      <c r="AW932" s="1">
        <v>0</v>
      </c>
      <c r="AX932" s="1">
        <v>0</v>
      </c>
      <c r="AY932" s="1">
        <v>0</v>
      </c>
      <c r="AZ932" s="1">
        <v>0</v>
      </c>
      <c r="BA932" s="1">
        <v>0</v>
      </c>
      <c r="BB932" s="1">
        <v>0</v>
      </c>
      <c r="BC932" s="1">
        <v>0</v>
      </c>
      <c r="BD932" s="1">
        <v>0</v>
      </c>
      <c r="BE932" s="1">
        <v>0</v>
      </c>
      <c r="BF932" s="1">
        <v>0</v>
      </c>
      <c r="BG932" s="1">
        <v>0</v>
      </c>
      <c r="BH932" s="1">
        <v>0</v>
      </c>
      <c r="BI932" s="1">
        <v>0</v>
      </c>
      <c r="BJ932" s="1">
        <v>0</v>
      </c>
      <c r="BK932" s="1">
        <v>0</v>
      </c>
      <c r="BL932" s="1">
        <v>0</v>
      </c>
      <c r="BM932" s="1">
        <v>0</v>
      </c>
      <c r="BN932" s="1">
        <v>0</v>
      </c>
      <c r="BO932" s="1" t="s">
        <v>37</v>
      </c>
      <c r="BP932" s="1" t="s">
        <v>38</v>
      </c>
      <c r="BQ932" s="5" t="s">
        <v>3757</v>
      </c>
      <c r="BR932" s="1" t="s">
        <v>3758</v>
      </c>
      <c r="BS932" s="1" t="s">
        <v>3759</v>
      </c>
      <c r="BT932" s="1" t="s">
        <v>255</v>
      </c>
      <c r="BU932" s="1" t="s">
        <v>4121</v>
      </c>
      <c r="BV932" s="8"/>
    </row>
    <row r="933" spans="1:74" ht="405" x14ac:dyDescent="0.25">
      <c r="A933" s="1" t="s">
        <v>26</v>
      </c>
      <c r="B933" s="1" t="s">
        <v>242</v>
      </c>
      <c r="C933" s="1" t="s">
        <v>28</v>
      </c>
      <c r="D933" s="1" t="s">
        <v>29</v>
      </c>
      <c r="E933" s="1">
        <v>211612</v>
      </c>
      <c r="F933" s="1" t="s">
        <v>3760</v>
      </c>
      <c r="G933" s="1" t="s">
        <v>3761</v>
      </c>
      <c r="H933" s="1" t="s">
        <v>32</v>
      </c>
      <c r="I933" s="1" t="s">
        <v>33</v>
      </c>
      <c r="J933" s="2">
        <v>44284</v>
      </c>
      <c r="K933" s="2" t="s">
        <v>4121</v>
      </c>
      <c r="L933" s="1">
        <v>0</v>
      </c>
      <c r="M933" s="1">
        <v>10</v>
      </c>
      <c r="N933" s="1">
        <v>0</v>
      </c>
      <c r="O933" s="1" t="s">
        <v>109</v>
      </c>
      <c r="P933" s="1" t="s">
        <v>37</v>
      </c>
      <c r="Q933" s="1" t="s">
        <v>4121</v>
      </c>
      <c r="R933" s="1" t="s">
        <v>4121</v>
      </c>
      <c r="S933" s="1" t="s">
        <v>4121</v>
      </c>
      <c r="T933" s="1">
        <v>0</v>
      </c>
      <c r="U933" s="1" t="s">
        <v>4121</v>
      </c>
      <c r="V933" s="1" t="s">
        <v>38</v>
      </c>
      <c r="W933" s="1" t="s">
        <v>4121</v>
      </c>
      <c r="X933" s="1">
        <v>30</v>
      </c>
      <c r="Y933" s="1" t="s">
        <v>37</v>
      </c>
      <c r="Z933" s="1" t="s">
        <v>4121</v>
      </c>
      <c r="AA933" s="1" t="s">
        <v>4121</v>
      </c>
      <c r="AB933" s="1" t="s">
        <v>4121</v>
      </c>
      <c r="AC933" s="1">
        <v>0</v>
      </c>
      <c r="AD933" s="1" t="s">
        <v>4121</v>
      </c>
      <c r="AE933" s="1">
        <v>0</v>
      </c>
      <c r="AF933" s="1">
        <v>0</v>
      </c>
      <c r="AG933" s="1">
        <v>0</v>
      </c>
      <c r="AH933" s="1">
        <v>0</v>
      </c>
      <c r="AI933" s="1">
        <v>0</v>
      </c>
      <c r="AJ933" s="1">
        <v>0</v>
      </c>
      <c r="AK933" s="1">
        <v>0</v>
      </c>
      <c r="AL933" s="1">
        <v>0</v>
      </c>
      <c r="AM933" s="1">
        <v>0</v>
      </c>
      <c r="AN933" s="1" t="s">
        <v>110</v>
      </c>
      <c r="AO933" s="1" t="s">
        <v>110</v>
      </c>
      <c r="AP933" s="1" t="s">
        <v>69</v>
      </c>
      <c r="AQ933" s="1" t="s">
        <v>40</v>
      </c>
      <c r="AR933" s="1" t="s">
        <v>4121</v>
      </c>
      <c r="AS933" s="1" t="s">
        <v>38</v>
      </c>
      <c r="AT933" s="1" t="s">
        <v>4121</v>
      </c>
      <c r="AU933" s="1" t="s">
        <v>4121</v>
      </c>
      <c r="AV933" s="1" t="s">
        <v>42</v>
      </c>
      <c r="AW933" s="1">
        <v>0</v>
      </c>
      <c r="AX933" s="1">
        <v>0</v>
      </c>
      <c r="AY933" s="1">
        <v>0</v>
      </c>
      <c r="AZ933" s="1">
        <v>0</v>
      </c>
      <c r="BA933" s="1">
        <v>0</v>
      </c>
      <c r="BB933" s="1">
        <v>0</v>
      </c>
      <c r="BC933" s="1">
        <v>0</v>
      </c>
      <c r="BD933" s="1">
        <v>0</v>
      </c>
      <c r="BE933" s="1">
        <v>0</v>
      </c>
      <c r="BF933" s="1">
        <v>0</v>
      </c>
      <c r="BG933" s="1">
        <v>0</v>
      </c>
      <c r="BH933" s="1">
        <v>0</v>
      </c>
      <c r="BI933" s="1">
        <v>0</v>
      </c>
      <c r="BJ933" s="1">
        <v>0</v>
      </c>
      <c r="BK933" s="1">
        <v>0</v>
      </c>
      <c r="BL933" s="1">
        <v>0</v>
      </c>
      <c r="BM933" s="1">
        <v>0</v>
      </c>
      <c r="BN933" s="1">
        <v>0</v>
      </c>
      <c r="BO933" s="1" t="s">
        <v>37</v>
      </c>
      <c r="BP933" s="1" t="s">
        <v>38</v>
      </c>
      <c r="BQ933" s="5" t="s">
        <v>3762</v>
      </c>
      <c r="BR933" s="1" t="s">
        <v>3763</v>
      </c>
      <c r="BS933" s="1" t="s">
        <v>3764</v>
      </c>
      <c r="BT933" s="1" t="s">
        <v>4121</v>
      </c>
      <c r="BU933" s="1" t="s">
        <v>4121</v>
      </c>
      <c r="BV933" s="1" t="s">
        <v>4121</v>
      </c>
    </row>
    <row r="934" spans="1:74" ht="165" x14ac:dyDescent="0.25">
      <c r="A934" s="1" t="s">
        <v>26</v>
      </c>
      <c r="B934" s="1" t="s">
        <v>242</v>
      </c>
      <c r="C934" s="1" t="s">
        <v>28</v>
      </c>
      <c r="D934" s="1" t="s">
        <v>29</v>
      </c>
      <c r="E934" s="1">
        <v>211812</v>
      </c>
      <c r="F934" s="1" t="s">
        <v>3765</v>
      </c>
      <c r="G934" s="1" t="s">
        <v>3766</v>
      </c>
      <c r="H934" s="1" t="s">
        <v>32</v>
      </c>
      <c r="I934" s="1" t="s">
        <v>33</v>
      </c>
      <c r="J934" s="2">
        <v>44287</v>
      </c>
      <c r="K934" s="2" t="s">
        <v>4121</v>
      </c>
      <c r="L934" s="1">
        <v>0</v>
      </c>
      <c r="M934" s="1">
        <v>140</v>
      </c>
      <c r="N934" s="1">
        <v>0</v>
      </c>
      <c r="O934" s="1" t="s">
        <v>83</v>
      </c>
      <c r="P934" s="1" t="s">
        <v>37</v>
      </c>
      <c r="Q934" s="1" t="s">
        <v>4121</v>
      </c>
      <c r="R934" s="1" t="s">
        <v>4121</v>
      </c>
      <c r="S934" s="1" t="s">
        <v>4121</v>
      </c>
      <c r="T934" s="1">
        <v>0</v>
      </c>
      <c r="U934" s="1" t="s">
        <v>4121</v>
      </c>
      <c r="V934" s="1" t="s">
        <v>38</v>
      </c>
      <c r="W934" s="1" t="s">
        <v>4121</v>
      </c>
      <c r="X934" s="1">
        <v>0</v>
      </c>
      <c r="Y934" s="1" t="s">
        <v>37</v>
      </c>
      <c r="Z934" s="1" t="s">
        <v>4121</v>
      </c>
      <c r="AA934" s="1" t="s">
        <v>4121</v>
      </c>
      <c r="AB934" s="1" t="s">
        <v>4121</v>
      </c>
      <c r="AC934" s="1">
        <v>0</v>
      </c>
      <c r="AD934" s="1" t="s">
        <v>4121</v>
      </c>
      <c r="AE934" s="1">
        <v>0</v>
      </c>
      <c r="AF934" s="1">
        <v>0</v>
      </c>
      <c r="AG934" s="1">
        <v>0</v>
      </c>
      <c r="AH934" s="1">
        <v>0</v>
      </c>
      <c r="AI934" s="1">
        <v>0</v>
      </c>
      <c r="AJ934" s="1">
        <v>0</v>
      </c>
      <c r="AK934" s="1">
        <v>0</v>
      </c>
      <c r="AL934" s="1">
        <v>0</v>
      </c>
      <c r="AM934" s="1">
        <v>0</v>
      </c>
      <c r="AN934" s="1" t="s">
        <v>4121</v>
      </c>
      <c r="AO934" s="1" t="s">
        <v>4121</v>
      </c>
      <c r="AP934" s="1" t="s">
        <v>39</v>
      </c>
      <c r="AQ934" s="1" t="s">
        <v>40</v>
      </c>
      <c r="AR934" s="1" t="s">
        <v>41</v>
      </c>
      <c r="AS934" s="1" t="s">
        <v>38</v>
      </c>
      <c r="AT934" s="1" t="s">
        <v>4121</v>
      </c>
      <c r="AU934" s="1" t="s">
        <v>4121</v>
      </c>
      <c r="AV934" s="1" t="s">
        <v>42</v>
      </c>
      <c r="AW934" s="1">
        <v>0</v>
      </c>
      <c r="AX934" s="1">
        <v>0</v>
      </c>
      <c r="AY934" s="1">
        <v>0</v>
      </c>
      <c r="AZ934" s="1">
        <v>0</v>
      </c>
      <c r="BA934" s="1">
        <v>0</v>
      </c>
      <c r="BB934" s="1">
        <v>0</v>
      </c>
      <c r="BC934" s="1">
        <v>0</v>
      </c>
      <c r="BD934" s="1">
        <v>0</v>
      </c>
      <c r="BE934" s="1">
        <v>0</v>
      </c>
      <c r="BF934" s="1">
        <v>0</v>
      </c>
      <c r="BG934" s="1">
        <v>0</v>
      </c>
      <c r="BH934" s="1">
        <v>0</v>
      </c>
      <c r="BI934" s="1">
        <v>0</v>
      </c>
      <c r="BJ934" s="1">
        <v>0</v>
      </c>
      <c r="BK934" s="1">
        <v>0</v>
      </c>
      <c r="BL934" s="1">
        <v>0</v>
      </c>
      <c r="BM934" s="1">
        <v>0</v>
      </c>
      <c r="BN934" s="1">
        <v>0</v>
      </c>
      <c r="BO934" s="1" t="s">
        <v>37</v>
      </c>
      <c r="BP934" s="1" t="s">
        <v>38</v>
      </c>
      <c r="BQ934" s="5" t="s">
        <v>3767</v>
      </c>
      <c r="BR934" s="1" t="s">
        <v>3768</v>
      </c>
      <c r="BS934" s="1" t="s">
        <v>3769</v>
      </c>
      <c r="BT934" s="1" t="s">
        <v>1125</v>
      </c>
      <c r="BU934" s="1" t="s">
        <v>4121</v>
      </c>
      <c r="BV934" s="8"/>
    </row>
    <row r="935" spans="1:74" ht="409.5" x14ac:dyDescent="0.25">
      <c r="A935" s="1" t="s">
        <v>26</v>
      </c>
      <c r="B935" s="1" t="s">
        <v>242</v>
      </c>
      <c r="C935" s="1" t="s">
        <v>28</v>
      </c>
      <c r="D935" s="1" t="s">
        <v>65</v>
      </c>
      <c r="E935" s="1">
        <v>2114101</v>
      </c>
      <c r="F935" s="1" t="s">
        <v>3770</v>
      </c>
      <c r="G935" s="1" t="s">
        <v>3771</v>
      </c>
      <c r="H935" s="1" t="s">
        <v>32</v>
      </c>
      <c r="I935" s="1" t="s">
        <v>33</v>
      </c>
      <c r="J935" s="2">
        <v>44292</v>
      </c>
      <c r="K935" s="2">
        <v>44333</v>
      </c>
      <c r="L935" s="1">
        <v>0</v>
      </c>
      <c r="M935" s="1">
        <v>8</v>
      </c>
      <c r="N935" s="1">
        <v>30</v>
      </c>
      <c r="O935" s="1" t="s">
        <v>109</v>
      </c>
      <c r="P935" s="1" t="s">
        <v>37</v>
      </c>
      <c r="Q935" s="1" t="s">
        <v>4121</v>
      </c>
      <c r="R935" s="1" t="s">
        <v>4121</v>
      </c>
      <c r="S935" s="1" t="s">
        <v>4121</v>
      </c>
      <c r="T935" s="1">
        <v>0</v>
      </c>
      <c r="U935" s="1" t="s">
        <v>4121</v>
      </c>
      <c r="V935" s="1" t="s">
        <v>38</v>
      </c>
      <c r="W935" s="1" t="s">
        <v>4121</v>
      </c>
      <c r="X935" s="1">
        <v>30</v>
      </c>
      <c r="Y935" s="1" t="s">
        <v>37</v>
      </c>
      <c r="Z935" s="1" t="s">
        <v>4121</v>
      </c>
      <c r="AA935" s="1" t="s">
        <v>4121</v>
      </c>
      <c r="AB935" s="1" t="s">
        <v>4121</v>
      </c>
      <c r="AC935" s="1">
        <v>0</v>
      </c>
      <c r="AD935" s="1" t="s">
        <v>4121</v>
      </c>
      <c r="AE935" s="1">
        <v>0</v>
      </c>
      <c r="AF935" s="1">
        <v>0</v>
      </c>
      <c r="AG935" s="1">
        <v>0</v>
      </c>
      <c r="AH935" s="1">
        <v>0</v>
      </c>
      <c r="AI935" s="1">
        <v>0</v>
      </c>
      <c r="AJ935" s="1">
        <v>0</v>
      </c>
      <c r="AK935" s="1">
        <v>0</v>
      </c>
      <c r="AL935" s="1">
        <v>0</v>
      </c>
      <c r="AM935" s="1">
        <v>0</v>
      </c>
      <c r="AN935" s="1" t="s">
        <v>110</v>
      </c>
      <c r="AO935" s="1" t="s">
        <v>110</v>
      </c>
      <c r="AP935" s="1" t="s">
        <v>69</v>
      </c>
      <c r="AQ935" s="1" t="s">
        <v>40</v>
      </c>
      <c r="AR935" s="1" t="s">
        <v>4121</v>
      </c>
      <c r="AS935" s="1" t="s">
        <v>38</v>
      </c>
      <c r="AT935" s="1" t="s">
        <v>4121</v>
      </c>
      <c r="AU935" s="1" t="s">
        <v>4121</v>
      </c>
      <c r="AV935" s="1" t="s">
        <v>42</v>
      </c>
      <c r="AW935" s="1">
        <v>0</v>
      </c>
      <c r="AX935" s="1">
        <v>0</v>
      </c>
      <c r="AY935" s="1">
        <v>0</v>
      </c>
      <c r="AZ935" s="1">
        <v>0</v>
      </c>
      <c r="BA935" s="1">
        <v>0</v>
      </c>
      <c r="BB935" s="1">
        <v>0</v>
      </c>
      <c r="BC935" s="1">
        <v>0</v>
      </c>
      <c r="BD935" s="1">
        <v>0</v>
      </c>
      <c r="BE935" s="1">
        <v>0</v>
      </c>
      <c r="BF935" s="1">
        <v>0</v>
      </c>
      <c r="BG935" s="1">
        <v>0</v>
      </c>
      <c r="BH935" s="1">
        <v>0</v>
      </c>
      <c r="BI935" s="1">
        <v>0</v>
      </c>
      <c r="BJ935" s="1">
        <v>0</v>
      </c>
      <c r="BK935" s="1">
        <v>0</v>
      </c>
      <c r="BL935" s="1">
        <v>0</v>
      </c>
      <c r="BM935" s="1">
        <v>0</v>
      </c>
      <c r="BN935" s="1">
        <v>0</v>
      </c>
      <c r="BO935" s="1" t="s">
        <v>37</v>
      </c>
      <c r="BP935" s="1" t="s">
        <v>38</v>
      </c>
      <c r="BQ935" s="5" t="s">
        <v>3772</v>
      </c>
      <c r="BR935" s="1" t="s">
        <v>3773</v>
      </c>
      <c r="BS935" s="1" t="s">
        <v>3774</v>
      </c>
      <c r="BT935" s="1" t="s">
        <v>4121</v>
      </c>
      <c r="BU935" s="1" t="s">
        <v>4121</v>
      </c>
      <c r="BV935" s="1" t="s">
        <v>4121</v>
      </c>
    </row>
    <row r="936" spans="1:74" ht="409.5" x14ac:dyDescent="0.25">
      <c r="A936" s="1" t="s">
        <v>26</v>
      </c>
      <c r="B936" s="1" t="s">
        <v>242</v>
      </c>
      <c r="C936" s="1" t="s">
        <v>28</v>
      </c>
      <c r="D936" s="1" t="s">
        <v>65</v>
      </c>
      <c r="E936" s="1">
        <v>211412</v>
      </c>
      <c r="F936" s="1" t="s">
        <v>3775</v>
      </c>
      <c r="G936" s="1" t="s">
        <v>3776</v>
      </c>
      <c r="H936" s="1" t="s">
        <v>32</v>
      </c>
      <c r="I936" s="1" t="s">
        <v>33</v>
      </c>
      <c r="J936" s="2">
        <v>44292</v>
      </c>
      <c r="K936" s="2">
        <v>44333</v>
      </c>
      <c r="L936" s="1">
        <v>0</v>
      </c>
      <c r="M936" s="1">
        <v>10</v>
      </c>
      <c r="N936" s="1">
        <v>30</v>
      </c>
      <c r="O936" s="1" t="s">
        <v>109</v>
      </c>
      <c r="P936" s="1" t="s">
        <v>37</v>
      </c>
      <c r="Q936" s="1" t="s">
        <v>4121</v>
      </c>
      <c r="R936" s="1" t="s">
        <v>4121</v>
      </c>
      <c r="S936" s="1" t="s">
        <v>4121</v>
      </c>
      <c r="T936" s="1">
        <v>0</v>
      </c>
      <c r="U936" s="1" t="s">
        <v>4121</v>
      </c>
      <c r="V936" s="1" t="s">
        <v>38</v>
      </c>
      <c r="W936" s="1" t="s">
        <v>4121</v>
      </c>
      <c r="X936" s="1">
        <v>30</v>
      </c>
      <c r="Y936" s="1" t="s">
        <v>37</v>
      </c>
      <c r="Z936" s="1" t="s">
        <v>4121</v>
      </c>
      <c r="AA936" s="1" t="s">
        <v>4121</v>
      </c>
      <c r="AB936" s="1" t="s">
        <v>4121</v>
      </c>
      <c r="AC936" s="1">
        <v>0</v>
      </c>
      <c r="AD936" s="1" t="s">
        <v>4121</v>
      </c>
      <c r="AE936" s="1">
        <v>0</v>
      </c>
      <c r="AF936" s="1">
        <v>0</v>
      </c>
      <c r="AG936" s="1">
        <v>0</v>
      </c>
      <c r="AH936" s="1">
        <v>0</v>
      </c>
      <c r="AI936" s="1">
        <v>0</v>
      </c>
      <c r="AJ936" s="1">
        <v>0</v>
      </c>
      <c r="AK936" s="1">
        <v>0</v>
      </c>
      <c r="AL936" s="1">
        <v>0</v>
      </c>
      <c r="AM936" s="1">
        <v>0</v>
      </c>
      <c r="AN936" s="1" t="s">
        <v>110</v>
      </c>
      <c r="AO936" s="1" t="s">
        <v>110</v>
      </c>
      <c r="AP936" s="1" t="s">
        <v>69</v>
      </c>
      <c r="AQ936" s="1" t="s">
        <v>40</v>
      </c>
      <c r="AR936" s="1" t="s">
        <v>4121</v>
      </c>
      <c r="AS936" s="1" t="s">
        <v>38</v>
      </c>
      <c r="AT936" s="1" t="s">
        <v>4121</v>
      </c>
      <c r="AU936" s="1" t="s">
        <v>4121</v>
      </c>
      <c r="AV936" s="1" t="s">
        <v>42</v>
      </c>
      <c r="AW936" s="1">
        <v>0</v>
      </c>
      <c r="AX936" s="1">
        <v>0</v>
      </c>
      <c r="AY936" s="1">
        <v>0</v>
      </c>
      <c r="AZ936" s="1">
        <v>0</v>
      </c>
      <c r="BA936" s="1">
        <v>0</v>
      </c>
      <c r="BB936" s="1">
        <v>0</v>
      </c>
      <c r="BC936" s="1">
        <v>0</v>
      </c>
      <c r="BD936" s="1">
        <v>0</v>
      </c>
      <c r="BE936" s="1">
        <v>0</v>
      </c>
      <c r="BF936" s="1">
        <v>0</v>
      </c>
      <c r="BG936" s="1">
        <v>0</v>
      </c>
      <c r="BH936" s="1">
        <v>0</v>
      </c>
      <c r="BI936" s="1">
        <v>0</v>
      </c>
      <c r="BJ936" s="1">
        <v>0</v>
      </c>
      <c r="BK936" s="1">
        <v>0</v>
      </c>
      <c r="BL936" s="1">
        <v>0</v>
      </c>
      <c r="BM936" s="1">
        <v>0</v>
      </c>
      <c r="BN936" s="1">
        <v>0</v>
      </c>
      <c r="BO936" s="1" t="s">
        <v>37</v>
      </c>
      <c r="BP936" s="1" t="s">
        <v>38</v>
      </c>
      <c r="BQ936" s="5" t="s">
        <v>3777</v>
      </c>
      <c r="BR936" s="1" t="s">
        <v>3778</v>
      </c>
      <c r="BS936" s="1" t="s">
        <v>3774</v>
      </c>
      <c r="BT936" s="1" t="s">
        <v>4121</v>
      </c>
      <c r="BU936" s="1" t="s">
        <v>4121</v>
      </c>
      <c r="BV936" s="1" t="s">
        <v>4121</v>
      </c>
    </row>
    <row r="937" spans="1:74" ht="165" x14ac:dyDescent="0.25">
      <c r="A937" s="1" t="s">
        <v>26</v>
      </c>
      <c r="B937" s="1" t="s">
        <v>179</v>
      </c>
      <c r="C937" s="1" t="s">
        <v>28</v>
      </c>
      <c r="D937" s="1" t="s">
        <v>29</v>
      </c>
      <c r="E937" s="1">
        <v>2121122</v>
      </c>
      <c r="F937" s="1" t="s">
        <v>3779</v>
      </c>
      <c r="G937" s="1" t="s">
        <v>3780</v>
      </c>
      <c r="H937" s="1" t="s">
        <v>32</v>
      </c>
      <c r="I937" s="1" t="s">
        <v>33</v>
      </c>
      <c r="J937" s="2">
        <v>44280</v>
      </c>
      <c r="K937" s="2" t="s">
        <v>4121</v>
      </c>
      <c r="L937" s="1">
        <v>0</v>
      </c>
      <c r="M937" s="1">
        <v>0</v>
      </c>
      <c r="N937" s="1">
        <v>0</v>
      </c>
      <c r="O937" s="1" t="s">
        <v>34</v>
      </c>
      <c r="P937" s="1" t="s">
        <v>37</v>
      </c>
      <c r="Q937" s="1" t="s">
        <v>4121</v>
      </c>
      <c r="R937" s="1" t="s">
        <v>4121</v>
      </c>
      <c r="S937" s="1" t="s">
        <v>4121</v>
      </c>
      <c r="T937" s="1">
        <v>0</v>
      </c>
      <c r="U937" s="1" t="s">
        <v>4121</v>
      </c>
      <c r="V937" s="1" t="s">
        <v>38</v>
      </c>
      <c r="W937" s="1" t="s">
        <v>4121</v>
      </c>
      <c r="X937" s="1">
        <v>0</v>
      </c>
      <c r="Y937" s="1" t="s">
        <v>37</v>
      </c>
      <c r="Z937" s="1" t="s">
        <v>4121</v>
      </c>
      <c r="AA937" s="1" t="s">
        <v>4121</v>
      </c>
      <c r="AB937" s="1" t="s">
        <v>4121</v>
      </c>
      <c r="AC937" s="1">
        <v>0</v>
      </c>
      <c r="AD937" s="1" t="s">
        <v>4121</v>
      </c>
      <c r="AE937" s="1">
        <v>0</v>
      </c>
      <c r="AF937" s="1">
        <v>0</v>
      </c>
      <c r="AG937" s="1">
        <v>0</v>
      </c>
      <c r="AH937" s="1">
        <v>0</v>
      </c>
      <c r="AI937" s="1">
        <v>0</v>
      </c>
      <c r="AJ937" s="1">
        <v>0</v>
      </c>
      <c r="AK937" s="1">
        <v>0</v>
      </c>
      <c r="AL937" s="1">
        <v>0</v>
      </c>
      <c r="AM937" s="1">
        <v>0</v>
      </c>
      <c r="AN937" s="1" t="s">
        <v>4121</v>
      </c>
      <c r="AO937" s="1" t="s">
        <v>4121</v>
      </c>
      <c r="AP937" s="1" t="s">
        <v>69</v>
      </c>
      <c r="AQ937" s="1" t="s">
        <v>40</v>
      </c>
      <c r="AR937" s="1" t="s">
        <v>4121</v>
      </c>
      <c r="AS937" s="1" t="s">
        <v>38</v>
      </c>
      <c r="AT937" s="1" t="s">
        <v>4121</v>
      </c>
      <c r="AU937" s="1" t="s">
        <v>4121</v>
      </c>
      <c r="AV937" s="1" t="s">
        <v>42</v>
      </c>
      <c r="AW937" s="1">
        <v>0</v>
      </c>
      <c r="AX937" s="1">
        <v>0</v>
      </c>
      <c r="AY937" s="1">
        <v>0</v>
      </c>
      <c r="AZ937" s="1">
        <v>0</v>
      </c>
      <c r="BA937" s="1">
        <v>0</v>
      </c>
      <c r="BB937" s="1">
        <v>0</v>
      </c>
      <c r="BC937" s="1">
        <v>0</v>
      </c>
      <c r="BD937" s="1">
        <v>0</v>
      </c>
      <c r="BE937" s="1">
        <v>0</v>
      </c>
      <c r="BF937" s="1">
        <v>0</v>
      </c>
      <c r="BG937" s="1">
        <v>0</v>
      </c>
      <c r="BH937" s="1">
        <v>0</v>
      </c>
      <c r="BI937" s="1">
        <v>0</v>
      </c>
      <c r="BJ937" s="1">
        <v>0</v>
      </c>
      <c r="BK937" s="1">
        <v>0</v>
      </c>
      <c r="BL937" s="1">
        <v>0</v>
      </c>
      <c r="BM937" s="1">
        <v>0</v>
      </c>
      <c r="BN937" s="1">
        <v>0</v>
      </c>
      <c r="BO937" s="1" t="s">
        <v>37</v>
      </c>
      <c r="BP937" s="1" t="s">
        <v>38</v>
      </c>
      <c r="BQ937" s="5" t="s">
        <v>3781</v>
      </c>
      <c r="BR937" s="1" t="s">
        <v>3782</v>
      </c>
      <c r="BS937" s="1" t="s">
        <v>3783</v>
      </c>
      <c r="BT937" s="1" t="s">
        <v>4121</v>
      </c>
      <c r="BU937" s="1" t="s">
        <v>4121</v>
      </c>
      <c r="BV937" s="1" t="s">
        <v>4121</v>
      </c>
    </row>
    <row r="938" spans="1:74" ht="165" x14ac:dyDescent="0.25">
      <c r="A938" s="1" t="s">
        <v>26</v>
      </c>
      <c r="B938" s="1" t="s">
        <v>179</v>
      </c>
      <c r="C938" s="1" t="s">
        <v>28</v>
      </c>
      <c r="D938" s="1" t="s">
        <v>65</v>
      </c>
      <c r="E938" s="1">
        <v>2123122</v>
      </c>
      <c r="F938" s="1" t="s">
        <v>3779</v>
      </c>
      <c r="G938" s="1" t="s">
        <v>3780</v>
      </c>
      <c r="H938" s="1" t="s">
        <v>32</v>
      </c>
      <c r="I938" s="1" t="s">
        <v>33</v>
      </c>
      <c r="J938" s="2">
        <v>44279</v>
      </c>
      <c r="K938" s="2" t="s">
        <v>4121</v>
      </c>
      <c r="L938" s="1">
        <v>0</v>
      </c>
      <c r="M938" s="1">
        <v>0</v>
      </c>
      <c r="N938" s="1">
        <v>0</v>
      </c>
      <c r="O938" s="1" t="s">
        <v>34</v>
      </c>
      <c r="P938" s="1" t="s">
        <v>37</v>
      </c>
      <c r="Q938" s="1" t="s">
        <v>4121</v>
      </c>
      <c r="R938" s="1" t="s">
        <v>4121</v>
      </c>
      <c r="S938" s="1" t="s">
        <v>4121</v>
      </c>
      <c r="T938" s="1">
        <v>0</v>
      </c>
      <c r="U938" s="1" t="s">
        <v>4121</v>
      </c>
      <c r="V938" s="1" t="s">
        <v>38</v>
      </c>
      <c r="W938" s="1" t="s">
        <v>4121</v>
      </c>
      <c r="X938" s="1">
        <v>0</v>
      </c>
      <c r="Y938" s="1" t="s">
        <v>37</v>
      </c>
      <c r="Z938" s="1" t="s">
        <v>4121</v>
      </c>
      <c r="AA938" s="1" t="s">
        <v>4121</v>
      </c>
      <c r="AB938" s="1" t="s">
        <v>4121</v>
      </c>
      <c r="AC938" s="1">
        <v>0</v>
      </c>
      <c r="AD938" s="1" t="s">
        <v>4121</v>
      </c>
      <c r="AE938" s="1">
        <v>0</v>
      </c>
      <c r="AF938" s="1">
        <v>0</v>
      </c>
      <c r="AG938" s="1">
        <v>0</v>
      </c>
      <c r="AH938" s="1">
        <v>0</v>
      </c>
      <c r="AI938" s="1">
        <v>0</v>
      </c>
      <c r="AJ938" s="1">
        <v>0</v>
      </c>
      <c r="AK938" s="1">
        <v>0</v>
      </c>
      <c r="AL938" s="1">
        <v>0</v>
      </c>
      <c r="AM938" s="1">
        <v>0</v>
      </c>
      <c r="AN938" s="1" t="s">
        <v>4121</v>
      </c>
      <c r="AO938" s="1" t="s">
        <v>4121</v>
      </c>
      <c r="AP938" s="1" t="s">
        <v>69</v>
      </c>
      <c r="AQ938" s="1" t="s">
        <v>40</v>
      </c>
      <c r="AR938" s="1" t="s">
        <v>4121</v>
      </c>
      <c r="AS938" s="1" t="s">
        <v>38</v>
      </c>
      <c r="AT938" s="1" t="s">
        <v>4121</v>
      </c>
      <c r="AU938" s="1" t="s">
        <v>4121</v>
      </c>
      <c r="AV938" s="1" t="s">
        <v>42</v>
      </c>
      <c r="AW938" s="1">
        <v>0</v>
      </c>
      <c r="AX938" s="1">
        <v>0</v>
      </c>
      <c r="AY938" s="1">
        <v>0</v>
      </c>
      <c r="AZ938" s="1">
        <v>0</v>
      </c>
      <c r="BA938" s="1">
        <v>0</v>
      </c>
      <c r="BB938" s="1">
        <v>0</v>
      </c>
      <c r="BC938" s="1">
        <v>0</v>
      </c>
      <c r="BD938" s="1">
        <v>0</v>
      </c>
      <c r="BE938" s="1">
        <v>0</v>
      </c>
      <c r="BF938" s="1">
        <v>0</v>
      </c>
      <c r="BG938" s="1">
        <v>0</v>
      </c>
      <c r="BH938" s="1">
        <v>0</v>
      </c>
      <c r="BI938" s="1">
        <v>0</v>
      </c>
      <c r="BJ938" s="1">
        <v>0</v>
      </c>
      <c r="BK938" s="1">
        <v>0</v>
      </c>
      <c r="BL938" s="1">
        <v>0</v>
      </c>
      <c r="BM938" s="1">
        <v>0</v>
      </c>
      <c r="BN938" s="1">
        <v>0</v>
      </c>
      <c r="BO938" s="1" t="s">
        <v>37</v>
      </c>
      <c r="BP938" s="1" t="s">
        <v>38</v>
      </c>
      <c r="BQ938" s="5" t="s">
        <v>3784</v>
      </c>
      <c r="BR938" s="1" t="s">
        <v>3782</v>
      </c>
      <c r="BS938" s="1" t="s">
        <v>3785</v>
      </c>
      <c r="BT938" s="1" t="s">
        <v>4121</v>
      </c>
      <c r="BU938" s="1" t="s">
        <v>4121</v>
      </c>
      <c r="BV938" s="1" t="s">
        <v>4121</v>
      </c>
    </row>
    <row r="939" spans="1:74" ht="409.5" x14ac:dyDescent="0.25">
      <c r="A939" s="1" t="s">
        <v>26</v>
      </c>
      <c r="B939" s="1" t="s">
        <v>242</v>
      </c>
      <c r="C939" s="1" t="s">
        <v>28</v>
      </c>
      <c r="D939" s="1" t="s">
        <v>29</v>
      </c>
      <c r="E939" s="1">
        <v>211613</v>
      </c>
      <c r="F939" s="1" t="s">
        <v>3786</v>
      </c>
      <c r="G939" s="1" t="s">
        <v>3787</v>
      </c>
      <c r="H939" s="1" t="s">
        <v>32</v>
      </c>
      <c r="I939" s="1" t="s">
        <v>33</v>
      </c>
      <c r="J939" s="2">
        <v>44293</v>
      </c>
      <c r="K939" s="2" t="s">
        <v>4121</v>
      </c>
      <c r="L939" s="1">
        <v>0</v>
      </c>
      <c r="M939" s="1">
        <v>5</v>
      </c>
      <c r="N939" s="1">
        <v>0</v>
      </c>
      <c r="O939" s="1" t="s">
        <v>109</v>
      </c>
      <c r="P939" s="1" t="s">
        <v>37</v>
      </c>
      <c r="Q939" s="1" t="s">
        <v>4121</v>
      </c>
      <c r="R939" s="1" t="s">
        <v>4121</v>
      </c>
      <c r="S939" s="1" t="s">
        <v>4121</v>
      </c>
      <c r="T939" s="1">
        <v>0</v>
      </c>
      <c r="U939" s="1" t="s">
        <v>4121</v>
      </c>
      <c r="V939" s="1" t="s">
        <v>38</v>
      </c>
      <c r="W939" s="1" t="s">
        <v>4121</v>
      </c>
      <c r="X939" s="1">
        <v>30</v>
      </c>
      <c r="Y939" s="1" t="s">
        <v>37</v>
      </c>
      <c r="Z939" s="1" t="s">
        <v>4121</v>
      </c>
      <c r="AA939" s="1" t="s">
        <v>4121</v>
      </c>
      <c r="AB939" s="1" t="s">
        <v>4121</v>
      </c>
      <c r="AC939" s="1">
        <v>0</v>
      </c>
      <c r="AD939" s="1" t="s">
        <v>4121</v>
      </c>
      <c r="AE939" s="1">
        <v>0</v>
      </c>
      <c r="AF939" s="1">
        <v>0</v>
      </c>
      <c r="AG939" s="1">
        <v>0</v>
      </c>
      <c r="AH939" s="1">
        <v>0</v>
      </c>
      <c r="AI939" s="1">
        <v>0</v>
      </c>
      <c r="AJ939" s="1">
        <v>0</v>
      </c>
      <c r="AK939" s="1">
        <v>0</v>
      </c>
      <c r="AL939" s="1">
        <v>0</v>
      </c>
      <c r="AM939" s="1">
        <v>0</v>
      </c>
      <c r="AN939" s="1" t="s">
        <v>110</v>
      </c>
      <c r="AO939" s="1" t="s">
        <v>110</v>
      </c>
      <c r="AP939" s="1" t="s">
        <v>69</v>
      </c>
      <c r="AQ939" s="1" t="s">
        <v>40</v>
      </c>
      <c r="AR939" s="1" t="s">
        <v>4121</v>
      </c>
      <c r="AS939" s="1" t="s">
        <v>38</v>
      </c>
      <c r="AT939" s="1" t="s">
        <v>4121</v>
      </c>
      <c r="AU939" s="1" t="s">
        <v>4121</v>
      </c>
      <c r="AV939" s="1" t="s">
        <v>42</v>
      </c>
      <c r="AW939" s="1">
        <v>0</v>
      </c>
      <c r="AX939" s="1">
        <v>0</v>
      </c>
      <c r="AY939" s="1">
        <v>0</v>
      </c>
      <c r="AZ939" s="1">
        <v>0</v>
      </c>
      <c r="BA939" s="1">
        <v>0</v>
      </c>
      <c r="BB939" s="1">
        <v>0</v>
      </c>
      <c r="BC939" s="1">
        <v>0</v>
      </c>
      <c r="BD939" s="1">
        <v>0</v>
      </c>
      <c r="BE939" s="1">
        <v>0</v>
      </c>
      <c r="BF939" s="1">
        <v>0</v>
      </c>
      <c r="BG939" s="1">
        <v>0</v>
      </c>
      <c r="BH939" s="1">
        <v>0</v>
      </c>
      <c r="BI939" s="1">
        <v>0</v>
      </c>
      <c r="BJ939" s="1">
        <v>0</v>
      </c>
      <c r="BK939" s="1">
        <v>0</v>
      </c>
      <c r="BL939" s="1">
        <v>0</v>
      </c>
      <c r="BM939" s="1">
        <v>0</v>
      </c>
      <c r="BN939" s="1">
        <v>0</v>
      </c>
      <c r="BO939" s="1" t="s">
        <v>37</v>
      </c>
      <c r="BP939" s="1" t="s">
        <v>38</v>
      </c>
      <c r="BQ939" s="5" t="s">
        <v>3788</v>
      </c>
      <c r="BR939" s="1" t="s">
        <v>3789</v>
      </c>
      <c r="BS939" s="1" t="s">
        <v>3790</v>
      </c>
      <c r="BT939" s="1" t="s">
        <v>4121</v>
      </c>
      <c r="BU939" s="1" t="s">
        <v>4121</v>
      </c>
      <c r="BV939" s="1" t="s">
        <v>4121</v>
      </c>
    </row>
    <row r="940" spans="1:74" ht="409.5" x14ac:dyDescent="0.25">
      <c r="A940" s="1" t="s">
        <v>26</v>
      </c>
      <c r="B940" s="1" t="s">
        <v>242</v>
      </c>
      <c r="C940" s="1" t="s">
        <v>28</v>
      </c>
      <c r="D940" s="1" t="s">
        <v>65</v>
      </c>
      <c r="E940" s="1">
        <v>211413</v>
      </c>
      <c r="F940" s="1" t="s">
        <v>3791</v>
      </c>
      <c r="G940" s="1" t="s">
        <v>3792</v>
      </c>
      <c r="H940" s="1" t="s">
        <v>32</v>
      </c>
      <c r="I940" s="1" t="s">
        <v>33</v>
      </c>
      <c r="J940" s="2">
        <v>44293</v>
      </c>
      <c r="K940" s="2" t="s">
        <v>4121</v>
      </c>
      <c r="L940" s="1">
        <v>0</v>
      </c>
      <c r="M940" s="1">
        <v>5</v>
      </c>
      <c r="N940" s="1">
        <v>1</v>
      </c>
      <c r="O940" s="1" t="s">
        <v>109</v>
      </c>
      <c r="P940" s="1" t="s">
        <v>37</v>
      </c>
      <c r="Q940" s="1" t="s">
        <v>4121</v>
      </c>
      <c r="R940" s="1" t="s">
        <v>4121</v>
      </c>
      <c r="S940" s="1" t="s">
        <v>4121</v>
      </c>
      <c r="T940" s="1">
        <v>0</v>
      </c>
      <c r="U940" s="1" t="s">
        <v>4121</v>
      </c>
      <c r="V940" s="1" t="s">
        <v>38</v>
      </c>
      <c r="W940" s="1" t="s">
        <v>4121</v>
      </c>
      <c r="X940" s="1">
        <v>30</v>
      </c>
      <c r="Y940" s="1" t="s">
        <v>37</v>
      </c>
      <c r="Z940" s="1" t="s">
        <v>4121</v>
      </c>
      <c r="AA940" s="1" t="s">
        <v>4121</v>
      </c>
      <c r="AB940" s="1" t="s">
        <v>4121</v>
      </c>
      <c r="AC940" s="1">
        <v>0</v>
      </c>
      <c r="AD940" s="1" t="s">
        <v>4121</v>
      </c>
      <c r="AE940" s="1">
        <v>0</v>
      </c>
      <c r="AF940" s="1">
        <v>0</v>
      </c>
      <c r="AG940" s="1">
        <v>0</v>
      </c>
      <c r="AH940" s="1">
        <v>0</v>
      </c>
      <c r="AI940" s="1">
        <v>0</v>
      </c>
      <c r="AJ940" s="1">
        <v>0</v>
      </c>
      <c r="AK940" s="1">
        <v>0</v>
      </c>
      <c r="AL940" s="1">
        <v>0</v>
      </c>
      <c r="AM940" s="1">
        <v>0</v>
      </c>
      <c r="AN940" s="1" t="s">
        <v>110</v>
      </c>
      <c r="AO940" s="1" t="s">
        <v>110</v>
      </c>
      <c r="AP940" s="1" t="s">
        <v>69</v>
      </c>
      <c r="AQ940" s="1" t="s">
        <v>40</v>
      </c>
      <c r="AR940" s="1" t="s">
        <v>4121</v>
      </c>
      <c r="AS940" s="1" t="s">
        <v>38</v>
      </c>
      <c r="AT940" s="1" t="s">
        <v>4121</v>
      </c>
      <c r="AU940" s="1" t="s">
        <v>4121</v>
      </c>
      <c r="AV940" s="1" t="s">
        <v>42</v>
      </c>
      <c r="AW940" s="1">
        <v>0</v>
      </c>
      <c r="AX940" s="1">
        <v>0</v>
      </c>
      <c r="AY940" s="1">
        <v>0</v>
      </c>
      <c r="AZ940" s="1">
        <v>0</v>
      </c>
      <c r="BA940" s="1">
        <v>0</v>
      </c>
      <c r="BB940" s="1">
        <v>0</v>
      </c>
      <c r="BC940" s="1">
        <v>0</v>
      </c>
      <c r="BD940" s="1">
        <v>0</v>
      </c>
      <c r="BE940" s="1">
        <v>0</v>
      </c>
      <c r="BF940" s="1">
        <v>0</v>
      </c>
      <c r="BG940" s="1">
        <v>0</v>
      </c>
      <c r="BH940" s="1">
        <v>0</v>
      </c>
      <c r="BI940" s="1">
        <v>0</v>
      </c>
      <c r="BJ940" s="1">
        <v>0</v>
      </c>
      <c r="BK940" s="1">
        <v>0</v>
      </c>
      <c r="BL940" s="1">
        <v>0</v>
      </c>
      <c r="BM940" s="1">
        <v>0</v>
      </c>
      <c r="BN940" s="1">
        <v>0</v>
      </c>
      <c r="BO940" s="1" t="s">
        <v>37</v>
      </c>
      <c r="BP940" s="1" t="s">
        <v>38</v>
      </c>
      <c r="BQ940" s="5" t="s">
        <v>3793</v>
      </c>
      <c r="BR940" s="1" t="s">
        <v>3794</v>
      </c>
      <c r="BS940" s="1" t="s">
        <v>3790</v>
      </c>
      <c r="BT940" s="1" t="s">
        <v>4121</v>
      </c>
      <c r="BU940" s="1" t="s">
        <v>4121</v>
      </c>
      <c r="BV940" s="1" t="s">
        <v>4121</v>
      </c>
    </row>
    <row r="941" spans="1:74" ht="285" x14ac:dyDescent="0.25">
      <c r="A941" s="13" t="s">
        <v>26</v>
      </c>
      <c r="B941" s="13" t="s">
        <v>242</v>
      </c>
      <c r="C941" s="13" t="s">
        <v>28</v>
      </c>
      <c r="D941" s="13" t="s">
        <v>29</v>
      </c>
      <c r="E941" s="13">
        <v>2111101</v>
      </c>
      <c r="F941" s="13" t="s">
        <v>3795</v>
      </c>
      <c r="G941" s="13" t="s">
        <v>3796</v>
      </c>
      <c r="H941" s="13" t="s">
        <v>32</v>
      </c>
      <c r="I941" s="13" t="s">
        <v>33</v>
      </c>
      <c r="J941" s="14">
        <v>44292</v>
      </c>
      <c r="K941" s="14" t="s">
        <v>4121</v>
      </c>
      <c r="L941" s="13">
        <v>0</v>
      </c>
      <c r="M941" s="13">
        <v>35</v>
      </c>
      <c r="N941" s="13">
        <v>0</v>
      </c>
      <c r="O941" s="13" t="s">
        <v>34</v>
      </c>
      <c r="P941" s="13" t="s">
        <v>35</v>
      </c>
      <c r="Q941" s="13" t="s">
        <v>36</v>
      </c>
      <c r="R941" s="13" t="s">
        <v>36</v>
      </c>
      <c r="S941" s="13" t="s">
        <v>37</v>
      </c>
      <c r="T941" s="13">
        <v>50</v>
      </c>
      <c r="U941" s="13" t="s">
        <v>39</v>
      </c>
      <c r="V941" s="13" t="s">
        <v>38</v>
      </c>
      <c r="W941" s="13" t="s">
        <v>4121</v>
      </c>
      <c r="X941" s="13">
        <v>60</v>
      </c>
      <c r="Y941" s="13" t="s">
        <v>37</v>
      </c>
      <c r="Z941" s="13" t="s">
        <v>4121</v>
      </c>
      <c r="AA941" s="13" t="s">
        <v>4121</v>
      </c>
      <c r="AB941" s="13" t="s">
        <v>4121</v>
      </c>
      <c r="AC941" s="13">
        <v>0</v>
      </c>
      <c r="AD941" s="13" t="s">
        <v>4121</v>
      </c>
      <c r="AE941" s="13">
        <v>0.55000000000000004</v>
      </c>
      <c r="AF941" s="13">
        <v>0.55000000000000004</v>
      </c>
      <c r="AG941" s="13">
        <v>0.55000000000000004</v>
      </c>
      <c r="AH941" s="13">
        <v>0.55000000000000004</v>
      </c>
      <c r="AI941" s="13">
        <v>0.3</v>
      </c>
      <c r="AJ941" s="13">
        <v>0.25</v>
      </c>
      <c r="AK941" s="13">
        <v>0.35</v>
      </c>
      <c r="AL941" s="13">
        <v>0.25</v>
      </c>
      <c r="AM941" s="13">
        <v>0.5</v>
      </c>
      <c r="AN941" s="13" t="s">
        <v>110</v>
      </c>
      <c r="AO941" s="13" t="s">
        <v>110</v>
      </c>
      <c r="AP941" s="13" t="s">
        <v>39</v>
      </c>
      <c r="AQ941" s="13" t="s">
        <v>40</v>
      </c>
      <c r="AR941" s="13" t="s">
        <v>41</v>
      </c>
      <c r="AS941" s="13" t="s">
        <v>38</v>
      </c>
      <c r="AT941" s="13" t="s">
        <v>4121</v>
      </c>
      <c r="AU941" s="13" t="s">
        <v>4121</v>
      </c>
      <c r="AV941" s="13" t="s">
        <v>39</v>
      </c>
      <c r="AW941" s="13">
        <v>0</v>
      </c>
      <c r="AX941" s="13">
        <v>0</v>
      </c>
      <c r="AY941" s="13">
        <v>0</v>
      </c>
      <c r="AZ941" s="13">
        <v>0</v>
      </c>
      <c r="BA941" s="13">
        <v>0</v>
      </c>
      <c r="BB941" s="13">
        <v>0</v>
      </c>
      <c r="BC941" s="13">
        <v>0</v>
      </c>
      <c r="BD941" s="13">
        <v>0</v>
      </c>
      <c r="BE941" s="13">
        <v>0</v>
      </c>
      <c r="BF941" s="13">
        <v>0</v>
      </c>
      <c r="BG941" s="13">
        <v>0</v>
      </c>
      <c r="BH941" s="13">
        <v>0</v>
      </c>
      <c r="BI941" s="13">
        <v>0</v>
      </c>
      <c r="BJ941" s="13">
        <v>0</v>
      </c>
      <c r="BK941" s="13">
        <v>0</v>
      </c>
      <c r="BL941" s="13">
        <v>0</v>
      </c>
      <c r="BM941" s="13">
        <v>0</v>
      </c>
      <c r="BN941" s="13">
        <v>0</v>
      </c>
      <c r="BO941" s="13" t="s">
        <v>37</v>
      </c>
      <c r="BP941" s="13" t="s">
        <v>38</v>
      </c>
      <c r="BQ941" s="15" t="s">
        <v>3797</v>
      </c>
      <c r="BR941" s="13" t="s">
        <v>3798</v>
      </c>
      <c r="BS941" s="13" t="s">
        <v>3799</v>
      </c>
      <c r="BT941" s="13" t="s">
        <v>3800</v>
      </c>
      <c r="BU941" s="13" t="s">
        <v>4121</v>
      </c>
      <c r="BV941" s="16"/>
    </row>
    <row r="942" spans="1:74" ht="180" x14ac:dyDescent="0.25">
      <c r="A942" s="1" t="s">
        <v>26</v>
      </c>
      <c r="B942" s="1" t="s">
        <v>429</v>
      </c>
      <c r="C942" s="1" t="s">
        <v>342</v>
      </c>
      <c r="D942" s="1" t="s">
        <v>65</v>
      </c>
      <c r="E942" s="1">
        <v>215312</v>
      </c>
      <c r="F942" s="1" t="s">
        <v>3801</v>
      </c>
      <c r="G942" s="1" t="s">
        <v>3802</v>
      </c>
      <c r="H942" s="1" t="s">
        <v>32</v>
      </c>
      <c r="I942" s="1" t="s">
        <v>33</v>
      </c>
      <c r="J942" s="2">
        <v>44298</v>
      </c>
      <c r="K942" s="2" t="s">
        <v>4121</v>
      </c>
      <c r="L942" s="1">
        <v>1650</v>
      </c>
      <c r="M942" s="1">
        <v>608.07000000000005</v>
      </c>
      <c r="N942" s="1">
        <v>1</v>
      </c>
      <c r="O942" s="1" t="s">
        <v>34</v>
      </c>
      <c r="P942" s="1" t="s">
        <v>35</v>
      </c>
      <c r="Q942" s="1" t="s">
        <v>49</v>
      </c>
      <c r="R942" s="1" t="s">
        <v>50</v>
      </c>
      <c r="S942" s="1" t="s">
        <v>4121</v>
      </c>
      <c r="T942" s="1">
        <v>0</v>
      </c>
      <c r="U942" s="1" t="s">
        <v>37</v>
      </c>
      <c r="V942" s="1" t="s">
        <v>38</v>
      </c>
      <c r="W942" s="1" t="s">
        <v>4121</v>
      </c>
      <c r="X942" s="1">
        <v>30</v>
      </c>
      <c r="Y942" s="1" t="s">
        <v>37</v>
      </c>
      <c r="Z942" s="1" t="s">
        <v>4121</v>
      </c>
      <c r="AA942" s="1" t="s">
        <v>4121</v>
      </c>
      <c r="AB942" s="1" t="s">
        <v>4121</v>
      </c>
      <c r="AC942" s="1">
        <v>0</v>
      </c>
      <c r="AD942" s="1" t="s">
        <v>4121</v>
      </c>
      <c r="AE942" s="1">
        <v>0</v>
      </c>
      <c r="AF942" s="1">
        <v>3.1E-2</v>
      </c>
      <c r="AG942" s="1">
        <v>0</v>
      </c>
      <c r="AH942" s="1">
        <v>0</v>
      </c>
      <c r="AI942" s="1">
        <v>0</v>
      </c>
      <c r="AJ942" s="1">
        <v>0</v>
      </c>
      <c r="AK942" s="1">
        <v>0</v>
      </c>
      <c r="AL942" s="1">
        <v>0</v>
      </c>
      <c r="AM942" s="1">
        <v>0</v>
      </c>
      <c r="AN942" s="1" t="s">
        <v>35</v>
      </c>
      <c r="AO942" s="1" t="s">
        <v>35</v>
      </c>
      <c r="AP942" s="1" t="s">
        <v>69</v>
      </c>
      <c r="AQ942" s="1" t="s">
        <v>40</v>
      </c>
      <c r="AR942" s="1" t="s">
        <v>440</v>
      </c>
      <c r="AS942" s="1" t="s">
        <v>38</v>
      </c>
      <c r="AT942" s="1" t="s">
        <v>4121</v>
      </c>
      <c r="AU942" s="1" t="s">
        <v>4121</v>
      </c>
      <c r="AV942" s="1" t="s">
        <v>42</v>
      </c>
      <c r="AW942" s="1">
        <v>0</v>
      </c>
      <c r="AX942" s="1">
        <v>0</v>
      </c>
      <c r="AY942" s="1">
        <v>0</v>
      </c>
      <c r="AZ942" s="1">
        <v>0</v>
      </c>
      <c r="BA942" s="1">
        <v>0</v>
      </c>
      <c r="BB942" s="1">
        <v>0</v>
      </c>
      <c r="BC942" s="1">
        <v>0</v>
      </c>
      <c r="BD942" s="1">
        <v>0</v>
      </c>
      <c r="BE942" s="1">
        <v>0</v>
      </c>
      <c r="BF942" s="1">
        <v>0</v>
      </c>
      <c r="BG942" s="1">
        <v>0</v>
      </c>
      <c r="BH942" s="1">
        <v>0</v>
      </c>
      <c r="BI942" s="1">
        <v>0</v>
      </c>
      <c r="BJ942" s="1">
        <v>0</v>
      </c>
      <c r="BK942" s="1">
        <v>0</v>
      </c>
      <c r="BL942" s="1">
        <v>0</v>
      </c>
      <c r="BM942" s="1">
        <v>0</v>
      </c>
      <c r="BN942" s="1">
        <v>0</v>
      </c>
      <c r="BO942" s="1" t="s">
        <v>35</v>
      </c>
      <c r="BP942" s="1" t="s">
        <v>68</v>
      </c>
      <c r="BQ942" s="5" t="s">
        <v>3803</v>
      </c>
      <c r="BR942" s="1" t="s">
        <v>3804</v>
      </c>
      <c r="BS942" s="1" t="s">
        <v>3805</v>
      </c>
      <c r="BT942" s="1" t="s">
        <v>4121</v>
      </c>
      <c r="BU942" s="1" t="s">
        <v>3806</v>
      </c>
      <c r="BV942" s="1" t="s">
        <v>4121</v>
      </c>
    </row>
    <row r="943" spans="1:74" ht="180" x14ac:dyDescent="0.25">
      <c r="A943" s="1" t="s">
        <v>26</v>
      </c>
      <c r="B943" s="1" t="s">
        <v>429</v>
      </c>
      <c r="C943" s="1" t="s">
        <v>342</v>
      </c>
      <c r="D943" s="1" t="s">
        <v>65</v>
      </c>
      <c r="E943" s="1">
        <v>215313</v>
      </c>
      <c r="F943" s="1" t="s">
        <v>3807</v>
      </c>
      <c r="G943" s="1" t="s">
        <v>3808</v>
      </c>
      <c r="H943" s="1" t="s">
        <v>32</v>
      </c>
      <c r="I943" s="1" t="s">
        <v>33</v>
      </c>
      <c r="J943" s="2">
        <v>44298</v>
      </c>
      <c r="K943" s="2" t="s">
        <v>4121</v>
      </c>
      <c r="L943" s="1">
        <v>1650</v>
      </c>
      <c r="M943" s="1">
        <v>313.04000000000002</v>
      </c>
      <c r="N943" s="1">
        <v>1</v>
      </c>
      <c r="O943" s="1" t="s">
        <v>34</v>
      </c>
      <c r="P943" s="1" t="s">
        <v>35</v>
      </c>
      <c r="Q943" s="1" t="s">
        <v>49</v>
      </c>
      <c r="R943" s="1" t="s">
        <v>50</v>
      </c>
      <c r="S943" s="1" t="s">
        <v>4121</v>
      </c>
      <c r="T943" s="1">
        <v>0</v>
      </c>
      <c r="U943" s="1" t="s">
        <v>37</v>
      </c>
      <c r="V943" s="1" t="s">
        <v>38</v>
      </c>
      <c r="W943" s="1" t="s">
        <v>4121</v>
      </c>
      <c r="X943" s="1">
        <v>30</v>
      </c>
      <c r="Y943" s="1" t="s">
        <v>37</v>
      </c>
      <c r="Z943" s="1" t="s">
        <v>4121</v>
      </c>
      <c r="AA943" s="1" t="s">
        <v>4121</v>
      </c>
      <c r="AB943" s="1" t="s">
        <v>4121</v>
      </c>
      <c r="AC943" s="1">
        <v>0</v>
      </c>
      <c r="AD943" s="1" t="s">
        <v>4121</v>
      </c>
      <c r="AE943" s="1">
        <v>0</v>
      </c>
      <c r="AF943" s="1">
        <v>3.1E-2</v>
      </c>
      <c r="AG943" s="1">
        <v>0</v>
      </c>
      <c r="AH943" s="1">
        <v>0</v>
      </c>
      <c r="AI943" s="1">
        <v>0</v>
      </c>
      <c r="AJ943" s="1">
        <v>0</v>
      </c>
      <c r="AK943" s="1">
        <v>0</v>
      </c>
      <c r="AL943" s="1">
        <v>0</v>
      </c>
      <c r="AM943" s="1">
        <v>0</v>
      </c>
      <c r="AN943" s="1" t="s">
        <v>35</v>
      </c>
      <c r="AO943" s="1" t="s">
        <v>35</v>
      </c>
      <c r="AP943" s="1" t="s">
        <v>69</v>
      </c>
      <c r="AQ943" s="1" t="s">
        <v>40</v>
      </c>
      <c r="AR943" s="1" t="s">
        <v>440</v>
      </c>
      <c r="AS943" s="1" t="s">
        <v>38</v>
      </c>
      <c r="AT943" s="1" t="s">
        <v>4121</v>
      </c>
      <c r="AU943" s="1" t="s">
        <v>4121</v>
      </c>
      <c r="AV943" s="1" t="s">
        <v>42</v>
      </c>
      <c r="AW943" s="1">
        <v>0</v>
      </c>
      <c r="AX943" s="1">
        <v>0</v>
      </c>
      <c r="AY943" s="1">
        <v>0</v>
      </c>
      <c r="AZ943" s="1">
        <v>0</v>
      </c>
      <c r="BA943" s="1">
        <v>0</v>
      </c>
      <c r="BB943" s="1">
        <v>0</v>
      </c>
      <c r="BC943" s="1">
        <v>0</v>
      </c>
      <c r="BD943" s="1">
        <v>0</v>
      </c>
      <c r="BE943" s="1">
        <v>0</v>
      </c>
      <c r="BF943" s="1">
        <v>0</v>
      </c>
      <c r="BG943" s="1">
        <v>0</v>
      </c>
      <c r="BH943" s="1">
        <v>0</v>
      </c>
      <c r="BI943" s="1">
        <v>0</v>
      </c>
      <c r="BJ943" s="1">
        <v>0</v>
      </c>
      <c r="BK943" s="1">
        <v>0</v>
      </c>
      <c r="BL943" s="1">
        <v>0</v>
      </c>
      <c r="BM943" s="1">
        <v>0</v>
      </c>
      <c r="BN943" s="1">
        <v>0</v>
      </c>
      <c r="BO943" s="1" t="s">
        <v>35</v>
      </c>
      <c r="BP943" s="1" t="s">
        <v>68</v>
      </c>
      <c r="BQ943" s="5" t="s">
        <v>3809</v>
      </c>
      <c r="BR943" s="1" t="s">
        <v>3810</v>
      </c>
      <c r="BS943" s="1" t="s">
        <v>3811</v>
      </c>
      <c r="BT943" s="1" t="s">
        <v>4121</v>
      </c>
      <c r="BU943" s="1" t="s">
        <v>3806</v>
      </c>
      <c r="BV943" s="1" t="s">
        <v>4121</v>
      </c>
    </row>
    <row r="944" spans="1:74" ht="180" x14ac:dyDescent="0.25">
      <c r="A944" s="1" t="s">
        <v>26</v>
      </c>
      <c r="B944" s="1" t="s">
        <v>429</v>
      </c>
      <c r="C944" s="1" t="s">
        <v>342</v>
      </c>
      <c r="D944" s="1" t="s">
        <v>65</v>
      </c>
      <c r="E944" s="1">
        <v>215314</v>
      </c>
      <c r="F944" s="1" t="s">
        <v>3812</v>
      </c>
      <c r="G944" s="1" t="s">
        <v>3813</v>
      </c>
      <c r="H944" s="1" t="s">
        <v>32</v>
      </c>
      <c r="I944" s="1" t="s">
        <v>33</v>
      </c>
      <c r="J944" s="2">
        <v>44298</v>
      </c>
      <c r="K944" s="2" t="s">
        <v>4121</v>
      </c>
      <c r="L944" s="1">
        <v>1560</v>
      </c>
      <c r="M944" s="1">
        <v>252.17</v>
      </c>
      <c r="N944" s="1">
        <v>1</v>
      </c>
      <c r="O944" s="1" t="s">
        <v>34</v>
      </c>
      <c r="P944" s="1" t="s">
        <v>35</v>
      </c>
      <c r="Q944" s="1" t="s">
        <v>49</v>
      </c>
      <c r="R944" s="1" t="s">
        <v>50</v>
      </c>
      <c r="S944" s="1" t="s">
        <v>4121</v>
      </c>
      <c r="T944" s="1">
        <v>0</v>
      </c>
      <c r="U944" s="1" t="s">
        <v>37</v>
      </c>
      <c r="V944" s="1" t="s">
        <v>38</v>
      </c>
      <c r="W944" s="1" t="s">
        <v>4121</v>
      </c>
      <c r="X944" s="1">
        <v>30</v>
      </c>
      <c r="Y944" s="1" t="s">
        <v>37</v>
      </c>
      <c r="Z944" s="1" t="s">
        <v>4121</v>
      </c>
      <c r="AA944" s="1" t="s">
        <v>4121</v>
      </c>
      <c r="AB944" s="1" t="s">
        <v>4121</v>
      </c>
      <c r="AC944" s="1">
        <v>0</v>
      </c>
      <c r="AD944" s="1" t="s">
        <v>4121</v>
      </c>
      <c r="AE944" s="1">
        <v>0</v>
      </c>
      <c r="AF944" s="1">
        <v>3.1E-2</v>
      </c>
      <c r="AG944" s="1">
        <v>0</v>
      </c>
      <c r="AH944" s="1">
        <v>0</v>
      </c>
      <c r="AI944" s="1">
        <v>0</v>
      </c>
      <c r="AJ944" s="1">
        <v>0</v>
      </c>
      <c r="AK944" s="1">
        <v>0</v>
      </c>
      <c r="AL944" s="1">
        <v>0</v>
      </c>
      <c r="AM944" s="1">
        <v>0</v>
      </c>
      <c r="AN944" s="1" t="s">
        <v>35</v>
      </c>
      <c r="AO944" s="1" t="s">
        <v>35</v>
      </c>
      <c r="AP944" s="1" t="s">
        <v>69</v>
      </c>
      <c r="AQ944" s="1" t="s">
        <v>40</v>
      </c>
      <c r="AR944" s="1" t="s">
        <v>440</v>
      </c>
      <c r="AS944" s="1" t="s">
        <v>38</v>
      </c>
      <c r="AT944" s="1" t="s">
        <v>4121</v>
      </c>
      <c r="AU944" s="1" t="s">
        <v>4121</v>
      </c>
      <c r="AV944" s="1" t="s">
        <v>42</v>
      </c>
      <c r="AW944" s="1">
        <v>0</v>
      </c>
      <c r="AX944" s="1">
        <v>0</v>
      </c>
      <c r="AY944" s="1">
        <v>0</v>
      </c>
      <c r="AZ944" s="1">
        <v>0</v>
      </c>
      <c r="BA944" s="1">
        <v>0</v>
      </c>
      <c r="BB944" s="1">
        <v>0</v>
      </c>
      <c r="BC944" s="1">
        <v>0</v>
      </c>
      <c r="BD944" s="1">
        <v>0</v>
      </c>
      <c r="BE944" s="1">
        <v>0</v>
      </c>
      <c r="BF944" s="1">
        <v>0</v>
      </c>
      <c r="BG944" s="1">
        <v>0</v>
      </c>
      <c r="BH944" s="1">
        <v>0</v>
      </c>
      <c r="BI944" s="1">
        <v>0</v>
      </c>
      <c r="BJ944" s="1">
        <v>0</v>
      </c>
      <c r="BK944" s="1">
        <v>0</v>
      </c>
      <c r="BL944" s="1">
        <v>0</v>
      </c>
      <c r="BM944" s="1">
        <v>0</v>
      </c>
      <c r="BN944" s="1">
        <v>0</v>
      </c>
      <c r="BO944" s="1" t="s">
        <v>35</v>
      </c>
      <c r="BP944" s="1" t="s">
        <v>68</v>
      </c>
      <c r="BQ944" s="5" t="s">
        <v>3814</v>
      </c>
      <c r="BR944" s="1" t="s">
        <v>3815</v>
      </c>
      <c r="BS944" s="1" t="s">
        <v>3816</v>
      </c>
      <c r="BT944" s="1" t="s">
        <v>4121</v>
      </c>
      <c r="BU944" s="1" t="s">
        <v>3817</v>
      </c>
      <c r="BV944" s="1" t="s">
        <v>4121</v>
      </c>
    </row>
    <row r="945" spans="1:74" ht="180" x14ac:dyDescent="0.25">
      <c r="A945" s="1" t="s">
        <v>26</v>
      </c>
      <c r="B945" s="1" t="s">
        <v>429</v>
      </c>
      <c r="C945" s="1" t="s">
        <v>342</v>
      </c>
      <c r="D945" s="1" t="s">
        <v>65</v>
      </c>
      <c r="E945" s="1">
        <v>215315</v>
      </c>
      <c r="F945" s="1" t="s">
        <v>3818</v>
      </c>
      <c r="G945" s="1" t="s">
        <v>3819</v>
      </c>
      <c r="H945" s="1" t="s">
        <v>32</v>
      </c>
      <c r="I945" s="1" t="s">
        <v>33</v>
      </c>
      <c r="J945" s="2">
        <v>44298</v>
      </c>
      <c r="K945" s="2" t="s">
        <v>4121</v>
      </c>
      <c r="L945" s="1">
        <v>1650</v>
      </c>
      <c r="M945" s="1">
        <v>869.57</v>
      </c>
      <c r="N945" s="1">
        <v>1</v>
      </c>
      <c r="O945" s="1" t="s">
        <v>34</v>
      </c>
      <c r="P945" s="1" t="s">
        <v>35</v>
      </c>
      <c r="Q945" s="1" t="s">
        <v>49</v>
      </c>
      <c r="R945" s="1" t="s">
        <v>50</v>
      </c>
      <c r="S945" s="1" t="s">
        <v>4121</v>
      </c>
      <c r="T945" s="1">
        <v>0</v>
      </c>
      <c r="U945" s="1" t="s">
        <v>37</v>
      </c>
      <c r="V945" s="1" t="s">
        <v>38</v>
      </c>
      <c r="W945" s="1" t="s">
        <v>4121</v>
      </c>
      <c r="X945" s="1">
        <v>30</v>
      </c>
      <c r="Y945" s="1" t="s">
        <v>37</v>
      </c>
      <c r="Z945" s="1" t="s">
        <v>4121</v>
      </c>
      <c r="AA945" s="1" t="s">
        <v>4121</v>
      </c>
      <c r="AB945" s="1" t="s">
        <v>4121</v>
      </c>
      <c r="AC945" s="1">
        <v>0</v>
      </c>
      <c r="AD945" s="1" t="s">
        <v>4121</v>
      </c>
      <c r="AE945" s="1">
        <v>0</v>
      </c>
      <c r="AF945" s="1">
        <v>3.1E-2</v>
      </c>
      <c r="AG945" s="1">
        <v>0</v>
      </c>
      <c r="AH945" s="1">
        <v>0</v>
      </c>
      <c r="AI945" s="1">
        <v>0</v>
      </c>
      <c r="AJ945" s="1">
        <v>0</v>
      </c>
      <c r="AK945" s="1">
        <v>0</v>
      </c>
      <c r="AL945" s="1">
        <v>0</v>
      </c>
      <c r="AM945" s="1">
        <v>0</v>
      </c>
      <c r="AN945" s="1" t="s">
        <v>35</v>
      </c>
      <c r="AO945" s="1" t="s">
        <v>35</v>
      </c>
      <c r="AP945" s="1" t="s">
        <v>69</v>
      </c>
      <c r="AQ945" s="1" t="s">
        <v>40</v>
      </c>
      <c r="AR945" s="1" t="s">
        <v>440</v>
      </c>
      <c r="AS945" s="1" t="s">
        <v>38</v>
      </c>
      <c r="AT945" s="1" t="s">
        <v>4121</v>
      </c>
      <c r="AU945" s="1" t="s">
        <v>4121</v>
      </c>
      <c r="AV945" s="1" t="s">
        <v>42</v>
      </c>
      <c r="AW945" s="1">
        <v>0</v>
      </c>
      <c r="AX945" s="1">
        <v>0</v>
      </c>
      <c r="AY945" s="1">
        <v>0</v>
      </c>
      <c r="AZ945" s="1">
        <v>0</v>
      </c>
      <c r="BA945" s="1">
        <v>0</v>
      </c>
      <c r="BB945" s="1">
        <v>0</v>
      </c>
      <c r="BC945" s="1">
        <v>0</v>
      </c>
      <c r="BD945" s="1">
        <v>0</v>
      </c>
      <c r="BE945" s="1">
        <v>0</v>
      </c>
      <c r="BF945" s="1">
        <v>0</v>
      </c>
      <c r="BG945" s="1">
        <v>0</v>
      </c>
      <c r="BH945" s="1">
        <v>0</v>
      </c>
      <c r="BI945" s="1">
        <v>0</v>
      </c>
      <c r="BJ945" s="1">
        <v>0</v>
      </c>
      <c r="BK945" s="1">
        <v>0</v>
      </c>
      <c r="BL945" s="1">
        <v>0</v>
      </c>
      <c r="BM945" s="1">
        <v>0</v>
      </c>
      <c r="BN945" s="1">
        <v>0</v>
      </c>
      <c r="BO945" s="1" t="s">
        <v>35</v>
      </c>
      <c r="BP945" s="1" t="s">
        <v>68</v>
      </c>
      <c r="BQ945" s="5" t="s">
        <v>3820</v>
      </c>
      <c r="BR945" s="1" t="s">
        <v>3821</v>
      </c>
      <c r="BS945" s="1" t="s">
        <v>3822</v>
      </c>
      <c r="BT945" s="1" t="s">
        <v>4121</v>
      </c>
      <c r="BU945" s="1" t="s">
        <v>3806</v>
      </c>
      <c r="BV945" s="1" t="s">
        <v>4121</v>
      </c>
    </row>
    <row r="946" spans="1:74" ht="60" x14ac:dyDescent="0.25">
      <c r="A946" s="1" t="s">
        <v>26</v>
      </c>
      <c r="B946" s="1" t="s">
        <v>429</v>
      </c>
      <c r="C946" s="1" t="s">
        <v>342</v>
      </c>
      <c r="D946" s="1" t="s">
        <v>65</v>
      </c>
      <c r="E946" s="1">
        <v>2157101</v>
      </c>
      <c r="F946" s="1" t="s">
        <v>3823</v>
      </c>
      <c r="G946" s="1" t="s">
        <v>3824</v>
      </c>
      <c r="H946" s="1" t="s">
        <v>439</v>
      </c>
      <c r="I946" s="1" t="s">
        <v>33</v>
      </c>
      <c r="J946" s="2">
        <v>44314</v>
      </c>
      <c r="K946" s="2" t="s">
        <v>4121</v>
      </c>
      <c r="L946" s="1">
        <v>0</v>
      </c>
      <c r="M946" s="1">
        <v>0</v>
      </c>
      <c r="N946" s="1">
        <v>0</v>
      </c>
      <c r="O946" s="1" t="s">
        <v>83</v>
      </c>
      <c r="P946" s="1" t="s">
        <v>37</v>
      </c>
      <c r="Q946" s="1" t="s">
        <v>4121</v>
      </c>
      <c r="R946" s="1" t="s">
        <v>4121</v>
      </c>
      <c r="S946" s="1" t="s">
        <v>4121</v>
      </c>
      <c r="T946" s="1">
        <v>0</v>
      </c>
      <c r="U946" s="1" t="s">
        <v>4121</v>
      </c>
      <c r="V946" s="1" t="s">
        <v>38</v>
      </c>
      <c r="W946" s="1" t="s">
        <v>4121</v>
      </c>
      <c r="X946" s="1">
        <v>0</v>
      </c>
      <c r="Y946" s="1" t="s">
        <v>37</v>
      </c>
      <c r="Z946" s="1" t="s">
        <v>4121</v>
      </c>
      <c r="AA946" s="1" t="s">
        <v>4121</v>
      </c>
      <c r="AB946" s="1" t="s">
        <v>4121</v>
      </c>
      <c r="AC946" s="1">
        <v>0</v>
      </c>
      <c r="AD946" s="1" t="s">
        <v>4121</v>
      </c>
      <c r="AE946" s="1">
        <v>0</v>
      </c>
      <c r="AF946" s="1">
        <v>0</v>
      </c>
      <c r="AG946" s="1">
        <v>0</v>
      </c>
      <c r="AH946" s="1">
        <v>0</v>
      </c>
      <c r="AI946" s="1">
        <v>0</v>
      </c>
      <c r="AJ946" s="1">
        <v>0</v>
      </c>
      <c r="AK946" s="1">
        <v>0</v>
      </c>
      <c r="AL946" s="1">
        <v>0</v>
      </c>
      <c r="AM946" s="1">
        <v>0</v>
      </c>
      <c r="AN946" s="1" t="s">
        <v>4121</v>
      </c>
      <c r="AO946" s="1" t="s">
        <v>4121</v>
      </c>
      <c r="AP946" s="1" t="s">
        <v>69</v>
      </c>
      <c r="AQ946" s="1" t="s">
        <v>40</v>
      </c>
      <c r="AR946" s="1" t="s">
        <v>4121</v>
      </c>
      <c r="AS946" s="1" t="s">
        <v>38</v>
      </c>
      <c r="AT946" s="1" t="s">
        <v>4121</v>
      </c>
      <c r="AU946" s="1" t="s">
        <v>4121</v>
      </c>
      <c r="AV946" s="1" t="s">
        <v>42</v>
      </c>
      <c r="AW946" s="1">
        <v>0</v>
      </c>
      <c r="AX946" s="1">
        <v>0</v>
      </c>
      <c r="AY946" s="1">
        <v>0</v>
      </c>
      <c r="AZ946" s="1">
        <v>0</v>
      </c>
      <c r="BA946" s="1">
        <v>0</v>
      </c>
      <c r="BB946" s="1">
        <v>0</v>
      </c>
      <c r="BC946" s="1">
        <v>0</v>
      </c>
      <c r="BD946" s="1">
        <v>0</v>
      </c>
      <c r="BE946" s="1">
        <v>0</v>
      </c>
      <c r="BF946" s="1">
        <v>0</v>
      </c>
      <c r="BG946" s="1">
        <v>0</v>
      </c>
      <c r="BH946" s="1">
        <v>0</v>
      </c>
      <c r="BI946" s="1">
        <v>0</v>
      </c>
      <c r="BJ946" s="1">
        <v>0</v>
      </c>
      <c r="BK946" s="1">
        <v>0</v>
      </c>
      <c r="BL946" s="1">
        <v>0</v>
      </c>
      <c r="BM946" s="1">
        <v>0</v>
      </c>
      <c r="BN946" s="1">
        <v>0</v>
      </c>
      <c r="BO946" s="1" t="s">
        <v>37</v>
      </c>
      <c r="BP946" s="1" t="s">
        <v>38</v>
      </c>
      <c r="BQ946" s="5" t="s">
        <v>3825</v>
      </c>
      <c r="BR946" s="1" t="s">
        <v>3825</v>
      </c>
      <c r="BS946" s="1" t="s">
        <v>3825</v>
      </c>
      <c r="BT946" s="1" t="s">
        <v>4121</v>
      </c>
      <c r="BU946" s="1" t="s">
        <v>4121</v>
      </c>
      <c r="BV946" s="1" t="s">
        <v>4121</v>
      </c>
    </row>
    <row r="947" spans="1:74" ht="60" x14ac:dyDescent="0.25">
      <c r="A947" s="1" t="s">
        <v>26</v>
      </c>
      <c r="B947" s="1" t="s">
        <v>429</v>
      </c>
      <c r="C947" s="1" t="s">
        <v>342</v>
      </c>
      <c r="D947" s="1" t="s">
        <v>29</v>
      </c>
      <c r="E947" s="1">
        <v>2158101</v>
      </c>
      <c r="F947" s="1" t="s">
        <v>3823</v>
      </c>
      <c r="G947" s="1" t="s">
        <v>3824</v>
      </c>
      <c r="H947" s="1" t="s">
        <v>439</v>
      </c>
      <c r="I947" s="1" t="s">
        <v>33</v>
      </c>
      <c r="J947" s="2">
        <v>44314</v>
      </c>
      <c r="K947" s="2" t="s">
        <v>4121</v>
      </c>
      <c r="L947" s="1">
        <v>0</v>
      </c>
      <c r="M947" s="1">
        <v>0</v>
      </c>
      <c r="N947" s="1">
        <v>0</v>
      </c>
      <c r="O947" s="1" t="s">
        <v>83</v>
      </c>
      <c r="P947" s="1" t="s">
        <v>37</v>
      </c>
      <c r="Q947" s="1" t="s">
        <v>4121</v>
      </c>
      <c r="R947" s="1" t="s">
        <v>4121</v>
      </c>
      <c r="S947" s="1" t="s">
        <v>4121</v>
      </c>
      <c r="T947" s="1">
        <v>0</v>
      </c>
      <c r="U947" s="1" t="s">
        <v>4121</v>
      </c>
      <c r="V947" s="1" t="s">
        <v>38</v>
      </c>
      <c r="W947" s="1" t="s">
        <v>4121</v>
      </c>
      <c r="X947" s="1">
        <v>0</v>
      </c>
      <c r="Y947" s="1" t="s">
        <v>37</v>
      </c>
      <c r="Z947" s="1" t="s">
        <v>4121</v>
      </c>
      <c r="AA947" s="1" t="s">
        <v>4121</v>
      </c>
      <c r="AB947" s="1" t="s">
        <v>4121</v>
      </c>
      <c r="AC947" s="1">
        <v>0</v>
      </c>
      <c r="AD947" s="1" t="s">
        <v>4121</v>
      </c>
      <c r="AE947" s="1">
        <v>0</v>
      </c>
      <c r="AF947" s="1">
        <v>0</v>
      </c>
      <c r="AG947" s="1">
        <v>0</v>
      </c>
      <c r="AH947" s="1">
        <v>0</v>
      </c>
      <c r="AI947" s="1">
        <v>0</v>
      </c>
      <c r="AJ947" s="1">
        <v>0</v>
      </c>
      <c r="AK947" s="1">
        <v>0</v>
      </c>
      <c r="AL947" s="1">
        <v>0</v>
      </c>
      <c r="AM947" s="1">
        <v>0</v>
      </c>
      <c r="AN947" s="1" t="s">
        <v>4121</v>
      </c>
      <c r="AO947" s="1" t="s">
        <v>4121</v>
      </c>
      <c r="AP947" s="1" t="s">
        <v>69</v>
      </c>
      <c r="AQ947" s="1" t="s">
        <v>40</v>
      </c>
      <c r="AR947" s="1" t="s">
        <v>4121</v>
      </c>
      <c r="AS947" s="1" t="s">
        <v>38</v>
      </c>
      <c r="AT947" s="1" t="s">
        <v>4121</v>
      </c>
      <c r="AU947" s="1" t="s">
        <v>4121</v>
      </c>
      <c r="AV947" s="1" t="s">
        <v>42</v>
      </c>
      <c r="AW947" s="1">
        <v>0</v>
      </c>
      <c r="AX947" s="1">
        <v>0</v>
      </c>
      <c r="AY947" s="1">
        <v>0</v>
      </c>
      <c r="AZ947" s="1">
        <v>0</v>
      </c>
      <c r="BA947" s="1">
        <v>0</v>
      </c>
      <c r="BB947" s="1">
        <v>0</v>
      </c>
      <c r="BC947" s="1">
        <v>0</v>
      </c>
      <c r="BD947" s="1">
        <v>0</v>
      </c>
      <c r="BE947" s="1">
        <v>0</v>
      </c>
      <c r="BF947" s="1">
        <v>0</v>
      </c>
      <c r="BG947" s="1">
        <v>0</v>
      </c>
      <c r="BH947" s="1">
        <v>0</v>
      </c>
      <c r="BI947" s="1">
        <v>0</v>
      </c>
      <c r="BJ947" s="1">
        <v>0</v>
      </c>
      <c r="BK947" s="1">
        <v>0</v>
      </c>
      <c r="BL947" s="1">
        <v>0</v>
      </c>
      <c r="BM947" s="1">
        <v>0</v>
      </c>
      <c r="BN947" s="1">
        <v>0</v>
      </c>
      <c r="BO947" s="1" t="s">
        <v>37</v>
      </c>
      <c r="BP947" s="1" t="s">
        <v>38</v>
      </c>
      <c r="BQ947" s="5" t="s">
        <v>3825</v>
      </c>
      <c r="BR947" s="1" t="s">
        <v>3825</v>
      </c>
      <c r="BS947" s="1" t="s">
        <v>3825</v>
      </c>
      <c r="BT947" s="1" t="s">
        <v>4121</v>
      </c>
      <c r="BU947" s="1" t="s">
        <v>4121</v>
      </c>
      <c r="BV947" s="1" t="s">
        <v>4121</v>
      </c>
    </row>
    <row r="948" spans="1:74" ht="105" x14ac:dyDescent="0.25">
      <c r="A948" s="1" t="s">
        <v>26</v>
      </c>
      <c r="B948" s="1" t="s">
        <v>391</v>
      </c>
      <c r="C948" s="1" t="s">
        <v>28</v>
      </c>
      <c r="D948" s="1" t="s">
        <v>29</v>
      </c>
      <c r="E948" s="1">
        <v>216114</v>
      </c>
      <c r="F948" s="1" t="s">
        <v>3826</v>
      </c>
      <c r="G948" s="1" t="s">
        <v>3827</v>
      </c>
      <c r="H948" s="1" t="s">
        <v>32</v>
      </c>
      <c r="I948" s="1" t="s">
        <v>145</v>
      </c>
      <c r="J948" s="2">
        <v>44287</v>
      </c>
      <c r="K948" s="2" t="s">
        <v>4121</v>
      </c>
      <c r="L948" s="1">
        <v>0</v>
      </c>
      <c r="M948" s="1">
        <v>26.09</v>
      </c>
      <c r="N948" s="1">
        <v>0</v>
      </c>
      <c r="O948" s="1" t="s">
        <v>34</v>
      </c>
      <c r="P948" s="1" t="s">
        <v>35</v>
      </c>
      <c r="Q948" s="1" t="s">
        <v>4121</v>
      </c>
      <c r="R948" s="1" t="s">
        <v>4121</v>
      </c>
      <c r="S948" s="1" t="s">
        <v>4121</v>
      </c>
      <c r="T948" s="1">
        <v>100</v>
      </c>
      <c r="U948" s="1" t="s">
        <v>4121</v>
      </c>
      <c r="V948" s="1" t="s">
        <v>38</v>
      </c>
      <c r="W948" s="1" t="s">
        <v>4121</v>
      </c>
      <c r="X948" s="1">
        <v>30</v>
      </c>
      <c r="Y948" s="1" t="s">
        <v>37</v>
      </c>
      <c r="Z948" s="1" t="s">
        <v>4121</v>
      </c>
      <c r="AA948" s="1" t="s">
        <v>4121</v>
      </c>
      <c r="AB948" s="1" t="s">
        <v>4121</v>
      </c>
      <c r="AC948" s="1">
        <v>0</v>
      </c>
      <c r="AD948" s="1" t="s">
        <v>4121</v>
      </c>
      <c r="AE948" s="1">
        <v>0.25</v>
      </c>
      <c r="AF948" s="1">
        <v>0.45</v>
      </c>
      <c r="AG948" s="1">
        <v>0.25</v>
      </c>
      <c r="AH948" s="1">
        <v>0.45</v>
      </c>
      <c r="AI948" s="1">
        <v>0.45</v>
      </c>
      <c r="AJ948" s="1">
        <v>0.25</v>
      </c>
      <c r="AK948" s="1">
        <v>0.25</v>
      </c>
      <c r="AL948" s="1">
        <v>0.25</v>
      </c>
      <c r="AM948" s="1">
        <v>0.25</v>
      </c>
      <c r="AN948" s="1" t="s">
        <v>35</v>
      </c>
      <c r="AO948" s="1" t="s">
        <v>35</v>
      </c>
      <c r="AP948" s="1" t="s">
        <v>39</v>
      </c>
      <c r="AQ948" s="1" t="s">
        <v>40</v>
      </c>
      <c r="AR948" s="1" t="s">
        <v>41</v>
      </c>
      <c r="AS948" s="1" t="s">
        <v>38</v>
      </c>
      <c r="AT948" s="1" t="s">
        <v>4121</v>
      </c>
      <c r="AU948" s="1" t="s">
        <v>4121</v>
      </c>
      <c r="AV948" s="1" t="s">
        <v>42</v>
      </c>
      <c r="AW948" s="1">
        <v>0</v>
      </c>
      <c r="AX948" s="1">
        <v>0</v>
      </c>
      <c r="AY948" s="1">
        <v>0</v>
      </c>
      <c r="AZ948" s="1">
        <v>0</v>
      </c>
      <c r="BA948" s="1">
        <v>0</v>
      </c>
      <c r="BB948" s="1">
        <v>0</v>
      </c>
      <c r="BC948" s="1">
        <v>0</v>
      </c>
      <c r="BD948" s="1">
        <v>0</v>
      </c>
      <c r="BE948" s="1">
        <v>0</v>
      </c>
      <c r="BF948" s="1">
        <v>0</v>
      </c>
      <c r="BG948" s="1">
        <v>0</v>
      </c>
      <c r="BH948" s="1">
        <v>0</v>
      </c>
      <c r="BI948" s="1">
        <v>0</v>
      </c>
      <c r="BJ948" s="1">
        <v>0</v>
      </c>
      <c r="BK948" s="1">
        <v>0</v>
      </c>
      <c r="BL948" s="1">
        <v>0</v>
      </c>
      <c r="BM948" s="1">
        <v>0</v>
      </c>
      <c r="BN948" s="1">
        <v>0</v>
      </c>
      <c r="BO948" s="1" t="s">
        <v>37</v>
      </c>
      <c r="BP948" s="1" t="s">
        <v>38</v>
      </c>
      <c r="BQ948" s="5" t="s">
        <v>3828</v>
      </c>
      <c r="BR948" s="1" t="s">
        <v>3829</v>
      </c>
      <c r="BS948" s="1" t="s">
        <v>3830</v>
      </c>
      <c r="BT948" s="1" t="s">
        <v>4121</v>
      </c>
      <c r="BU948" s="1" t="s">
        <v>4121</v>
      </c>
      <c r="BV948" s="8"/>
    </row>
    <row r="949" spans="1:74" ht="270" x14ac:dyDescent="0.25">
      <c r="A949" s="13" t="s">
        <v>26</v>
      </c>
      <c r="B949" s="13" t="s">
        <v>242</v>
      </c>
      <c r="C949" s="13" t="s">
        <v>28</v>
      </c>
      <c r="D949" s="13" t="s">
        <v>29</v>
      </c>
      <c r="E949" s="13">
        <v>211112</v>
      </c>
      <c r="F949" s="13" t="s">
        <v>3831</v>
      </c>
      <c r="G949" s="13" t="s">
        <v>3832</v>
      </c>
      <c r="H949" s="13" t="s">
        <v>32</v>
      </c>
      <c r="I949" s="13" t="s">
        <v>33</v>
      </c>
      <c r="J949" s="14">
        <v>44291</v>
      </c>
      <c r="K949" s="14" t="s">
        <v>4121</v>
      </c>
      <c r="L949" s="13">
        <v>0</v>
      </c>
      <c r="M949" s="13">
        <v>30</v>
      </c>
      <c r="N949" s="13">
        <v>0</v>
      </c>
      <c r="O949" s="13" t="s">
        <v>34</v>
      </c>
      <c r="P949" s="13" t="s">
        <v>35</v>
      </c>
      <c r="Q949" s="13" t="s">
        <v>36</v>
      </c>
      <c r="R949" s="13" t="s">
        <v>36</v>
      </c>
      <c r="S949" s="13" t="s">
        <v>37</v>
      </c>
      <c r="T949" s="13">
        <v>30</v>
      </c>
      <c r="U949" s="13" t="s">
        <v>39</v>
      </c>
      <c r="V949" s="13" t="s">
        <v>38</v>
      </c>
      <c r="W949" s="13" t="s">
        <v>4121</v>
      </c>
      <c r="X949" s="13">
        <v>60</v>
      </c>
      <c r="Y949" s="13" t="s">
        <v>37</v>
      </c>
      <c r="Z949" s="13" t="s">
        <v>4121</v>
      </c>
      <c r="AA949" s="13" t="s">
        <v>4121</v>
      </c>
      <c r="AB949" s="13" t="s">
        <v>4121</v>
      </c>
      <c r="AC949" s="13">
        <v>0</v>
      </c>
      <c r="AD949" s="13" t="s">
        <v>4121</v>
      </c>
      <c r="AE949" s="13">
        <v>0.55000000000000004</v>
      </c>
      <c r="AF949" s="13">
        <v>0.55000000000000004</v>
      </c>
      <c r="AG949" s="13">
        <v>0.55000000000000004</v>
      </c>
      <c r="AH949" s="13">
        <v>0.55000000000000004</v>
      </c>
      <c r="AI949" s="13">
        <v>0.3</v>
      </c>
      <c r="AJ949" s="13">
        <v>0.25</v>
      </c>
      <c r="AK949" s="13">
        <v>0.35</v>
      </c>
      <c r="AL949" s="13">
        <v>0.25</v>
      </c>
      <c r="AM949" s="13">
        <v>0.5</v>
      </c>
      <c r="AN949" s="13" t="s">
        <v>110</v>
      </c>
      <c r="AO949" s="13" t="s">
        <v>110</v>
      </c>
      <c r="AP949" s="13" t="s">
        <v>39</v>
      </c>
      <c r="AQ949" s="13" t="s">
        <v>40</v>
      </c>
      <c r="AR949" s="13" t="s">
        <v>41</v>
      </c>
      <c r="AS949" s="13" t="s">
        <v>38</v>
      </c>
      <c r="AT949" s="13" t="s">
        <v>4121</v>
      </c>
      <c r="AU949" s="13" t="s">
        <v>4121</v>
      </c>
      <c r="AV949" s="13" t="s">
        <v>39</v>
      </c>
      <c r="AW949" s="13">
        <v>0</v>
      </c>
      <c r="AX949" s="13">
        <v>0</v>
      </c>
      <c r="AY949" s="13">
        <v>0</v>
      </c>
      <c r="AZ949" s="13">
        <v>0</v>
      </c>
      <c r="BA949" s="13">
        <v>0</v>
      </c>
      <c r="BB949" s="13">
        <v>0</v>
      </c>
      <c r="BC949" s="13">
        <v>0</v>
      </c>
      <c r="BD949" s="13">
        <v>0</v>
      </c>
      <c r="BE949" s="13">
        <v>0</v>
      </c>
      <c r="BF949" s="13">
        <v>0</v>
      </c>
      <c r="BG949" s="13">
        <v>0</v>
      </c>
      <c r="BH949" s="13">
        <v>0</v>
      </c>
      <c r="BI949" s="13">
        <v>0</v>
      </c>
      <c r="BJ949" s="13">
        <v>0</v>
      </c>
      <c r="BK949" s="13">
        <v>0</v>
      </c>
      <c r="BL949" s="13">
        <v>0</v>
      </c>
      <c r="BM949" s="13">
        <v>0</v>
      </c>
      <c r="BN949" s="13">
        <v>0</v>
      </c>
      <c r="BO949" s="13" t="s">
        <v>37</v>
      </c>
      <c r="BP949" s="13" t="s">
        <v>38</v>
      </c>
      <c r="BQ949" s="15" t="s">
        <v>3833</v>
      </c>
      <c r="BR949" s="13" t="s">
        <v>3834</v>
      </c>
      <c r="BS949" s="13" t="s">
        <v>3835</v>
      </c>
      <c r="BT949" s="13" t="s">
        <v>3800</v>
      </c>
      <c r="BU949" s="13" t="s">
        <v>4121</v>
      </c>
      <c r="BV949" s="16"/>
    </row>
    <row r="950" spans="1:74" ht="270" x14ac:dyDescent="0.25">
      <c r="A950" s="1" t="s">
        <v>26</v>
      </c>
      <c r="B950" s="1" t="s">
        <v>242</v>
      </c>
      <c r="C950" s="1" t="s">
        <v>28</v>
      </c>
      <c r="D950" s="1" t="s">
        <v>65</v>
      </c>
      <c r="E950" s="1">
        <v>211316</v>
      </c>
      <c r="F950" s="1" t="s">
        <v>3836</v>
      </c>
      <c r="G950" s="1" t="s">
        <v>3837</v>
      </c>
      <c r="H950" s="1" t="s">
        <v>32</v>
      </c>
      <c r="I950" s="1" t="s">
        <v>33</v>
      </c>
      <c r="J950" s="2">
        <v>44291</v>
      </c>
      <c r="K950" s="2" t="s">
        <v>4121</v>
      </c>
      <c r="L950" s="1">
        <v>0</v>
      </c>
      <c r="M950" s="1">
        <v>30</v>
      </c>
      <c r="N950" s="1">
        <v>28</v>
      </c>
      <c r="O950" s="1" t="s">
        <v>34</v>
      </c>
      <c r="P950" s="1" t="s">
        <v>35</v>
      </c>
      <c r="Q950" s="1" t="s">
        <v>36</v>
      </c>
      <c r="R950" s="1" t="s">
        <v>36</v>
      </c>
      <c r="S950" s="1" t="s">
        <v>37</v>
      </c>
      <c r="T950" s="1">
        <v>30</v>
      </c>
      <c r="U950" s="1" t="s">
        <v>39</v>
      </c>
      <c r="V950" s="1" t="s">
        <v>38</v>
      </c>
      <c r="W950" s="1" t="s">
        <v>4121</v>
      </c>
      <c r="X950" s="1">
        <v>60</v>
      </c>
      <c r="Y950" s="1" t="s">
        <v>37</v>
      </c>
      <c r="Z950" s="1" t="s">
        <v>4121</v>
      </c>
      <c r="AA950" s="1" t="s">
        <v>4121</v>
      </c>
      <c r="AB950" s="1" t="s">
        <v>4121</v>
      </c>
      <c r="AC950" s="1">
        <v>0</v>
      </c>
      <c r="AD950" s="1" t="s">
        <v>4121</v>
      </c>
      <c r="AE950" s="1">
        <v>0.55000000000000004</v>
      </c>
      <c r="AF950" s="1">
        <v>0.55000000000000004</v>
      </c>
      <c r="AG950" s="1">
        <v>0.55000000000000004</v>
      </c>
      <c r="AH950" s="1">
        <v>0.55000000000000004</v>
      </c>
      <c r="AI950" s="1">
        <v>0.3</v>
      </c>
      <c r="AJ950" s="1">
        <v>0.25</v>
      </c>
      <c r="AK950" s="1">
        <v>0.35</v>
      </c>
      <c r="AL950" s="1">
        <v>0.25</v>
      </c>
      <c r="AM950" s="1">
        <v>0.5</v>
      </c>
      <c r="AN950" s="1" t="s">
        <v>110</v>
      </c>
      <c r="AO950" s="1" t="s">
        <v>110</v>
      </c>
      <c r="AP950" s="1" t="s">
        <v>39</v>
      </c>
      <c r="AQ950" s="1" t="s">
        <v>40</v>
      </c>
      <c r="AR950" s="1" t="s">
        <v>41</v>
      </c>
      <c r="AS950" s="1" t="s">
        <v>38</v>
      </c>
      <c r="AT950" s="1" t="s">
        <v>4121</v>
      </c>
      <c r="AU950" s="1" t="s">
        <v>4121</v>
      </c>
      <c r="AV950" s="1" t="s">
        <v>39</v>
      </c>
      <c r="AW950" s="1">
        <v>0</v>
      </c>
      <c r="AX950" s="1">
        <v>0</v>
      </c>
      <c r="AY950" s="1">
        <v>0</v>
      </c>
      <c r="AZ950" s="1">
        <v>0</v>
      </c>
      <c r="BA950" s="1">
        <v>0</v>
      </c>
      <c r="BB950" s="1">
        <v>0</v>
      </c>
      <c r="BC950" s="1">
        <v>0</v>
      </c>
      <c r="BD950" s="1">
        <v>0</v>
      </c>
      <c r="BE950" s="1">
        <v>0</v>
      </c>
      <c r="BF950" s="1">
        <v>0</v>
      </c>
      <c r="BG950" s="1">
        <v>0</v>
      </c>
      <c r="BH950" s="1">
        <v>0</v>
      </c>
      <c r="BI950" s="1">
        <v>0</v>
      </c>
      <c r="BJ950" s="1">
        <v>0</v>
      </c>
      <c r="BK950" s="1">
        <v>0</v>
      </c>
      <c r="BL950" s="1">
        <v>0</v>
      </c>
      <c r="BM950" s="1">
        <v>0</v>
      </c>
      <c r="BN950" s="1">
        <v>0</v>
      </c>
      <c r="BO950" s="1" t="s">
        <v>37</v>
      </c>
      <c r="BP950" s="1" t="s">
        <v>38</v>
      </c>
      <c r="BQ950" s="5" t="s">
        <v>3838</v>
      </c>
      <c r="BR950" s="1" t="s">
        <v>3839</v>
      </c>
      <c r="BS950" s="1" t="s">
        <v>3840</v>
      </c>
      <c r="BT950" s="1" t="s">
        <v>3800</v>
      </c>
      <c r="BU950" s="1" t="s">
        <v>4121</v>
      </c>
      <c r="BV950" s="8"/>
    </row>
    <row r="951" spans="1:74" ht="135" x14ac:dyDescent="0.25">
      <c r="A951" s="1" t="s">
        <v>26</v>
      </c>
      <c r="B951" s="1" t="s">
        <v>242</v>
      </c>
      <c r="C951" s="1" t="s">
        <v>28</v>
      </c>
      <c r="D951" s="1" t="s">
        <v>65</v>
      </c>
      <c r="E951" s="1">
        <v>211714</v>
      </c>
      <c r="F951" s="1" t="s">
        <v>3841</v>
      </c>
      <c r="G951" s="1" t="s">
        <v>3842</v>
      </c>
      <c r="H951" s="1" t="s">
        <v>32</v>
      </c>
      <c r="I951" s="1" t="s">
        <v>33</v>
      </c>
      <c r="J951" s="2">
        <v>44300</v>
      </c>
      <c r="K951" s="2" t="s">
        <v>4121</v>
      </c>
      <c r="L951" s="1">
        <v>0</v>
      </c>
      <c r="M951" s="1">
        <v>120</v>
      </c>
      <c r="N951" s="1">
        <v>1</v>
      </c>
      <c r="O951" s="1" t="s">
        <v>83</v>
      </c>
      <c r="P951" s="1" t="s">
        <v>37</v>
      </c>
      <c r="Q951" s="1" t="s">
        <v>4121</v>
      </c>
      <c r="R951" s="1" t="s">
        <v>4121</v>
      </c>
      <c r="S951" s="1" t="s">
        <v>4121</v>
      </c>
      <c r="T951" s="1">
        <v>0</v>
      </c>
      <c r="U951" s="1" t="s">
        <v>4121</v>
      </c>
      <c r="V951" s="1" t="s">
        <v>38</v>
      </c>
      <c r="W951" s="1" t="s">
        <v>4121</v>
      </c>
      <c r="X951" s="1">
        <v>0</v>
      </c>
      <c r="Y951" s="1" t="s">
        <v>37</v>
      </c>
      <c r="Z951" s="1" t="s">
        <v>4121</v>
      </c>
      <c r="AA951" s="1" t="s">
        <v>4121</v>
      </c>
      <c r="AB951" s="1" t="s">
        <v>4121</v>
      </c>
      <c r="AC951" s="1">
        <v>0</v>
      </c>
      <c r="AD951" s="1" t="s">
        <v>4121</v>
      </c>
      <c r="AE951" s="1">
        <v>0</v>
      </c>
      <c r="AF951" s="1">
        <v>0</v>
      </c>
      <c r="AG951" s="1">
        <v>0</v>
      </c>
      <c r="AH951" s="1">
        <v>0</v>
      </c>
      <c r="AI951" s="1">
        <v>0</v>
      </c>
      <c r="AJ951" s="1">
        <v>0</v>
      </c>
      <c r="AK951" s="1">
        <v>0</v>
      </c>
      <c r="AL951" s="1">
        <v>0</v>
      </c>
      <c r="AM951" s="1">
        <v>0</v>
      </c>
      <c r="AN951" s="1" t="s">
        <v>4121</v>
      </c>
      <c r="AO951" s="1" t="s">
        <v>4121</v>
      </c>
      <c r="AP951" s="1" t="s">
        <v>39</v>
      </c>
      <c r="AQ951" s="1" t="s">
        <v>40</v>
      </c>
      <c r="AR951" s="1" t="s">
        <v>41</v>
      </c>
      <c r="AS951" s="1" t="s">
        <v>38</v>
      </c>
      <c r="AT951" s="1" t="s">
        <v>4121</v>
      </c>
      <c r="AU951" s="1" t="s">
        <v>4121</v>
      </c>
      <c r="AV951" s="1" t="s">
        <v>42</v>
      </c>
      <c r="AW951" s="1">
        <v>0</v>
      </c>
      <c r="AX951" s="1">
        <v>0</v>
      </c>
      <c r="AY951" s="1">
        <v>0</v>
      </c>
      <c r="AZ951" s="1">
        <v>0</v>
      </c>
      <c r="BA951" s="1">
        <v>0</v>
      </c>
      <c r="BB951" s="1">
        <v>0</v>
      </c>
      <c r="BC951" s="1">
        <v>0</v>
      </c>
      <c r="BD951" s="1">
        <v>0</v>
      </c>
      <c r="BE951" s="1">
        <v>0</v>
      </c>
      <c r="BF951" s="1">
        <v>0</v>
      </c>
      <c r="BG951" s="1">
        <v>0</v>
      </c>
      <c r="BH951" s="1">
        <v>0</v>
      </c>
      <c r="BI951" s="1">
        <v>0</v>
      </c>
      <c r="BJ951" s="1">
        <v>0</v>
      </c>
      <c r="BK951" s="1">
        <v>0</v>
      </c>
      <c r="BL951" s="1">
        <v>0</v>
      </c>
      <c r="BM951" s="1">
        <v>0</v>
      </c>
      <c r="BN951" s="1">
        <v>0</v>
      </c>
      <c r="BO951" s="1" t="s">
        <v>37</v>
      </c>
      <c r="BP951" s="1" t="s">
        <v>38</v>
      </c>
      <c r="BQ951" s="5" t="s">
        <v>3843</v>
      </c>
      <c r="BR951" s="1" t="s">
        <v>3844</v>
      </c>
      <c r="BS951" s="1" t="s">
        <v>3845</v>
      </c>
      <c r="BT951" s="1" t="s">
        <v>255</v>
      </c>
      <c r="BU951" s="1" t="s">
        <v>4121</v>
      </c>
      <c r="BV951" s="1" t="s">
        <v>4121</v>
      </c>
    </row>
    <row r="952" spans="1:74" ht="150" x14ac:dyDescent="0.25">
      <c r="A952" s="1" t="s">
        <v>26</v>
      </c>
      <c r="B952" s="1" t="s">
        <v>242</v>
      </c>
      <c r="C952" s="1" t="s">
        <v>28</v>
      </c>
      <c r="D952" s="1" t="s">
        <v>65</v>
      </c>
      <c r="E952" s="1">
        <v>211715</v>
      </c>
      <c r="F952" s="1" t="s">
        <v>3846</v>
      </c>
      <c r="G952" s="1" t="s">
        <v>3847</v>
      </c>
      <c r="H952" s="1" t="s">
        <v>32</v>
      </c>
      <c r="I952" s="1" t="s">
        <v>33</v>
      </c>
      <c r="J952" s="2">
        <v>44300</v>
      </c>
      <c r="K952" s="2" t="s">
        <v>4121</v>
      </c>
      <c r="L952" s="1">
        <v>0</v>
      </c>
      <c r="M952" s="1">
        <v>85</v>
      </c>
      <c r="N952" s="1">
        <v>7</v>
      </c>
      <c r="O952" s="1" t="s">
        <v>83</v>
      </c>
      <c r="P952" s="1" t="s">
        <v>37</v>
      </c>
      <c r="Q952" s="1" t="s">
        <v>4121</v>
      </c>
      <c r="R952" s="1" t="s">
        <v>4121</v>
      </c>
      <c r="S952" s="1" t="s">
        <v>4121</v>
      </c>
      <c r="T952" s="1">
        <v>0</v>
      </c>
      <c r="U952" s="1" t="s">
        <v>4121</v>
      </c>
      <c r="V952" s="1" t="s">
        <v>38</v>
      </c>
      <c r="W952" s="1" t="s">
        <v>4121</v>
      </c>
      <c r="X952" s="1">
        <v>0</v>
      </c>
      <c r="Y952" s="1" t="s">
        <v>37</v>
      </c>
      <c r="Z952" s="1" t="s">
        <v>4121</v>
      </c>
      <c r="AA952" s="1" t="s">
        <v>4121</v>
      </c>
      <c r="AB952" s="1" t="s">
        <v>4121</v>
      </c>
      <c r="AC952" s="1">
        <v>0</v>
      </c>
      <c r="AD952" s="1" t="s">
        <v>4121</v>
      </c>
      <c r="AE952" s="1">
        <v>0</v>
      </c>
      <c r="AF952" s="1">
        <v>0</v>
      </c>
      <c r="AG952" s="1">
        <v>0</v>
      </c>
      <c r="AH952" s="1">
        <v>0</v>
      </c>
      <c r="AI952" s="1">
        <v>0</v>
      </c>
      <c r="AJ952" s="1">
        <v>0</v>
      </c>
      <c r="AK952" s="1">
        <v>0</v>
      </c>
      <c r="AL952" s="1">
        <v>0</v>
      </c>
      <c r="AM952" s="1">
        <v>0</v>
      </c>
      <c r="AN952" s="1" t="s">
        <v>4121</v>
      </c>
      <c r="AO952" s="1" t="s">
        <v>4121</v>
      </c>
      <c r="AP952" s="1" t="s">
        <v>69</v>
      </c>
      <c r="AQ952" s="1" t="s">
        <v>40</v>
      </c>
      <c r="AR952" s="1" t="s">
        <v>41</v>
      </c>
      <c r="AS952" s="1" t="s">
        <v>38</v>
      </c>
      <c r="AT952" s="1" t="s">
        <v>4121</v>
      </c>
      <c r="AU952" s="1" t="s">
        <v>4121</v>
      </c>
      <c r="AV952" s="1" t="s">
        <v>42</v>
      </c>
      <c r="AW952" s="1">
        <v>0</v>
      </c>
      <c r="AX952" s="1">
        <v>0</v>
      </c>
      <c r="AY952" s="1">
        <v>0</v>
      </c>
      <c r="AZ952" s="1">
        <v>0</v>
      </c>
      <c r="BA952" s="1">
        <v>0</v>
      </c>
      <c r="BB952" s="1">
        <v>0</v>
      </c>
      <c r="BC952" s="1">
        <v>0</v>
      </c>
      <c r="BD952" s="1">
        <v>0</v>
      </c>
      <c r="BE952" s="1">
        <v>0</v>
      </c>
      <c r="BF952" s="1">
        <v>0</v>
      </c>
      <c r="BG952" s="1">
        <v>0</v>
      </c>
      <c r="BH952" s="1">
        <v>0</v>
      </c>
      <c r="BI952" s="1">
        <v>0</v>
      </c>
      <c r="BJ952" s="1">
        <v>0</v>
      </c>
      <c r="BK952" s="1">
        <v>0</v>
      </c>
      <c r="BL952" s="1">
        <v>0</v>
      </c>
      <c r="BM952" s="1">
        <v>0</v>
      </c>
      <c r="BN952" s="1">
        <v>0</v>
      </c>
      <c r="BO952" s="1" t="s">
        <v>37</v>
      </c>
      <c r="BP952" s="1" t="s">
        <v>38</v>
      </c>
      <c r="BQ952" s="5" t="s">
        <v>3848</v>
      </c>
      <c r="BR952" s="1" t="s">
        <v>3849</v>
      </c>
      <c r="BS952" s="1" t="s">
        <v>3850</v>
      </c>
      <c r="BT952" s="1" t="s">
        <v>255</v>
      </c>
      <c r="BU952" s="1" t="s">
        <v>4121</v>
      </c>
      <c r="BV952" s="1" t="s">
        <v>4121</v>
      </c>
    </row>
    <row r="953" spans="1:74" ht="165" x14ac:dyDescent="0.25">
      <c r="A953" s="1" t="s">
        <v>26</v>
      </c>
      <c r="B953" s="1" t="s">
        <v>242</v>
      </c>
      <c r="C953" s="1" t="s">
        <v>28</v>
      </c>
      <c r="D953" s="1" t="s">
        <v>65</v>
      </c>
      <c r="E953" s="1">
        <v>211716</v>
      </c>
      <c r="F953" s="1" t="s">
        <v>3851</v>
      </c>
      <c r="G953" s="1" t="s">
        <v>3852</v>
      </c>
      <c r="H953" s="1" t="s">
        <v>32</v>
      </c>
      <c r="I953" s="1" t="s">
        <v>33</v>
      </c>
      <c r="J953" s="2">
        <v>44300</v>
      </c>
      <c r="K953" s="2" t="s">
        <v>4121</v>
      </c>
      <c r="L953" s="1">
        <v>0</v>
      </c>
      <c r="M953" s="1">
        <v>165</v>
      </c>
      <c r="N953" s="1">
        <v>14</v>
      </c>
      <c r="O953" s="1" t="s">
        <v>83</v>
      </c>
      <c r="P953" s="1" t="s">
        <v>37</v>
      </c>
      <c r="Q953" s="1" t="s">
        <v>4121</v>
      </c>
      <c r="R953" s="1" t="s">
        <v>4121</v>
      </c>
      <c r="S953" s="1" t="s">
        <v>4121</v>
      </c>
      <c r="T953" s="1">
        <v>0</v>
      </c>
      <c r="U953" s="1" t="s">
        <v>4121</v>
      </c>
      <c r="V953" s="1" t="s">
        <v>38</v>
      </c>
      <c r="W953" s="1" t="s">
        <v>4121</v>
      </c>
      <c r="X953" s="1">
        <v>0</v>
      </c>
      <c r="Y953" s="1" t="s">
        <v>37</v>
      </c>
      <c r="Z953" s="1" t="s">
        <v>4121</v>
      </c>
      <c r="AA953" s="1" t="s">
        <v>4121</v>
      </c>
      <c r="AB953" s="1" t="s">
        <v>4121</v>
      </c>
      <c r="AC953" s="1">
        <v>0</v>
      </c>
      <c r="AD953" s="1" t="s">
        <v>4121</v>
      </c>
      <c r="AE953" s="1">
        <v>0</v>
      </c>
      <c r="AF953" s="1">
        <v>0</v>
      </c>
      <c r="AG953" s="1">
        <v>0</v>
      </c>
      <c r="AH953" s="1">
        <v>0</v>
      </c>
      <c r="AI953" s="1">
        <v>0</v>
      </c>
      <c r="AJ953" s="1">
        <v>0</v>
      </c>
      <c r="AK953" s="1">
        <v>0</v>
      </c>
      <c r="AL953" s="1">
        <v>0</v>
      </c>
      <c r="AM953" s="1">
        <v>0</v>
      </c>
      <c r="AN953" s="1" t="s">
        <v>4121</v>
      </c>
      <c r="AO953" s="1" t="s">
        <v>4121</v>
      </c>
      <c r="AP953" s="1" t="s">
        <v>69</v>
      </c>
      <c r="AQ953" s="1" t="s">
        <v>40</v>
      </c>
      <c r="AR953" s="1" t="s">
        <v>41</v>
      </c>
      <c r="AS953" s="1" t="s">
        <v>38</v>
      </c>
      <c r="AT953" s="1" t="s">
        <v>4121</v>
      </c>
      <c r="AU953" s="1" t="s">
        <v>4121</v>
      </c>
      <c r="AV953" s="1" t="s">
        <v>42</v>
      </c>
      <c r="AW953" s="1">
        <v>0</v>
      </c>
      <c r="AX953" s="1">
        <v>0</v>
      </c>
      <c r="AY953" s="1">
        <v>0</v>
      </c>
      <c r="AZ953" s="1">
        <v>0</v>
      </c>
      <c r="BA953" s="1">
        <v>0</v>
      </c>
      <c r="BB953" s="1">
        <v>0</v>
      </c>
      <c r="BC953" s="1">
        <v>0</v>
      </c>
      <c r="BD953" s="1">
        <v>0</v>
      </c>
      <c r="BE953" s="1">
        <v>0</v>
      </c>
      <c r="BF953" s="1">
        <v>0</v>
      </c>
      <c r="BG953" s="1">
        <v>0</v>
      </c>
      <c r="BH953" s="1">
        <v>0</v>
      </c>
      <c r="BI953" s="1">
        <v>0</v>
      </c>
      <c r="BJ953" s="1">
        <v>0</v>
      </c>
      <c r="BK953" s="1">
        <v>0</v>
      </c>
      <c r="BL953" s="1">
        <v>0</v>
      </c>
      <c r="BM953" s="1">
        <v>0</v>
      </c>
      <c r="BN953" s="1">
        <v>0</v>
      </c>
      <c r="BO953" s="1" t="s">
        <v>37</v>
      </c>
      <c r="BP953" s="1" t="s">
        <v>38</v>
      </c>
      <c r="BQ953" s="5" t="s">
        <v>3853</v>
      </c>
      <c r="BR953" s="1" t="s">
        <v>3854</v>
      </c>
      <c r="BS953" s="1" t="s">
        <v>3855</v>
      </c>
      <c r="BT953" s="1" t="s">
        <v>255</v>
      </c>
      <c r="BU953" s="1" t="s">
        <v>4121</v>
      </c>
      <c r="BV953" s="1" t="s">
        <v>4121</v>
      </c>
    </row>
    <row r="954" spans="1:74" ht="120" x14ac:dyDescent="0.25">
      <c r="A954" s="1" t="s">
        <v>26</v>
      </c>
      <c r="B954" s="1" t="s">
        <v>179</v>
      </c>
      <c r="C954" s="1" t="s">
        <v>28</v>
      </c>
      <c r="D954" s="1" t="s">
        <v>65</v>
      </c>
      <c r="E954" s="1">
        <v>2123123</v>
      </c>
      <c r="F954" s="1" t="s">
        <v>3856</v>
      </c>
      <c r="G954" s="1" t="s">
        <v>3857</v>
      </c>
      <c r="H954" s="1" t="s">
        <v>144</v>
      </c>
      <c r="I954" s="1" t="s">
        <v>33</v>
      </c>
      <c r="J954" s="2">
        <v>44308</v>
      </c>
      <c r="K954" s="2" t="s">
        <v>4121</v>
      </c>
      <c r="L954" s="1">
        <v>0</v>
      </c>
      <c r="M954" s="1">
        <v>0</v>
      </c>
      <c r="N954" s="1">
        <v>1</v>
      </c>
      <c r="O954" s="1" t="s">
        <v>34</v>
      </c>
      <c r="P954" s="1" t="s">
        <v>37</v>
      </c>
      <c r="Q954" s="1" t="s">
        <v>4121</v>
      </c>
      <c r="R954" s="1" t="s">
        <v>4121</v>
      </c>
      <c r="S954" s="1" t="s">
        <v>4121</v>
      </c>
      <c r="T954" s="1">
        <v>0</v>
      </c>
      <c r="U954" s="1" t="s">
        <v>4121</v>
      </c>
      <c r="V954" s="1" t="s">
        <v>38</v>
      </c>
      <c r="W954" s="1" t="s">
        <v>4121</v>
      </c>
      <c r="X954" s="1">
        <v>0</v>
      </c>
      <c r="Y954" s="1" t="s">
        <v>37</v>
      </c>
      <c r="Z954" s="1" t="s">
        <v>4121</v>
      </c>
      <c r="AA954" s="1" t="s">
        <v>4121</v>
      </c>
      <c r="AB954" s="1" t="s">
        <v>4121</v>
      </c>
      <c r="AC954" s="1">
        <v>0</v>
      </c>
      <c r="AD954" s="1" t="s">
        <v>4121</v>
      </c>
      <c r="AE954" s="1">
        <v>0</v>
      </c>
      <c r="AF954" s="1">
        <v>0</v>
      </c>
      <c r="AG954" s="1">
        <v>0</v>
      </c>
      <c r="AH954" s="1">
        <v>0</v>
      </c>
      <c r="AI954" s="1">
        <v>0</v>
      </c>
      <c r="AJ954" s="1">
        <v>0</v>
      </c>
      <c r="AK954" s="1">
        <v>0</v>
      </c>
      <c r="AL954" s="1">
        <v>0</v>
      </c>
      <c r="AM954" s="1">
        <v>0</v>
      </c>
      <c r="AN954" s="1" t="s">
        <v>4121</v>
      </c>
      <c r="AO954" s="1" t="s">
        <v>4121</v>
      </c>
      <c r="AP954" s="1" t="s">
        <v>69</v>
      </c>
      <c r="AQ954" s="1" t="s">
        <v>40</v>
      </c>
      <c r="AR954" s="1" t="s">
        <v>4121</v>
      </c>
      <c r="AS954" s="1" t="s">
        <v>38</v>
      </c>
      <c r="AT954" s="1" t="s">
        <v>4121</v>
      </c>
      <c r="AU954" s="1" t="s">
        <v>4121</v>
      </c>
      <c r="AV954" s="1" t="s">
        <v>42</v>
      </c>
      <c r="AW954" s="1">
        <v>0</v>
      </c>
      <c r="AX954" s="1">
        <v>0</v>
      </c>
      <c r="AY954" s="1">
        <v>0</v>
      </c>
      <c r="AZ954" s="1">
        <v>0</v>
      </c>
      <c r="BA954" s="1">
        <v>0</v>
      </c>
      <c r="BB954" s="1">
        <v>0</v>
      </c>
      <c r="BC954" s="1">
        <v>0</v>
      </c>
      <c r="BD954" s="1">
        <v>0</v>
      </c>
      <c r="BE954" s="1">
        <v>0</v>
      </c>
      <c r="BF954" s="1">
        <v>0</v>
      </c>
      <c r="BG954" s="1">
        <v>0</v>
      </c>
      <c r="BH954" s="1">
        <v>0</v>
      </c>
      <c r="BI954" s="1">
        <v>0</v>
      </c>
      <c r="BJ954" s="1">
        <v>0</v>
      </c>
      <c r="BK954" s="1">
        <v>0</v>
      </c>
      <c r="BL954" s="1">
        <v>0</v>
      </c>
      <c r="BM954" s="1">
        <v>0</v>
      </c>
      <c r="BN954" s="1">
        <v>0</v>
      </c>
      <c r="BO954" s="1" t="s">
        <v>37</v>
      </c>
      <c r="BP954" s="1" t="s">
        <v>38</v>
      </c>
      <c r="BQ954" s="5" t="s">
        <v>3858</v>
      </c>
      <c r="BR954" s="1" t="s">
        <v>3859</v>
      </c>
      <c r="BS954" s="1" t="e">
        <f>- هاتف نقال يدعم تقنية VoLTE  يتم إحتساب كافة المكالمات الصوتية والإنترنت ضمن الباقة المتوفرة لديك.</f>
        <v>#NAME?</v>
      </c>
      <c r="BT954" s="1" t="s">
        <v>4121</v>
      </c>
      <c r="BU954" s="1" t="s">
        <v>4121</v>
      </c>
      <c r="BV954" s="8"/>
    </row>
    <row r="955" spans="1:74" ht="75" x14ac:dyDescent="0.25">
      <c r="A955" s="13" t="s">
        <v>26</v>
      </c>
      <c r="B955" s="13" t="s">
        <v>424</v>
      </c>
      <c r="C955" s="13" t="s">
        <v>342</v>
      </c>
      <c r="D955" s="13" t="s">
        <v>29</v>
      </c>
      <c r="E955" s="13">
        <v>2178101</v>
      </c>
      <c r="F955" s="13" t="s">
        <v>3860</v>
      </c>
      <c r="G955" s="13" t="s">
        <v>2863</v>
      </c>
      <c r="H955" s="13" t="s">
        <v>32</v>
      </c>
      <c r="I955" s="13" t="s">
        <v>33</v>
      </c>
      <c r="J955" s="14">
        <v>44298</v>
      </c>
      <c r="K955" s="14" t="s">
        <v>4121</v>
      </c>
      <c r="L955" s="13">
        <v>0</v>
      </c>
      <c r="M955" s="13">
        <v>1399</v>
      </c>
      <c r="N955" s="13">
        <v>0</v>
      </c>
      <c r="O955" s="13" t="s">
        <v>83</v>
      </c>
      <c r="P955" s="13" t="s">
        <v>37</v>
      </c>
      <c r="Q955" s="13" t="s">
        <v>4121</v>
      </c>
      <c r="R955" s="13" t="s">
        <v>4121</v>
      </c>
      <c r="S955" s="13" t="s">
        <v>4121</v>
      </c>
      <c r="T955" s="13">
        <v>0</v>
      </c>
      <c r="U955" s="13" t="s">
        <v>4121</v>
      </c>
      <c r="V955" s="13" t="s">
        <v>38</v>
      </c>
      <c r="W955" s="13" t="s">
        <v>4121</v>
      </c>
      <c r="X955" s="13">
        <v>0</v>
      </c>
      <c r="Y955" s="13" t="s">
        <v>37</v>
      </c>
      <c r="Z955" s="13" t="s">
        <v>4121</v>
      </c>
      <c r="AA955" s="13" t="s">
        <v>4121</v>
      </c>
      <c r="AB955" s="13" t="s">
        <v>4121</v>
      </c>
      <c r="AC955" s="13">
        <v>0</v>
      </c>
      <c r="AD955" s="13" t="s">
        <v>4121</v>
      </c>
      <c r="AE955" s="13">
        <v>0</v>
      </c>
      <c r="AF955" s="13">
        <v>0</v>
      </c>
      <c r="AG955" s="13">
        <v>0</v>
      </c>
      <c r="AH955" s="13">
        <v>0</v>
      </c>
      <c r="AI955" s="13">
        <v>0</v>
      </c>
      <c r="AJ955" s="13">
        <v>0</v>
      </c>
      <c r="AK955" s="13">
        <v>0</v>
      </c>
      <c r="AL955" s="13">
        <v>0</v>
      </c>
      <c r="AM955" s="13">
        <v>0</v>
      </c>
      <c r="AN955" s="13" t="s">
        <v>4121</v>
      </c>
      <c r="AO955" s="13" t="s">
        <v>4121</v>
      </c>
      <c r="AP955" s="13" t="s">
        <v>69</v>
      </c>
      <c r="AQ955" s="13" t="s">
        <v>40</v>
      </c>
      <c r="AR955" s="13" t="s">
        <v>41</v>
      </c>
      <c r="AS955" s="13" t="s">
        <v>38</v>
      </c>
      <c r="AT955" s="13" t="s">
        <v>4121</v>
      </c>
      <c r="AU955" s="13" t="s">
        <v>4121</v>
      </c>
      <c r="AV955" s="13" t="s">
        <v>42</v>
      </c>
      <c r="AW955" s="13">
        <v>0</v>
      </c>
      <c r="AX955" s="13">
        <v>0</v>
      </c>
      <c r="AY955" s="13">
        <v>0</v>
      </c>
      <c r="AZ955" s="13">
        <v>0</v>
      </c>
      <c r="BA955" s="13">
        <v>0</v>
      </c>
      <c r="BB955" s="13">
        <v>0</v>
      </c>
      <c r="BC955" s="13">
        <v>0</v>
      </c>
      <c r="BD955" s="13">
        <v>0</v>
      </c>
      <c r="BE955" s="13">
        <v>0</v>
      </c>
      <c r="BF955" s="13">
        <v>0</v>
      </c>
      <c r="BG955" s="13">
        <v>0</v>
      </c>
      <c r="BH955" s="13">
        <v>0</v>
      </c>
      <c r="BI955" s="13">
        <v>0</v>
      </c>
      <c r="BJ955" s="13">
        <v>0</v>
      </c>
      <c r="BK955" s="13">
        <v>0</v>
      </c>
      <c r="BL955" s="13">
        <v>0</v>
      </c>
      <c r="BM955" s="13">
        <v>0</v>
      </c>
      <c r="BN955" s="13">
        <v>0</v>
      </c>
      <c r="BO955" s="13" t="s">
        <v>37</v>
      </c>
      <c r="BP955" s="13" t="s">
        <v>38</v>
      </c>
      <c r="BQ955" s="15" t="s">
        <v>3860</v>
      </c>
      <c r="BR955" s="13" t="s">
        <v>2863</v>
      </c>
      <c r="BS955" s="13" t="s">
        <v>1380</v>
      </c>
      <c r="BT955" s="13" t="s">
        <v>4121</v>
      </c>
      <c r="BU955" s="13" t="s">
        <v>4121</v>
      </c>
      <c r="BV955" s="13" t="s">
        <v>4121</v>
      </c>
    </row>
    <row r="956" spans="1:74" ht="405" x14ac:dyDescent="0.25">
      <c r="A956" s="1" t="s">
        <v>26</v>
      </c>
      <c r="B956" s="1" t="s">
        <v>416</v>
      </c>
      <c r="C956" s="1" t="s">
        <v>28</v>
      </c>
      <c r="D956" s="1" t="s">
        <v>29</v>
      </c>
      <c r="E956" s="1">
        <v>214113</v>
      </c>
      <c r="F956" s="1" t="s">
        <v>3861</v>
      </c>
      <c r="G956" s="1" t="s">
        <v>3862</v>
      </c>
      <c r="H956" s="1" t="s">
        <v>32</v>
      </c>
      <c r="I956" s="1" t="s">
        <v>145</v>
      </c>
      <c r="J956" s="2">
        <v>44315</v>
      </c>
      <c r="K956" s="2" t="s">
        <v>4121</v>
      </c>
      <c r="L956" s="1">
        <v>10</v>
      </c>
      <c r="M956" s="1">
        <v>0</v>
      </c>
      <c r="N956" s="1">
        <v>0</v>
      </c>
      <c r="O956" s="1" t="s">
        <v>34</v>
      </c>
      <c r="P956" s="1" t="s">
        <v>37</v>
      </c>
      <c r="Q956" s="1" t="s">
        <v>4121</v>
      </c>
      <c r="R956" s="1" t="s">
        <v>4121</v>
      </c>
      <c r="S956" s="1" t="s">
        <v>4121</v>
      </c>
      <c r="T956" s="1">
        <v>0</v>
      </c>
      <c r="U956" s="1" t="s">
        <v>4121</v>
      </c>
      <c r="V956" s="1" t="s">
        <v>38</v>
      </c>
      <c r="W956" s="1" t="s">
        <v>4121</v>
      </c>
      <c r="X956" s="1">
        <v>1</v>
      </c>
      <c r="Y956" s="1" t="s">
        <v>37</v>
      </c>
      <c r="Z956" s="1" t="s">
        <v>4121</v>
      </c>
      <c r="AA956" s="1" t="s">
        <v>4121</v>
      </c>
      <c r="AB956" s="1" t="s">
        <v>4121</v>
      </c>
      <c r="AC956" s="1">
        <v>0</v>
      </c>
      <c r="AD956" s="1" t="s">
        <v>4121</v>
      </c>
      <c r="AE956" s="1">
        <v>0.45</v>
      </c>
      <c r="AF956" s="1">
        <v>0.45</v>
      </c>
      <c r="AG956" s="1">
        <v>0.45</v>
      </c>
      <c r="AH956" s="1">
        <v>0.45</v>
      </c>
      <c r="AI956" s="1">
        <v>0</v>
      </c>
      <c r="AJ956" s="1">
        <v>0.25</v>
      </c>
      <c r="AK956" s="1">
        <v>0.25</v>
      </c>
      <c r="AL956" s="1">
        <v>0.25</v>
      </c>
      <c r="AM956" s="1">
        <v>0</v>
      </c>
      <c r="AN956" s="1" t="s">
        <v>245</v>
      </c>
      <c r="AO956" s="1" t="s">
        <v>245</v>
      </c>
      <c r="AP956" s="1" t="s">
        <v>69</v>
      </c>
      <c r="AQ956" s="1" t="s">
        <v>40</v>
      </c>
      <c r="AR956" s="1" t="s">
        <v>41</v>
      </c>
      <c r="AS956" s="1" t="s">
        <v>38</v>
      </c>
      <c r="AT956" s="1" t="s">
        <v>4121</v>
      </c>
      <c r="AU956" s="1" t="s">
        <v>4121</v>
      </c>
      <c r="AV956" s="1" t="s">
        <v>42</v>
      </c>
      <c r="AW956" s="1">
        <v>0</v>
      </c>
      <c r="AX956" s="1">
        <v>0</v>
      </c>
      <c r="AY956" s="1">
        <v>0</v>
      </c>
      <c r="AZ956" s="1">
        <v>0</v>
      </c>
      <c r="BA956" s="1">
        <v>0</v>
      </c>
      <c r="BB956" s="1">
        <v>0</v>
      </c>
      <c r="BC956" s="1">
        <v>0</v>
      </c>
      <c r="BD956" s="1">
        <v>0</v>
      </c>
      <c r="BE956" s="1">
        <v>0</v>
      </c>
      <c r="BF956" s="1">
        <v>0</v>
      </c>
      <c r="BG956" s="1">
        <v>0</v>
      </c>
      <c r="BH956" s="1">
        <v>0</v>
      </c>
      <c r="BI956" s="1">
        <v>0</v>
      </c>
      <c r="BJ956" s="1">
        <v>0</v>
      </c>
      <c r="BK956" s="1">
        <v>0</v>
      </c>
      <c r="BL956" s="1">
        <v>0</v>
      </c>
      <c r="BM956" s="1">
        <v>0</v>
      </c>
      <c r="BN956" s="1">
        <v>0</v>
      </c>
      <c r="BO956" s="1" t="s">
        <v>37</v>
      </c>
      <c r="BP956" s="1" t="s">
        <v>38</v>
      </c>
      <c r="BQ956" s="5" t="s">
        <v>3863</v>
      </c>
      <c r="BR956" s="1" t="s">
        <v>3864</v>
      </c>
      <c r="BS956" s="1" t="s">
        <v>3865</v>
      </c>
      <c r="BT956" s="1" t="s">
        <v>4121</v>
      </c>
      <c r="BU956" s="1" t="s">
        <v>4121</v>
      </c>
      <c r="BV956" s="1" t="s">
        <v>4121</v>
      </c>
    </row>
    <row r="957" spans="1:74" ht="405" x14ac:dyDescent="0.25">
      <c r="A957" s="1" t="s">
        <v>26</v>
      </c>
      <c r="B957" s="1" t="s">
        <v>416</v>
      </c>
      <c r="C957" s="1" t="s">
        <v>28</v>
      </c>
      <c r="D957" s="1" t="s">
        <v>65</v>
      </c>
      <c r="E957" s="1">
        <v>214313</v>
      </c>
      <c r="F957" s="1" t="s">
        <v>3866</v>
      </c>
      <c r="G957" s="1" t="s">
        <v>3867</v>
      </c>
      <c r="H957" s="1" t="s">
        <v>32</v>
      </c>
      <c r="I957" s="1" t="s">
        <v>145</v>
      </c>
      <c r="J957" s="2">
        <v>44315</v>
      </c>
      <c r="K957" s="2" t="s">
        <v>4121</v>
      </c>
      <c r="L957" s="1">
        <v>10</v>
      </c>
      <c r="M957" s="1">
        <v>0</v>
      </c>
      <c r="N957" s="1">
        <v>30</v>
      </c>
      <c r="O957" s="1" t="s">
        <v>34</v>
      </c>
      <c r="P957" s="1" t="s">
        <v>37</v>
      </c>
      <c r="Q957" s="1" t="s">
        <v>4121</v>
      </c>
      <c r="R957" s="1" t="s">
        <v>4121</v>
      </c>
      <c r="S957" s="1" t="s">
        <v>4121</v>
      </c>
      <c r="T957" s="1">
        <v>0</v>
      </c>
      <c r="U957" s="1" t="s">
        <v>4121</v>
      </c>
      <c r="V957" s="1" t="s">
        <v>38</v>
      </c>
      <c r="W957" s="1" t="s">
        <v>4121</v>
      </c>
      <c r="X957" s="1">
        <v>1</v>
      </c>
      <c r="Y957" s="1" t="s">
        <v>37</v>
      </c>
      <c r="Z957" s="1" t="s">
        <v>4121</v>
      </c>
      <c r="AA957" s="1" t="s">
        <v>4121</v>
      </c>
      <c r="AB957" s="1" t="s">
        <v>4121</v>
      </c>
      <c r="AC957" s="1">
        <v>0</v>
      </c>
      <c r="AD957" s="1" t="s">
        <v>4121</v>
      </c>
      <c r="AE957" s="1">
        <v>0.45</v>
      </c>
      <c r="AF957" s="1">
        <v>0.45</v>
      </c>
      <c r="AG957" s="1">
        <v>0.45</v>
      </c>
      <c r="AH957" s="1">
        <v>0.45</v>
      </c>
      <c r="AI957" s="1">
        <v>0</v>
      </c>
      <c r="AJ957" s="1">
        <v>0.25</v>
      </c>
      <c r="AK957" s="1">
        <v>0.25</v>
      </c>
      <c r="AL957" s="1">
        <v>0.25</v>
      </c>
      <c r="AM957" s="1">
        <v>0</v>
      </c>
      <c r="AN957" s="1" t="s">
        <v>245</v>
      </c>
      <c r="AO957" s="1" t="s">
        <v>245</v>
      </c>
      <c r="AP957" s="1" t="s">
        <v>69</v>
      </c>
      <c r="AQ957" s="1" t="s">
        <v>40</v>
      </c>
      <c r="AR957" s="1" t="s">
        <v>41</v>
      </c>
      <c r="AS957" s="1" t="s">
        <v>38</v>
      </c>
      <c r="AT957" s="1" t="s">
        <v>4121</v>
      </c>
      <c r="AU957" s="1" t="s">
        <v>4121</v>
      </c>
      <c r="AV957" s="1" t="s">
        <v>42</v>
      </c>
      <c r="AW957" s="1">
        <v>0</v>
      </c>
      <c r="AX957" s="1">
        <v>0</v>
      </c>
      <c r="AY957" s="1">
        <v>0</v>
      </c>
      <c r="AZ957" s="1">
        <v>0</v>
      </c>
      <c r="BA957" s="1">
        <v>0</v>
      </c>
      <c r="BB957" s="1">
        <v>0</v>
      </c>
      <c r="BC957" s="1">
        <v>0</v>
      </c>
      <c r="BD957" s="1">
        <v>0</v>
      </c>
      <c r="BE957" s="1">
        <v>0</v>
      </c>
      <c r="BF957" s="1">
        <v>0</v>
      </c>
      <c r="BG957" s="1">
        <v>0</v>
      </c>
      <c r="BH957" s="1">
        <v>0</v>
      </c>
      <c r="BI957" s="1">
        <v>0</v>
      </c>
      <c r="BJ957" s="1">
        <v>0</v>
      </c>
      <c r="BK957" s="1">
        <v>0</v>
      </c>
      <c r="BL957" s="1">
        <v>0</v>
      </c>
      <c r="BM957" s="1">
        <v>0</v>
      </c>
      <c r="BN957" s="1">
        <v>0</v>
      </c>
      <c r="BO957" s="1" t="s">
        <v>37</v>
      </c>
      <c r="BP957" s="1" t="s">
        <v>38</v>
      </c>
      <c r="BQ957" s="5" t="s">
        <v>3863</v>
      </c>
      <c r="BR957" s="1" t="s">
        <v>3868</v>
      </c>
      <c r="BS957" s="1" t="s">
        <v>3865</v>
      </c>
      <c r="BT957" s="1" t="s">
        <v>4121</v>
      </c>
      <c r="BU957" s="1" t="s">
        <v>4121</v>
      </c>
      <c r="BV957" s="1" t="s">
        <v>4121</v>
      </c>
    </row>
    <row r="958" spans="1:74" ht="150" x14ac:dyDescent="0.25">
      <c r="A958" s="1" t="s">
        <v>26</v>
      </c>
      <c r="B958" s="1" t="s">
        <v>242</v>
      </c>
      <c r="C958" s="1" t="s">
        <v>28</v>
      </c>
      <c r="D958" s="1" t="s">
        <v>29</v>
      </c>
      <c r="E958" s="1">
        <v>211113</v>
      </c>
      <c r="F958" s="1" t="s">
        <v>3869</v>
      </c>
      <c r="G958" s="1" t="s">
        <v>3870</v>
      </c>
      <c r="H958" s="1" t="s">
        <v>32</v>
      </c>
      <c r="I958" s="1" t="s">
        <v>145</v>
      </c>
      <c r="J958" s="2">
        <v>44308</v>
      </c>
      <c r="K958" s="2" t="s">
        <v>4121</v>
      </c>
      <c r="L958" s="1">
        <v>0</v>
      </c>
      <c r="M958" s="1">
        <v>30</v>
      </c>
      <c r="N958" s="1">
        <v>0</v>
      </c>
      <c r="O958" s="1" t="s">
        <v>34</v>
      </c>
      <c r="P958" s="1" t="s">
        <v>35</v>
      </c>
      <c r="Q958" s="1" t="s">
        <v>36</v>
      </c>
      <c r="R958" s="1" t="s">
        <v>36</v>
      </c>
      <c r="S958" s="1" t="s">
        <v>36</v>
      </c>
      <c r="T958" s="1">
        <v>100</v>
      </c>
      <c r="U958" s="1" t="s">
        <v>37</v>
      </c>
      <c r="V958" s="1" t="s">
        <v>38</v>
      </c>
      <c r="W958" s="1" t="s">
        <v>4121</v>
      </c>
      <c r="X958" s="1">
        <v>1</v>
      </c>
      <c r="Y958" s="1" t="s">
        <v>37</v>
      </c>
      <c r="Z958" s="1" t="s">
        <v>4121</v>
      </c>
      <c r="AA958" s="1" t="s">
        <v>4121</v>
      </c>
      <c r="AB958" s="1" t="s">
        <v>4121</v>
      </c>
      <c r="AC958" s="1">
        <v>0</v>
      </c>
      <c r="AD958" s="1" t="s">
        <v>4121</v>
      </c>
      <c r="AE958" s="1">
        <v>0.55000000000000004</v>
      </c>
      <c r="AF958" s="1">
        <v>0.55000000000000004</v>
      </c>
      <c r="AG958" s="1">
        <v>0.55000000000000004</v>
      </c>
      <c r="AH958" s="1">
        <v>0.2</v>
      </c>
      <c r="AI958" s="1">
        <v>0.8</v>
      </c>
      <c r="AJ958" s="1">
        <v>0.25</v>
      </c>
      <c r="AK958" s="1">
        <v>0.35</v>
      </c>
      <c r="AL958" s="1">
        <v>0</v>
      </c>
      <c r="AM958" s="1">
        <v>0.5</v>
      </c>
      <c r="AN958" s="1" t="s">
        <v>110</v>
      </c>
      <c r="AO958" s="1" t="s">
        <v>110</v>
      </c>
      <c r="AP958" s="1" t="s">
        <v>39</v>
      </c>
      <c r="AQ958" s="1" t="s">
        <v>40</v>
      </c>
      <c r="AR958" s="1" t="s">
        <v>41</v>
      </c>
      <c r="AS958" s="1" t="s">
        <v>38</v>
      </c>
      <c r="AT958" s="1" t="s">
        <v>4121</v>
      </c>
      <c r="AU958" s="1" t="s">
        <v>4121</v>
      </c>
      <c r="AV958" s="1" t="s">
        <v>39</v>
      </c>
      <c r="AW958" s="1">
        <v>0</v>
      </c>
      <c r="AX958" s="1">
        <v>0</v>
      </c>
      <c r="AY958" s="1">
        <v>0</v>
      </c>
      <c r="AZ958" s="1">
        <v>0</v>
      </c>
      <c r="BA958" s="1">
        <v>0</v>
      </c>
      <c r="BB958" s="1">
        <v>0</v>
      </c>
      <c r="BC958" s="1">
        <v>0</v>
      </c>
      <c r="BD958" s="1">
        <v>0</v>
      </c>
      <c r="BE958" s="1">
        <v>0</v>
      </c>
      <c r="BF958" s="1">
        <v>0</v>
      </c>
      <c r="BG958" s="1">
        <v>0</v>
      </c>
      <c r="BH958" s="1">
        <v>0</v>
      </c>
      <c r="BI958" s="1">
        <v>0</v>
      </c>
      <c r="BJ958" s="1">
        <v>0</v>
      </c>
      <c r="BK958" s="1">
        <v>0</v>
      </c>
      <c r="BL958" s="1">
        <v>0</v>
      </c>
      <c r="BM958" s="1">
        <v>0</v>
      </c>
      <c r="BN958" s="1">
        <v>0</v>
      </c>
      <c r="BO958" s="1" t="s">
        <v>37</v>
      </c>
      <c r="BP958" s="1" t="s">
        <v>38</v>
      </c>
      <c r="BQ958" s="5" t="s">
        <v>3871</v>
      </c>
      <c r="BR958" s="1" t="s">
        <v>3872</v>
      </c>
      <c r="BS958" s="1" t="s">
        <v>3873</v>
      </c>
      <c r="BT958" s="1" t="s">
        <v>3874</v>
      </c>
      <c r="BU958" s="1" t="s">
        <v>4121</v>
      </c>
      <c r="BV958" s="8"/>
    </row>
    <row r="959" spans="1:74" ht="180" x14ac:dyDescent="0.25">
      <c r="A959" s="1" t="s">
        <v>26</v>
      </c>
      <c r="B959" s="1" t="s">
        <v>242</v>
      </c>
      <c r="C959" s="1" t="s">
        <v>28</v>
      </c>
      <c r="D959" s="1" t="s">
        <v>29</v>
      </c>
      <c r="E959" s="1">
        <v>211114</v>
      </c>
      <c r="F959" s="1" t="s">
        <v>3875</v>
      </c>
      <c r="G959" s="1" t="s">
        <v>3876</v>
      </c>
      <c r="H959" s="1" t="s">
        <v>32</v>
      </c>
      <c r="I959" s="1" t="s">
        <v>145</v>
      </c>
      <c r="J959" s="2">
        <v>44308</v>
      </c>
      <c r="K959" s="2" t="s">
        <v>4121</v>
      </c>
      <c r="L959" s="1">
        <v>0</v>
      </c>
      <c r="M959" s="1">
        <v>60</v>
      </c>
      <c r="N959" s="1">
        <v>0</v>
      </c>
      <c r="O959" s="1" t="s">
        <v>34</v>
      </c>
      <c r="P959" s="1" t="s">
        <v>35</v>
      </c>
      <c r="Q959" s="1" t="s">
        <v>36</v>
      </c>
      <c r="R959" s="1" t="s">
        <v>36</v>
      </c>
      <c r="S959" s="1" t="s">
        <v>36</v>
      </c>
      <c r="T959" s="1">
        <v>275</v>
      </c>
      <c r="U959" s="1" t="s">
        <v>37</v>
      </c>
      <c r="V959" s="1" t="s">
        <v>38</v>
      </c>
      <c r="W959" s="1" t="s">
        <v>4121</v>
      </c>
      <c r="X959" s="1">
        <v>1</v>
      </c>
      <c r="Y959" s="1" t="s">
        <v>37</v>
      </c>
      <c r="Z959" s="1" t="s">
        <v>4121</v>
      </c>
      <c r="AA959" s="1" t="s">
        <v>4121</v>
      </c>
      <c r="AB959" s="1" t="s">
        <v>4121</v>
      </c>
      <c r="AC959" s="1">
        <v>0</v>
      </c>
      <c r="AD959" s="1" t="s">
        <v>4121</v>
      </c>
      <c r="AE959" s="1">
        <v>0.55000000000000004</v>
      </c>
      <c r="AF959" s="1">
        <v>0.55000000000000004</v>
      </c>
      <c r="AG959" s="1">
        <v>0.55000000000000004</v>
      </c>
      <c r="AH959" s="1">
        <v>0.2</v>
      </c>
      <c r="AI959" s="1">
        <v>0.8</v>
      </c>
      <c r="AJ959" s="1">
        <v>0.25</v>
      </c>
      <c r="AK959" s="1">
        <v>0.35</v>
      </c>
      <c r="AL959" s="1">
        <v>0</v>
      </c>
      <c r="AM959" s="1">
        <v>0.5</v>
      </c>
      <c r="AN959" s="1" t="s">
        <v>110</v>
      </c>
      <c r="AO959" s="1" t="s">
        <v>110</v>
      </c>
      <c r="AP959" s="1" t="s">
        <v>39</v>
      </c>
      <c r="AQ959" s="1" t="s">
        <v>40</v>
      </c>
      <c r="AR959" s="1" t="s">
        <v>41</v>
      </c>
      <c r="AS959" s="1" t="s">
        <v>38</v>
      </c>
      <c r="AT959" s="1" t="s">
        <v>4121</v>
      </c>
      <c r="AU959" s="1" t="s">
        <v>4121</v>
      </c>
      <c r="AV959" s="1" t="s">
        <v>42</v>
      </c>
      <c r="AW959" s="1">
        <v>0</v>
      </c>
      <c r="AX959" s="1">
        <v>0</v>
      </c>
      <c r="AY959" s="1">
        <v>0</v>
      </c>
      <c r="AZ959" s="1">
        <v>0</v>
      </c>
      <c r="BA959" s="1">
        <v>0</v>
      </c>
      <c r="BB959" s="1">
        <v>0</v>
      </c>
      <c r="BC959" s="1">
        <v>0</v>
      </c>
      <c r="BD959" s="1">
        <v>0</v>
      </c>
      <c r="BE959" s="1">
        <v>0</v>
      </c>
      <c r="BF959" s="1">
        <v>0</v>
      </c>
      <c r="BG959" s="1">
        <v>0</v>
      </c>
      <c r="BH959" s="1">
        <v>0</v>
      </c>
      <c r="BI959" s="1">
        <v>0</v>
      </c>
      <c r="BJ959" s="1">
        <v>0</v>
      </c>
      <c r="BK959" s="1">
        <v>0</v>
      </c>
      <c r="BL959" s="1">
        <v>0</v>
      </c>
      <c r="BM959" s="1">
        <v>0</v>
      </c>
      <c r="BN959" s="1">
        <v>0</v>
      </c>
      <c r="BO959" s="1" t="s">
        <v>37</v>
      </c>
      <c r="BP959" s="1" t="s">
        <v>38</v>
      </c>
      <c r="BQ959" s="5" t="s">
        <v>3877</v>
      </c>
      <c r="BR959" s="1" t="s">
        <v>3878</v>
      </c>
      <c r="BS959" s="1" t="s">
        <v>3879</v>
      </c>
      <c r="BT959" s="1" t="s">
        <v>3880</v>
      </c>
      <c r="BU959" s="1" t="s">
        <v>4121</v>
      </c>
      <c r="BV959" s="8"/>
    </row>
    <row r="960" spans="1:74" ht="75" x14ac:dyDescent="0.25">
      <c r="A960" s="1" t="s">
        <v>26</v>
      </c>
      <c r="B960" s="1" t="s">
        <v>27</v>
      </c>
      <c r="C960" s="1" t="s">
        <v>28</v>
      </c>
      <c r="D960" s="1" t="s">
        <v>65</v>
      </c>
      <c r="E960" s="1">
        <v>213313</v>
      </c>
      <c r="F960" s="1" t="s">
        <v>3881</v>
      </c>
      <c r="G960" s="1" t="s">
        <v>3882</v>
      </c>
      <c r="H960" s="1" t="s">
        <v>32</v>
      </c>
      <c r="I960" s="1" t="s">
        <v>33</v>
      </c>
      <c r="J960" s="2">
        <v>44300</v>
      </c>
      <c r="K960" s="2" t="s">
        <v>4121</v>
      </c>
      <c r="L960" s="1">
        <v>0</v>
      </c>
      <c r="M960" s="1">
        <v>360.9</v>
      </c>
      <c r="N960" s="1">
        <v>1</v>
      </c>
      <c r="O960" s="1" t="s">
        <v>34</v>
      </c>
      <c r="P960" s="1" t="s">
        <v>35</v>
      </c>
      <c r="Q960" s="1" t="s">
        <v>49</v>
      </c>
      <c r="R960" s="1" t="s">
        <v>49</v>
      </c>
      <c r="S960" s="1" t="s">
        <v>4121</v>
      </c>
      <c r="T960" s="1">
        <v>0</v>
      </c>
      <c r="U960" s="1" t="s">
        <v>4121</v>
      </c>
      <c r="V960" s="1" t="s">
        <v>38</v>
      </c>
      <c r="W960" s="1" t="s">
        <v>4121</v>
      </c>
      <c r="X960" s="1">
        <v>30</v>
      </c>
      <c r="Y960" s="1" t="s">
        <v>37</v>
      </c>
      <c r="Z960" s="1" t="s">
        <v>4121</v>
      </c>
      <c r="AA960" s="1" t="s">
        <v>4121</v>
      </c>
      <c r="AB960" s="1" t="s">
        <v>4121</v>
      </c>
      <c r="AC960" s="1">
        <v>0</v>
      </c>
      <c r="AD960" s="1" t="s">
        <v>4121</v>
      </c>
      <c r="AE960" s="1">
        <v>0.45</v>
      </c>
      <c r="AF960" s="1">
        <v>0.45</v>
      </c>
      <c r="AG960" s="1">
        <v>0</v>
      </c>
      <c r="AH960" s="1">
        <v>0.45</v>
      </c>
      <c r="AI960" s="1">
        <v>0.8</v>
      </c>
      <c r="AJ960" s="1">
        <v>0.45</v>
      </c>
      <c r="AK960" s="1">
        <v>0.45</v>
      </c>
      <c r="AL960" s="1">
        <v>0</v>
      </c>
      <c r="AM960" s="1">
        <v>0.55000000000000004</v>
      </c>
      <c r="AN960" s="1" t="s">
        <v>35</v>
      </c>
      <c r="AO960" s="1" t="s">
        <v>35</v>
      </c>
      <c r="AP960" s="1" t="s">
        <v>69</v>
      </c>
      <c r="AQ960" s="1" t="s">
        <v>40</v>
      </c>
      <c r="AR960" s="1" t="s">
        <v>41</v>
      </c>
      <c r="AS960" s="1" t="s">
        <v>38</v>
      </c>
      <c r="AT960" s="1" t="s">
        <v>4121</v>
      </c>
      <c r="AU960" s="1" t="s">
        <v>4121</v>
      </c>
      <c r="AV960" s="1" t="s">
        <v>42</v>
      </c>
      <c r="AW960" s="1">
        <v>0</v>
      </c>
      <c r="AX960" s="1">
        <v>0</v>
      </c>
      <c r="AY960" s="1">
        <v>0</v>
      </c>
      <c r="AZ960" s="1">
        <v>0</v>
      </c>
      <c r="BA960" s="1">
        <v>0</v>
      </c>
      <c r="BB960" s="1">
        <v>0</v>
      </c>
      <c r="BC960" s="1">
        <v>0</v>
      </c>
      <c r="BD960" s="1">
        <v>0</v>
      </c>
      <c r="BE960" s="1">
        <v>0</v>
      </c>
      <c r="BF960" s="1">
        <v>0</v>
      </c>
      <c r="BG960" s="1">
        <v>0</v>
      </c>
      <c r="BH960" s="1">
        <v>0</v>
      </c>
      <c r="BI960" s="1">
        <v>0</v>
      </c>
      <c r="BJ960" s="1">
        <v>0</v>
      </c>
      <c r="BK960" s="1">
        <v>0</v>
      </c>
      <c r="BL960" s="1">
        <v>0</v>
      </c>
      <c r="BM960" s="1">
        <v>0</v>
      </c>
      <c r="BN960" s="1">
        <v>0</v>
      </c>
      <c r="BO960" s="1" t="s">
        <v>37</v>
      </c>
      <c r="BP960" s="1" t="s">
        <v>38</v>
      </c>
      <c r="BQ960" s="5" t="s">
        <v>3883</v>
      </c>
      <c r="BR960" s="1" t="s">
        <v>3884</v>
      </c>
      <c r="BS960" s="1" t="s">
        <v>3885</v>
      </c>
      <c r="BT960" s="1" t="s">
        <v>4121</v>
      </c>
      <c r="BU960" s="1" t="s">
        <v>4121</v>
      </c>
      <c r="BV960" s="8"/>
    </row>
    <row r="961" spans="1:74" ht="60" x14ac:dyDescent="0.25">
      <c r="A961" s="1" t="s">
        <v>26</v>
      </c>
      <c r="B961" s="1" t="s">
        <v>27</v>
      </c>
      <c r="C961" s="1" t="s">
        <v>28</v>
      </c>
      <c r="D961" s="1" t="s">
        <v>29</v>
      </c>
      <c r="E961" s="1">
        <v>213116</v>
      </c>
      <c r="F961" s="1" t="s">
        <v>3886</v>
      </c>
      <c r="G961" s="1" t="s">
        <v>3887</v>
      </c>
      <c r="H961" s="1" t="s">
        <v>32</v>
      </c>
      <c r="I961" s="1" t="s">
        <v>33</v>
      </c>
      <c r="J961" s="2">
        <v>44300</v>
      </c>
      <c r="K961" s="2" t="s">
        <v>4121</v>
      </c>
      <c r="L961" s="1">
        <v>0</v>
      </c>
      <c r="M961" s="1">
        <v>360.9</v>
      </c>
      <c r="N961" s="1">
        <v>0</v>
      </c>
      <c r="O961" s="1" t="s">
        <v>34</v>
      </c>
      <c r="P961" s="1" t="s">
        <v>35</v>
      </c>
      <c r="Q961" s="1" t="s">
        <v>49</v>
      </c>
      <c r="R961" s="1" t="s">
        <v>49</v>
      </c>
      <c r="S961" s="1" t="s">
        <v>4121</v>
      </c>
      <c r="T961" s="1">
        <v>0</v>
      </c>
      <c r="U961" s="1" t="s">
        <v>4121</v>
      </c>
      <c r="V961" s="1" t="s">
        <v>38</v>
      </c>
      <c r="W961" s="1" t="s">
        <v>4121</v>
      </c>
      <c r="X961" s="1">
        <v>30</v>
      </c>
      <c r="Y961" s="1" t="s">
        <v>37</v>
      </c>
      <c r="Z961" s="1" t="s">
        <v>4121</v>
      </c>
      <c r="AA961" s="1" t="s">
        <v>4121</v>
      </c>
      <c r="AB961" s="1" t="s">
        <v>4121</v>
      </c>
      <c r="AC961" s="1">
        <v>0</v>
      </c>
      <c r="AD961" s="1" t="s">
        <v>4121</v>
      </c>
      <c r="AE961" s="1">
        <v>0.45</v>
      </c>
      <c r="AF961" s="1">
        <v>0.45</v>
      </c>
      <c r="AG961" s="1">
        <v>0</v>
      </c>
      <c r="AH961" s="1">
        <v>0.45</v>
      </c>
      <c r="AI961" s="1">
        <v>0.8</v>
      </c>
      <c r="AJ961" s="1">
        <v>0.45</v>
      </c>
      <c r="AK961" s="1">
        <v>0.45</v>
      </c>
      <c r="AL961" s="1">
        <v>0</v>
      </c>
      <c r="AM961" s="1">
        <v>0.55000000000000004</v>
      </c>
      <c r="AN961" s="1" t="s">
        <v>35</v>
      </c>
      <c r="AO961" s="1" t="s">
        <v>35</v>
      </c>
      <c r="AP961" s="1" t="s">
        <v>69</v>
      </c>
      <c r="AQ961" s="1" t="s">
        <v>40</v>
      </c>
      <c r="AR961" s="1" t="s">
        <v>41</v>
      </c>
      <c r="AS961" s="1" t="s">
        <v>38</v>
      </c>
      <c r="AT961" s="1" t="s">
        <v>4121</v>
      </c>
      <c r="AU961" s="1" t="s">
        <v>4121</v>
      </c>
      <c r="AV961" s="1" t="s">
        <v>42</v>
      </c>
      <c r="AW961" s="1">
        <v>0</v>
      </c>
      <c r="AX961" s="1">
        <v>0</v>
      </c>
      <c r="AY961" s="1">
        <v>0</v>
      </c>
      <c r="AZ961" s="1">
        <v>0</v>
      </c>
      <c r="BA961" s="1">
        <v>0</v>
      </c>
      <c r="BB961" s="1">
        <v>0</v>
      </c>
      <c r="BC961" s="1">
        <v>0</v>
      </c>
      <c r="BD961" s="1">
        <v>0</v>
      </c>
      <c r="BE961" s="1">
        <v>0</v>
      </c>
      <c r="BF961" s="1">
        <v>0</v>
      </c>
      <c r="BG961" s="1">
        <v>0</v>
      </c>
      <c r="BH961" s="1">
        <v>0</v>
      </c>
      <c r="BI961" s="1">
        <v>0</v>
      </c>
      <c r="BJ961" s="1">
        <v>0</v>
      </c>
      <c r="BK961" s="1">
        <v>0</v>
      </c>
      <c r="BL961" s="1">
        <v>0</v>
      </c>
      <c r="BM961" s="1">
        <v>0</v>
      </c>
      <c r="BN961" s="1">
        <v>0</v>
      </c>
      <c r="BO961" s="1" t="s">
        <v>37</v>
      </c>
      <c r="BP961" s="1" t="s">
        <v>38</v>
      </c>
      <c r="BQ961" s="5" t="s">
        <v>3888</v>
      </c>
      <c r="BR961" s="1" t="s">
        <v>3889</v>
      </c>
      <c r="BS961" s="1" t="s">
        <v>3890</v>
      </c>
      <c r="BT961" s="1" t="s">
        <v>4121</v>
      </c>
      <c r="BU961" s="1" t="s">
        <v>4121</v>
      </c>
      <c r="BV961" s="8"/>
    </row>
    <row r="962" spans="1:74" ht="60" x14ac:dyDescent="0.25">
      <c r="A962" s="1" t="s">
        <v>26</v>
      </c>
      <c r="B962" s="1" t="s">
        <v>27</v>
      </c>
      <c r="C962" s="1" t="s">
        <v>28</v>
      </c>
      <c r="D962" s="1" t="s">
        <v>29</v>
      </c>
      <c r="E962" s="1">
        <v>213117</v>
      </c>
      <c r="F962" s="1" t="s">
        <v>3891</v>
      </c>
      <c r="G962" s="1" t="s">
        <v>3892</v>
      </c>
      <c r="H962" s="1" t="s">
        <v>32</v>
      </c>
      <c r="I962" s="1" t="s">
        <v>33</v>
      </c>
      <c r="J962" s="2">
        <v>44299</v>
      </c>
      <c r="K962" s="2" t="s">
        <v>4121</v>
      </c>
      <c r="L962" s="1">
        <v>0</v>
      </c>
      <c r="M962" s="1">
        <v>130.44999999999999</v>
      </c>
      <c r="N962" s="1">
        <v>0</v>
      </c>
      <c r="O962" s="1" t="s">
        <v>34</v>
      </c>
      <c r="P962" s="1" t="s">
        <v>35</v>
      </c>
      <c r="Q962" s="1" t="s">
        <v>36</v>
      </c>
      <c r="R962" s="1" t="s">
        <v>36</v>
      </c>
      <c r="S962" s="1" t="s">
        <v>4121</v>
      </c>
      <c r="T962" s="1">
        <v>2000</v>
      </c>
      <c r="U962" s="1" t="s">
        <v>4121</v>
      </c>
      <c r="V962" s="1" t="s">
        <v>38</v>
      </c>
      <c r="W962" s="1" t="s">
        <v>4121</v>
      </c>
      <c r="X962" s="1">
        <v>30</v>
      </c>
      <c r="Y962" s="1" t="s">
        <v>37</v>
      </c>
      <c r="Z962" s="1" t="s">
        <v>4121</v>
      </c>
      <c r="AA962" s="1" t="s">
        <v>4121</v>
      </c>
      <c r="AB962" s="1" t="s">
        <v>4121</v>
      </c>
      <c r="AC962" s="1">
        <v>0</v>
      </c>
      <c r="AD962" s="1" t="s">
        <v>4121</v>
      </c>
      <c r="AE962" s="1">
        <v>0.45</v>
      </c>
      <c r="AF962" s="1">
        <v>0.45</v>
      </c>
      <c r="AG962" s="1">
        <v>0</v>
      </c>
      <c r="AH962" s="1">
        <v>0.45</v>
      </c>
      <c r="AI962" s="1">
        <v>0.8</v>
      </c>
      <c r="AJ962" s="1">
        <v>0.45</v>
      </c>
      <c r="AK962" s="1">
        <v>0.45</v>
      </c>
      <c r="AL962" s="1">
        <v>0</v>
      </c>
      <c r="AM962" s="1">
        <v>0.55000000000000004</v>
      </c>
      <c r="AN962" s="1" t="s">
        <v>35</v>
      </c>
      <c r="AO962" s="1" t="s">
        <v>35</v>
      </c>
      <c r="AP962" s="1" t="s">
        <v>39</v>
      </c>
      <c r="AQ962" s="1" t="s">
        <v>40</v>
      </c>
      <c r="AR962" s="1" t="s">
        <v>41</v>
      </c>
      <c r="AS962" s="1" t="s">
        <v>38</v>
      </c>
      <c r="AT962" s="1" t="s">
        <v>4121</v>
      </c>
      <c r="AU962" s="1" t="s">
        <v>4121</v>
      </c>
      <c r="AV962" s="1" t="s">
        <v>42</v>
      </c>
      <c r="AW962" s="1">
        <v>0</v>
      </c>
      <c r="AX962" s="1">
        <v>0</v>
      </c>
      <c r="AY962" s="1">
        <v>0</v>
      </c>
      <c r="AZ962" s="1">
        <v>0</v>
      </c>
      <c r="BA962" s="1">
        <v>0</v>
      </c>
      <c r="BB962" s="1">
        <v>0</v>
      </c>
      <c r="BC962" s="1">
        <v>0</v>
      </c>
      <c r="BD962" s="1">
        <v>0</v>
      </c>
      <c r="BE962" s="1">
        <v>0</v>
      </c>
      <c r="BF962" s="1">
        <v>0</v>
      </c>
      <c r="BG962" s="1">
        <v>0</v>
      </c>
      <c r="BH962" s="1">
        <v>0</v>
      </c>
      <c r="BI962" s="1">
        <v>0</v>
      </c>
      <c r="BJ962" s="1">
        <v>0</v>
      </c>
      <c r="BK962" s="1">
        <v>0</v>
      </c>
      <c r="BL962" s="1">
        <v>0</v>
      </c>
      <c r="BM962" s="1">
        <v>0</v>
      </c>
      <c r="BN962" s="1">
        <v>0</v>
      </c>
      <c r="BO962" s="1" t="s">
        <v>37</v>
      </c>
      <c r="BP962" s="1" t="s">
        <v>38</v>
      </c>
      <c r="BQ962" s="5" t="s">
        <v>3893</v>
      </c>
      <c r="BR962" s="1" t="s">
        <v>3894</v>
      </c>
      <c r="BS962" s="1" t="s">
        <v>3895</v>
      </c>
      <c r="BT962" s="1" t="s">
        <v>4121</v>
      </c>
      <c r="BU962" s="1" t="s">
        <v>4121</v>
      </c>
      <c r="BV962" s="8"/>
    </row>
    <row r="963" spans="1:74" ht="195" x14ac:dyDescent="0.25">
      <c r="A963" s="1" t="s">
        <v>26</v>
      </c>
      <c r="B963" s="1" t="s">
        <v>27</v>
      </c>
      <c r="C963" s="1" t="s">
        <v>342</v>
      </c>
      <c r="D963" s="1" t="s">
        <v>65</v>
      </c>
      <c r="E963" s="1">
        <v>2137115</v>
      </c>
      <c r="F963" s="1" t="s">
        <v>3896</v>
      </c>
      <c r="G963" s="1" t="s">
        <v>3897</v>
      </c>
      <c r="H963" s="1" t="s">
        <v>32</v>
      </c>
      <c r="I963" s="1" t="s">
        <v>33</v>
      </c>
      <c r="J963" s="2">
        <v>44305</v>
      </c>
      <c r="K963" s="2" t="s">
        <v>4121</v>
      </c>
      <c r="L963" s="1">
        <v>0</v>
      </c>
      <c r="M963" s="1">
        <v>0</v>
      </c>
      <c r="N963" s="1">
        <v>0</v>
      </c>
      <c r="O963" s="1" t="s">
        <v>83</v>
      </c>
      <c r="P963" s="1" t="s">
        <v>37</v>
      </c>
      <c r="Q963" s="1" t="s">
        <v>4121</v>
      </c>
      <c r="R963" s="1" t="s">
        <v>4121</v>
      </c>
      <c r="S963" s="1" t="s">
        <v>4121</v>
      </c>
      <c r="T963" s="1">
        <v>0</v>
      </c>
      <c r="U963" s="1" t="s">
        <v>4121</v>
      </c>
      <c r="V963" s="1" t="s">
        <v>38</v>
      </c>
      <c r="W963" s="1" t="s">
        <v>4121</v>
      </c>
      <c r="X963" s="1">
        <v>0</v>
      </c>
      <c r="Y963" s="1" t="s">
        <v>37</v>
      </c>
      <c r="Z963" s="1" t="s">
        <v>4121</v>
      </c>
      <c r="AA963" s="1" t="s">
        <v>4121</v>
      </c>
      <c r="AB963" s="1" t="s">
        <v>4121</v>
      </c>
      <c r="AC963" s="1">
        <v>0</v>
      </c>
      <c r="AD963" s="1" t="s">
        <v>4121</v>
      </c>
      <c r="AE963" s="1">
        <v>0</v>
      </c>
      <c r="AF963" s="1">
        <v>0</v>
      </c>
      <c r="AG963" s="1">
        <v>0</v>
      </c>
      <c r="AH963" s="1">
        <v>0</v>
      </c>
      <c r="AI963" s="1">
        <v>0</v>
      </c>
      <c r="AJ963" s="1">
        <v>0</v>
      </c>
      <c r="AK963" s="1">
        <v>0</v>
      </c>
      <c r="AL963" s="1">
        <v>0</v>
      </c>
      <c r="AM963" s="1">
        <v>0</v>
      </c>
      <c r="AN963" s="1" t="s">
        <v>4121</v>
      </c>
      <c r="AO963" s="1" t="s">
        <v>4121</v>
      </c>
      <c r="AP963" s="1" t="s">
        <v>69</v>
      </c>
      <c r="AQ963" s="1" t="s">
        <v>40</v>
      </c>
      <c r="AR963" s="1" t="s">
        <v>4121</v>
      </c>
      <c r="AS963" s="1" t="s">
        <v>38</v>
      </c>
      <c r="AT963" s="1" t="s">
        <v>4121</v>
      </c>
      <c r="AU963" s="1" t="s">
        <v>4121</v>
      </c>
      <c r="AV963" s="1" t="s">
        <v>42</v>
      </c>
      <c r="AW963" s="1">
        <v>0</v>
      </c>
      <c r="AX963" s="1">
        <v>0</v>
      </c>
      <c r="AY963" s="1">
        <v>0</v>
      </c>
      <c r="AZ963" s="1">
        <v>0</v>
      </c>
      <c r="BA963" s="1">
        <v>0</v>
      </c>
      <c r="BB963" s="1">
        <v>0</v>
      </c>
      <c r="BC963" s="1">
        <v>0</v>
      </c>
      <c r="BD963" s="1">
        <v>0</v>
      </c>
      <c r="BE963" s="1">
        <v>0</v>
      </c>
      <c r="BF963" s="1">
        <v>0</v>
      </c>
      <c r="BG963" s="1">
        <v>0</v>
      </c>
      <c r="BH963" s="1">
        <v>0</v>
      </c>
      <c r="BI963" s="1">
        <v>0</v>
      </c>
      <c r="BJ963" s="1">
        <v>0</v>
      </c>
      <c r="BK963" s="1">
        <v>0</v>
      </c>
      <c r="BL963" s="1">
        <v>0</v>
      </c>
      <c r="BM963" s="1">
        <v>0</v>
      </c>
      <c r="BN963" s="1">
        <v>0</v>
      </c>
      <c r="BO963" s="1" t="s">
        <v>37</v>
      </c>
      <c r="BP963" s="1" t="s">
        <v>38</v>
      </c>
      <c r="BQ963" s="5" t="s">
        <v>3898</v>
      </c>
      <c r="BR963" s="1" t="s">
        <v>3899</v>
      </c>
      <c r="BS963" s="1" t="s">
        <v>245</v>
      </c>
      <c r="BT963" s="1" t="s">
        <v>4121</v>
      </c>
      <c r="BU963" s="1" t="s">
        <v>4121</v>
      </c>
      <c r="BV963" s="1" t="s">
        <v>4121</v>
      </c>
    </row>
    <row r="964" spans="1:74" ht="165" x14ac:dyDescent="0.25">
      <c r="A964" s="1" t="s">
        <v>26</v>
      </c>
      <c r="B964" s="1" t="s">
        <v>391</v>
      </c>
      <c r="C964" s="1" t="s">
        <v>28</v>
      </c>
      <c r="D964" s="1" t="s">
        <v>29</v>
      </c>
      <c r="E964" s="1">
        <v>216115</v>
      </c>
      <c r="F964" s="1" t="s">
        <v>3900</v>
      </c>
      <c r="G964" s="1" t="s">
        <v>3901</v>
      </c>
      <c r="H964" s="1" t="s">
        <v>32</v>
      </c>
      <c r="I964" s="1" t="s">
        <v>33</v>
      </c>
      <c r="J964" s="2">
        <v>44311</v>
      </c>
      <c r="K964" s="2" t="s">
        <v>4121</v>
      </c>
      <c r="L964" s="1">
        <v>0</v>
      </c>
      <c r="M964" s="1">
        <v>0</v>
      </c>
      <c r="N964" s="1">
        <v>0</v>
      </c>
      <c r="O964" s="1" t="s">
        <v>34</v>
      </c>
      <c r="P964" s="1" t="s">
        <v>37</v>
      </c>
      <c r="Q964" s="1" t="s">
        <v>4121</v>
      </c>
      <c r="R964" s="1" t="s">
        <v>4121</v>
      </c>
      <c r="S964" s="1" t="s">
        <v>4121</v>
      </c>
      <c r="T964" s="1">
        <v>0</v>
      </c>
      <c r="U964" s="1" t="s">
        <v>4121</v>
      </c>
      <c r="V964" s="1" t="s">
        <v>38</v>
      </c>
      <c r="W964" s="1" t="s">
        <v>4121</v>
      </c>
      <c r="X964" s="1">
        <v>30</v>
      </c>
      <c r="Y964" s="1" t="s">
        <v>37</v>
      </c>
      <c r="Z964" s="1" t="s">
        <v>4121</v>
      </c>
      <c r="AA964" s="1" t="s">
        <v>4121</v>
      </c>
      <c r="AB964" s="1" t="s">
        <v>4121</v>
      </c>
      <c r="AC964" s="1">
        <v>0</v>
      </c>
      <c r="AD964" s="1" t="s">
        <v>4121</v>
      </c>
      <c r="AE964" s="1">
        <v>0.25</v>
      </c>
      <c r="AF964" s="1">
        <v>0.25</v>
      </c>
      <c r="AG964" s="1">
        <v>0.25</v>
      </c>
      <c r="AH964" s="1">
        <v>0.25</v>
      </c>
      <c r="AI964" s="1">
        <v>0.25</v>
      </c>
      <c r="AJ964" s="1">
        <v>0.25</v>
      </c>
      <c r="AK964" s="1">
        <v>0.25</v>
      </c>
      <c r="AL964" s="1">
        <v>0.25</v>
      </c>
      <c r="AM964" s="1">
        <v>0.25</v>
      </c>
      <c r="AN964" s="1" t="s">
        <v>35</v>
      </c>
      <c r="AO964" s="1" t="s">
        <v>35</v>
      </c>
      <c r="AP964" s="1" t="s">
        <v>69</v>
      </c>
      <c r="AQ964" s="1" t="s">
        <v>40</v>
      </c>
      <c r="AR964" s="1" t="s">
        <v>41</v>
      </c>
      <c r="AS964" s="1" t="s">
        <v>38</v>
      </c>
      <c r="AT964" s="1" t="s">
        <v>4121</v>
      </c>
      <c r="AU964" s="1" t="s">
        <v>4121</v>
      </c>
      <c r="AV964" s="1" t="s">
        <v>42</v>
      </c>
      <c r="AW964" s="1">
        <v>0</v>
      </c>
      <c r="AX964" s="1">
        <v>0</v>
      </c>
      <c r="AY964" s="1">
        <v>0</v>
      </c>
      <c r="AZ964" s="1">
        <v>0</v>
      </c>
      <c r="BA964" s="1">
        <v>0</v>
      </c>
      <c r="BB964" s="1">
        <v>0</v>
      </c>
      <c r="BC964" s="1">
        <v>0</v>
      </c>
      <c r="BD964" s="1">
        <v>0</v>
      </c>
      <c r="BE964" s="1">
        <v>0</v>
      </c>
      <c r="BF964" s="1">
        <v>0</v>
      </c>
      <c r="BG964" s="1">
        <v>0</v>
      </c>
      <c r="BH964" s="1">
        <v>0</v>
      </c>
      <c r="BI964" s="1">
        <v>0</v>
      </c>
      <c r="BJ964" s="1">
        <v>0</v>
      </c>
      <c r="BK964" s="1">
        <v>0</v>
      </c>
      <c r="BL964" s="1">
        <v>0</v>
      </c>
      <c r="BM964" s="1">
        <v>0</v>
      </c>
      <c r="BN964" s="1">
        <v>0</v>
      </c>
      <c r="BO964" s="1" t="s">
        <v>37</v>
      </c>
      <c r="BP964" s="1" t="s">
        <v>38</v>
      </c>
      <c r="BQ964" s="5" t="s">
        <v>3902</v>
      </c>
      <c r="BR964" s="1" t="s">
        <v>3903</v>
      </c>
      <c r="BS964" s="1" t="s">
        <v>3904</v>
      </c>
      <c r="BT964" s="1" t="s">
        <v>4121</v>
      </c>
      <c r="BU964" s="1" t="s">
        <v>4121</v>
      </c>
      <c r="BV964" s="8"/>
    </row>
    <row r="965" spans="1:74" ht="409.5" x14ac:dyDescent="0.25">
      <c r="A965" s="1" t="s">
        <v>26</v>
      </c>
      <c r="B965" s="1" t="s">
        <v>242</v>
      </c>
      <c r="C965" s="1" t="s">
        <v>28</v>
      </c>
      <c r="D965" s="1" t="s">
        <v>29</v>
      </c>
      <c r="E965" s="1">
        <v>211813</v>
      </c>
      <c r="F965" s="1" t="s">
        <v>3905</v>
      </c>
      <c r="G965" s="1" t="s">
        <v>3906</v>
      </c>
      <c r="H965" s="1" t="s">
        <v>32</v>
      </c>
      <c r="I965" s="1" t="s">
        <v>33</v>
      </c>
      <c r="J965" s="2">
        <v>44362</v>
      </c>
      <c r="K965" s="2" t="s">
        <v>4121</v>
      </c>
      <c r="L965" s="1">
        <v>50</v>
      </c>
      <c r="M965" s="1">
        <v>25</v>
      </c>
      <c r="N965" s="1">
        <v>0</v>
      </c>
      <c r="O965" s="1" t="s">
        <v>83</v>
      </c>
      <c r="P965" s="1" t="s">
        <v>37</v>
      </c>
      <c r="Q965" s="1" t="s">
        <v>4121</v>
      </c>
      <c r="R965" s="1" t="s">
        <v>4121</v>
      </c>
      <c r="S965" s="1" t="s">
        <v>4121</v>
      </c>
      <c r="T965" s="1">
        <v>0</v>
      </c>
      <c r="U965" s="1" t="s">
        <v>4121</v>
      </c>
      <c r="V965" s="1" t="s">
        <v>38</v>
      </c>
      <c r="W965" s="1" t="s">
        <v>4121</v>
      </c>
      <c r="X965" s="1">
        <v>0</v>
      </c>
      <c r="Y965" s="1" t="s">
        <v>37</v>
      </c>
      <c r="Z965" s="1" t="s">
        <v>4121</v>
      </c>
      <c r="AA965" s="1" t="s">
        <v>4121</v>
      </c>
      <c r="AB965" s="1" t="s">
        <v>4121</v>
      </c>
      <c r="AC965" s="1">
        <v>0</v>
      </c>
      <c r="AD965" s="1" t="s">
        <v>4121</v>
      </c>
      <c r="AE965" s="1">
        <v>0</v>
      </c>
      <c r="AF965" s="1">
        <v>0</v>
      </c>
      <c r="AG965" s="1">
        <v>0</v>
      </c>
      <c r="AH965" s="1">
        <v>0</v>
      </c>
      <c r="AI965" s="1">
        <v>0</v>
      </c>
      <c r="AJ965" s="1">
        <v>0</v>
      </c>
      <c r="AK965" s="1">
        <v>0</v>
      </c>
      <c r="AL965" s="1">
        <v>0</v>
      </c>
      <c r="AM965" s="1">
        <v>0</v>
      </c>
      <c r="AN965" s="1" t="s">
        <v>4121</v>
      </c>
      <c r="AO965" s="1" t="s">
        <v>4121</v>
      </c>
      <c r="AP965" s="1" t="s">
        <v>69</v>
      </c>
      <c r="AQ965" s="1" t="s">
        <v>40</v>
      </c>
      <c r="AR965" s="1" t="s">
        <v>41</v>
      </c>
      <c r="AS965" s="1" t="s">
        <v>38</v>
      </c>
      <c r="AT965" s="1" t="s">
        <v>4121</v>
      </c>
      <c r="AU965" s="1" t="s">
        <v>4121</v>
      </c>
      <c r="AV965" s="1" t="s">
        <v>42</v>
      </c>
      <c r="AW965" s="1">
        <v>0</v>
      </c>
      <c r="AX965" s="1">
        <v>0</v>
      </c>
      <c r="AY965" s="1">
        <v>0</v>
      </c>
      <c r="AZ965" s="1">
        <v>0</v>
      </c>
      <c r="BA965" s="1">
        <v>0</v>
      </c>
      <c r="BB965" s="1">
        <v>0</v>
      </c>
      <c r="BC965" s="1">
        <v>0</v>
      </c>
      <c r="BD965" s="1">
        <v>0</v>
      </c>
      <c r="BE965" s="1">
        <v>0</v>
      </c>
      <c r="BF965" s="1">
        <v>0</v>
      </c>
      <c r="BG965" s="1">
        <v>0</v>
      </c>
      <c r="BH965" s="1">
        <v>0</v>
      </c>
      <c r="BI965" s="1">
        <v>0</v>
      </c>
      <c r="BJ965" s="1">
        <v>0</v>
      </c>
      <c r="BK965" s="1">
        <v>0</v>
      </c>
      <c r="BL965" s="1">
        <v>0</v>
      </c>
      <c r="BM965" s="1">
        <v>0</v>
      </c>
      <c r="BN965" s="1">
        <v>0</v>
      </c>
      <c r="BO965" s="1" t="s">
        <v>37</v>
      </c>
      <c r="BP965" s="1" t="s">
        <v>38</v>
      </c>
      <c r="BQ965" s="5" t="s">
        <v>3907</v>
      </c>
      <c r="BR965" s="1" t="s">
        <v>3908</v>
      </c>
      <c r="BS965" s="1" t="s">
        <v>3909</v>
      </c>
      <c r="BT965" s="1" t="s">
        <v>110</v>
      </c>
      <c r="BU965" s="1" t="s">
        <v>4121</v>
      </c>
      <c r="BV965" s="8"/>
    </row>
    <row r="966" spans="1:74" ht="405" x14ac:dyDescent="0.25">
      <c r="A966" s="1" t="s">
        <v>26</v>
      </c>
      <c r="B966" s="1" t="s">
        <v>242</v>
      </c>
      <c r="C966" s="1" t="s">
        <v>28</v>
      </c>
      <c r="D966" s="1" t="s">
        <v>65</v>
      </c>
      <c r="E966" s="1">
        <v>211717</v>
      </c>
      <c r="F966" s="1" t="s">
        <v>3910</v>
      </c>
      <c r="G966" s="1" t="s">
        <v>3911</v>
      </c>
      <c r="H966" s="1" t="s">
        <v>32</v>
      </c>
      <c r="I966" s="1" t="s">
        <v>33</v>
      </c>
      <c r="J966" s="2">
        <v>44314</v>
      </c>
      <c r="K966" s="2" t="s">
        <v>4121</v>
      </c>
      <c r="L966" s="1">
        <v>50</v>
      </c>
      <c r="M966" s="1">
        <v>25</v>
      </c>
      <c r="N966" s="1">
        <v>1</v>
      </c>
      <c r="O966" s="1" t="s">
        <v>83</v>
      </c>
      <c r="P966" s="1" t="s">
        <v>37</v>
      </c>
      <c r="Q966" s="1" t="s">
        <v>4121</v>
      </c>
      <c r="R966" s="1" t="s">
        <v>4121</v>
      </c>
      <c r="S966" s="1" t="s">
        <v>4121</v>
      </c>
      <c r="T966" s="1">
        <v>0</v>
      </c>
      <c r="U966" s="1" t="s">
        <v>4121</v>
      </c>
      <c r="V966" s="1" t="s">
        <v>38</v>
      </c>
      <c r="W966" s="1" t="s">
        <v>4121</v>
      </c>
      <c r="X966" s="1">
        <v>0</v>
      </c>
      <c r="Y966" s="1" t="s">
        <v>37</v>
      </c>
      <c r="Z966" s="1" t="s">
        <v>4121</v>
      </c>
      <c r="AA966" s="1" t="s">
        <v>4121</v>
      </c>
      <c r="AB966" s="1" t="s">
        <v>4121</v>
      </c>
      <c r="AC966" s="1">
        <v>0</v>
      </c>
      <c r="AD966" s="1" t="s">
        <v>4121</v>
      </c>
      <c r="AE966" s="1">
        <v>0</v>
      </c>
      <c r="AF966" s="1">
        <v>0</v>
      </c>
      <c r="AG966" s="1">
        <v>0</v>
      </c>
      <c r="AH966" s="1">
        <v>0</v>
      </c>
      <c r="AI966" s="1">
        <v>0</v>
      </c>
      <c r="AJ966" s="1">
        <v>0</v>
      </c>
      <c r="AK966" s="1">
        <v>0</v>
      </c>
      <c r="AL966" s="1">
        <v>0</v>
      </c>
      <c r="AM966" s="1">
        <v>0</v>
      </c>
      <c r="AN966" s="1" t="s">
        <v>4121</v>
      </c>
      <c r="AO966" s="1" t="s">
        <v>4121</v>
      </c>
      <c r="AP966" s="1" t="s">
        <v>69</v>
      </c>
      <c r="AQ966" s="1" t="s">
        <v>40</v>
      </c>
      <c r="AR966" s="1" t="s">
        <v>41</v>
      </c>
      <c r="AS966" s="1" t="s">
        <v>38</v>
      </c>
      <c r="AT966" s="1" t="s">
        <v>4121</v>
      </c>
      <c r="AU966" s="1" t="s">
        <v>4121</v>
      </c>
      <c r="AV966" s="1" t="s">
        <v>42</v>
      </c>
      <c r="AW966" s="1">
        <v>0</v>
      </c>
      <c r="AX966" s="1">
        <v>0</v>
      </c>
      <c r="AY966" s="1">
        <v>0</v>
      </c>
      <c r="AZ966" s="1">
        <v>0</v>
      </c>
      <c r="BA966" s="1">
        <v>0</v>
      </c>
      <c r="BB966" s="1">
        <v>0</v>
      </c>
      <c r="BC966" s="1">
        <v>0</v>
      </c>
      <c r="BD966" s="1">
        <v>0</v>
      </c>
      <c r="BE966" s="1">
        <v>0</v>
      </c>
      <c r="BF966" s="1">
        <v>0</v>
      </c>
      <c r="BG966" s="1">
        <v>0</v>
      </c>
      <c r="BH966" s="1">
        <v>0</v>
      </c>
      <c r="BI966" s="1">
        <v>0</v>
      </c>
      <c r="BJ966" s="1">
        <v>0</v>
      </c>
      <c r="BK966" s="1">
        <v>0</v>
      </c>
      <c r="BL966" s="1">
        <v>0</v>
      </c>
      <c r="BM966" s="1">
        <v>0</v>
      </c>
      <c r="BN966" s="1">
        <v>0</v>
      </c>
      <c r="BO966" s="1" t="s">
        <v>37</v>
      </c>
      <c r="BP966" s="1" t="s">
        <v>38</v>
      </c>
      <c r="BQ966" s="5" t="s">
        <v>3912</v>
      </c>
      <c r="BR966" s="1" t="s">
        <v>3913</v>
      </c>
      <c r="BS966" s="1" t="s">
        <v>3914</v>
      </c>
      <c r="BT966" s="1" t="s">
        <v>110</v>
      </c>
      <c r="BU966" s="1" t="s">
        <v>4121</v>
      </c>
      <c r="BV966" s="1" t="s">
        <v>4121</v>
      </c>
    </row>
    <row r="967" spans="1:74" ht="75" x14ac:dyDescent="0.25">
      <c r="A967" s="1" t="s">
        <v>26</v>
      </c>
      <c r="B967" s="1" t="s">
        <v>179</v>
      </c>
      <c r="C967" s="1" t="s">
        <v>28</v>
      </c>
      <c r="D967" s="1" t="s">
        <v>65</v>
      </c>
      <c r="E967" s="1">
        <v>2123124</v>
      </c>
      <c r="F967" s="1" t="s">
        <v>3915</v>
      </c>
      <c r="G967" s="1" t="s">
        <v>3916</v>
      </c>
      <c r="H967" s="1" t="s">
        <v>144</v>
      </c>
      <c r="I967" s="1" t="s">
        <v>33</v>
      </c>
      <c r="J967" s="2">
        <v>44308</v>
      </c>
      <c r="K967" s="2" t="s">
        <v>4121</v>
      </c>
      <c r="L967" s="1">
        <v>0</v>
      </c>
      <c r="M967" s="1">
        <v>0</v>
      </c>
      <c r="N967" s="1">
        <v>1</v>
      </c>
      <c r="O967" s="1" t="s">
        <v>34</v>
      </c>
      <c r="P967" s="1" t="s">
        <v>37</v>
      </c>
      <c r="Q967" s="1" t="s">
        <v>4121</v>
      </c>
      <c r="R967" s="1" t="s">
        <v>4121</v>
      </c>
      <c r="S967" s="1" t="s">
        <v>4121</v>
      </c>
      <c r="T967" s="1">
        <v>0</v>
      </c>
      <c r="U967" s="1" t="s">
        <v>4121</v>
      </c>
      <c r="V967" s="1" t="s">
        <v>38</v>
      </c>
      <c r="W967" s="1" t="s">
        <v>4121</v>
      </c>
      <c r="X967" s="1">
        <v>1</v>
      </c>
      <c r="Y967" s="1" t="s">
        <v>37</v>
      </c>
      <c r="Z967" s="1" t="s">
        <v>4121</v>
      </c>
      <c r="AA967" s="1" t="s">
        <v>4121</v>
      </c>
      <c r="AB967" s="1" t="s">
        <v>4121</v>
      </c>
      <c r="AC967" s="1">
        <v>0</v>
      </c>
      <c r="AD967" s="1" t="s">
        <v>4121</v>
      </c>
      <c r="AE967" s="1">
        <v>0</v>
      </c>
      <c r="AF967" s="1">
        <v>0</v>
      </c>
      <c r="AG967" s="1">
        <v>0</v>
      </c>
      <c r="AH967" s="1">
        <v>0</v>
      </c>
      <c r="AI967" s="1">
        <v>0</v>
      </c>
      <c r="AJ967" s="1">
        <v>0</v>
      </c>
      <c r="AK967" s="1">
        <v>0</v>
      </c>
      <c r="AL967" s="1">
        <v>0</v>
      </c>
      <c r="AM967" s="1">
        <v>0</v>
      </c>
      <c r="AN967" s="1" t="s">
        <v>4121</v>
      </c>
      <c r="AO967" s="1" t="s">
        <v>4121</v>
      </c>
      <c r="AP967" s="1" t="s">
        <v>69</v>
      </c>
      <c r="AQ967" s="1" t="s">
        <v>40</v>
      </c>
      <c r="AR967" s="1" t="s">
        <v>4121</v>
      </c>
      <c r="AS967" s="1" t="s">
        <v>38</v>
      </c>
      <c r="AT967" s="1" t="s">
        <v>4121</v>
      </c>
      <c r="AU967" s="1" t="s">
        <v>4121</v>
      </c>
      <c r="AV967" s="1" t="s">
        <v>42</v>
      </c>
      <c r="AW967" s="1">
        <v>0</v>
      </c>
      <c r="AX967" s="1">
        <v>0</v>
      </c>
      <c r="AY967" s="1">
        <v>0</v>
      </c>
      <c r="AZ967" s="1">
        <v>0</v>
      </c>
      <c r="BA967" s="1">
        <v>0</v>
      </c>
      <c r="BB967" s="1">
        <v>0</v>
      </c>
      <c r="BC967" s="1">
        <v>0</v>
      </c>
      <c r="BD967" s="1">
        <v>0</v>
      </c>
      <c r="BE967" s="1">
        <v>0</v>
      </c>
      <c r="BF967" s="1">
        <v>0</v>
      </c>
      <c r="BG967" s="1">
        <v>0</v>
      </c>
      <c r="BH967" s="1">
        <v>0</v>
      </c>
      <c r="BI967" s="1">
        <v>0</v>
      </c>
      <c r="BJ967" s="1">
        <v>0</v>
      </c>
      <c r="BK967" s="1">
        <v>0</v>
      </c>
      <c r="BL967" s="1">
        <v>0</v>
      </c>
      <c r="BM967" s="1">
        <v>0</v>
      </c>
      <c r="BN967" s="1">
        <v>0</v>
      </c>
      <c r="BO967" s="1" t="s">
        <v>37</v>
      </c>
      <c r="BP967" s="1" t="s">
        <v>38</v>
      </c>
      <c r="BQ967" s="5" t="s">
        <v>3917</v>
      </c>
      <c r="BR967" s="1" t="s">
        <v>3918</v>
      </c>
      <c r="BS967" s="1" t="s">
        <v>3919</v>
      </c>
      <c r="BT967" s="1" t="s">
        <v>4121</v>
      </c>
      <c r="BU967" s="1" t="s">
        <v>4121</v>
      </c>
      <c r="BV967" s="8"/>
    </row>
    <row r="968" spans="1:74" ht="180" x14ac:dyDescent="0.25">
      <c r="A968" s="1" t="s">
        <v>26</v>
      </c>
      <c r="B968" s="1" t="s">
        <v>242</v>
      </c>
      <c r="C968" s="1" t="s">
        <v>28</v>
      </c>
      <c r="D968" s="1" t="s">
        <v>65</v>
      </c>
      <c r="E968" s="1">
        <v>211718</v>
      </c>
      <c r="F968" s="1" t="s">
        <v>3920</v>
      </c>
      <c r="G968" s="1" t="s">
        <v>3921</v>
      </c>
      <c r="H968" s="1" t="s">
        <v>32</v>
      </c>
      <c r="I968" s="1" t="s">
        <v>33</v>
      </c>
      <c r="J968" s="2">
        <v>44300</v>
      </c>
      <c r="K968" s="2" t="s">
        <v>4121</v>
      </c>
      <c r="L968" s="1">
        <v>0</v>
      </c>
      <c r="M968" s="1">
        <v>140</v>
      </c>
      <c r="N968" s="1">
        <v>1</v>
      </c>
      <c r="O968" s="1" t="s">
        <v>83</v>
      </c>
      <c r="P968" s="1" t="s">
        <v>37</v>
      </c>
      <c r="Q968" s="1" t="s">
        <v>4121</v>
      </c>
      <c r="R968" s="1" t="s">
        <v>4121</v>
      </c>
      <c r="S968" s="1" t="s">
        <v>4121</v>
      </c>
      <c r="T968" s="1">
        <v>0</v>
      </c>
      <c r="U968" s="1" t="s">
        <v>4121</v>
      </c>
      <c r="V968" s="1" t="s">
        <v>38</v>
      </c>
      <c r="W968" s="1" t="s">
        <v>4121</v>
      </c>
      <c r="X968" s="1">
        <v>0</v>
      </c>
      <c r="Y968" s="1" t="s">
        <v>37</v>
      </c>
      <c r="Z968" s="1" t="s">
        <v>4121</v>
      </c>
      <c r="AA968" s="1" t="s">
        <v>4121</v>
      </c>
      <c r="AB968" s="1" t="s">
        <v>4121</v>
      </c>
      <c r="AC968" s="1">
        <v>0</v>
      </c>
      <c r="AD968" s="1" t="s">
        <v>4121</v>
      </c>
      <c r="AE968" s="1">
        <v>0</v>
      </c>
      <c r="AF968" s="1">
        <v>0</v>
      </c>
      <c r="AG968" s="1">
        <v>0</v>
      </c>
      <c r="AH968" s="1">
        <v>0</v>
      </c>
      <c r="AI968" s="1">
        <v>0</v>
      </c>
      <c r="AJ968" s="1">
        <v>0</v>
      </c>
      <c r="AK968" s="1">
        <v>0</v>
      </c>
      <c r="AL968" s="1">
        <v>0</v>
      </c>
      <c r="AM968" s="1">
        <v>0</v>
      </c>
      <c r="AN968" s="1" t="s">
        <v>4121</v>
      </c>
      <c r="AO968" s="1" t="s">
        <v>4121</v>
      </c>
      <c r="AP968" s="1" t="s">
        <v>69</v>
      </c>
      <c r="AQ968" s="1" t="s">
        <v>40</v>
      </c>
      <c r="AR968" s="1" t="s">
        <v>41</v>
      </c>
      <c r="AS968" s="1" t="s">
        <v>38</v>
      </c>
      <c r="AT968" s="1" t="s">
        <v>4121</v>
      </c>
      <c r="AU968" s="1" t="s">
        <v>4121</v>
      </c>
      <c r="AV968" s="1" t="s">
        <v>42</v>
      </c>
      <c r="AW968" s="1">
        <v>0</v>
      </c>
      <c r="AX968" s="1">
        <v>0</v>
      </c>
      <c r="AY968" s="1">
        <v>0</v>
      </c>
      <c r="AZ968" s="1">
        <v>0</v>
      </c>
      <c r="BA968" s="1">
        <v>0</v>
      </c>
      <c r="BB968" s="1">
        <v>0</v>
      </c>
      <c r="BC968" s="1">
        <v>0</v>
      </c>
      <c r="BD968" s="1">
        <v>0</v>
      </c>
      <c r="BE968" s="1">
        <v>0</v>
      </c>
      <c r="BF968" s="1">
        <v>0</v>
      </c>
      <c r="BG968" s="1">
        <v>0</v>
      </c>
      <c r="BH968" s="1">
        <v>0</v>
      </c>
      <c r="BI968" s="1">
        <v>0</v>
      </c>
      <c r="BJ968" s="1">
        <v>0</v>
      </c>
      <c r="BK968" s="1">
        <v>0</v>
      </c>
      <c r="BL968" s="1">
        <v>0</v>
      </c>
      <c r="BM968" s="1">
        <v>0</v>
      </c>
      <c r="BN968" s="1">
        <v>0</v>
      </c>
      <c r="BO968" s="1" t="s">
        <v>37</v>
      </c>
      <c r="BP968" s="1" t="s">
        <v>38</v>
      </c>
      <c r="BQ968" s="5" t="s">
        <v>3922</v>
      </c>
      <c r="BR968" s="1" t="s">
        <v>3923</v>
      </c>
      <c r="BS968" s="1" t="s">
        <v>3924</v>
      </c>
      <c r="BT968" s="1" t="s">
        <v>3925</v>
      </c>
      <c r="BU968" s="1" t="s">
        <v>4121</v>
      </c>
      <c r="BV968" s="1" t="s">
        <v>4121</v>
      </c>
    </row>
    <row r="969" spans="1:74" ht="165" x14ac:dyDescent="0.25">
      <c r="A969" s="1" t="s">
        <v>26</v>
      </c>
      <c r="B969" s="1" t="s">
        <v>429</v>
      </c>
      <c r="C969" s="1" t="s">
        <v>342</v>
      </c>
      <c r="D969" s="1" t="s">
        <v>29</v>
      </c>
      <c r="E969" s="1">
        <v>215812</v>
      </c>
      <c r="F969" s="1" t="s">
        <v>3926</v>
      </c>
      <c r="G969" s="1" t="s">
        <v>3927</v>
      </c>
      <c r="H969" s="1" t="s">
        <v>32</v>
      </c>
      <c r="I969" s="1" t="s">
        <v>145</v>
      </c>
      <c r="J969" s="2">
        <v>44305</v>
      </c>
      <c r="K969" s="2" t="s">
        <v>4121</v>
      </c>
      <c r="L969" s="1">
        <v>0</v>
      </c>
      <c r="M969" s="1">
        <v>5217.3900000000003</v>
      </c>
      <c r="N969" s="1">
        <v>0</v>
      </c>
      <c r="O969" s="1" t="s">
        <v>83</v>
      </c>
      <c r="P969" s="1" t="s">
        <v>37</v>
      </c>
      <c r="Q969" s="1" t="s">
        <v>4121</v>
      </c>
      <c r="R969" s="1" t="s">
        <v>4121</v>
      </c>
      <c r="S969" s="1" t="s">
        <v>4121</v>
      </c>
      <c r="T969" s="1">
        <v>0</v>
      </c>
      <c r="U969" s="1" t="s">
        <v>4121</v>
      </c>
      <c r="V969" s="1" t="s">
        <v>38</v>
      </c>
      <c r="W969" s="1" t="s">
        <v>4121</v>
      </c>
      <c r="X969" s="1">
        <v>0</v>
      </c>
      <c r="Y969" s="1" t="s">
        <v>37</v>
      </c>
      <c r="Z969" s="1" t="s">
        <v>4121</v>
      </c>
      <c r="AA969" s="1" t="s">
        <v>4121</v>
      </c>
      <c r="AB969" s="1" t="s">
        <v>4121</v>
      </c>
      <c r="AC969" s="1">
        <v>0</v>
      </c>
      <c r="AD969" s="1" t="s">
        <v>4121</v>
      </c>
      <c r="AE969" s="1">
        <v>0</v>
      </c>
      <c r="AF969" s="1">
        <v>0</v>
      </c>
      <c r="AG969" s="1">
        <v>0</v>
      </c>
      <c r="AH969" s="1">
        <v>0</v>
      </c>
      <c r="AI969" s="1">
        <v>0</v>
      </c>
      <c r="AJ969" s="1">
        <v>0</v>
      </c>
      <c r="AK969" s="1">
        <v>0</v>
      </c>
      <c r="AL969" s="1">
        <v>0</v>
      </c>
      <c r="AM969" s="1">
        <v>0</v>
      </c>
      <c r="AN969" s="1" t="s">
        <v>4121</v>
      </c>
      <c r="AO969" s="1" t="s">
        <v>4121</v>
      </c>
      <c r="AP969" s="1" t="s">
        <v>69</v>
      </c>
      <c r="AQ969" s="1" t="s">
        <v>40</v>
      </c>
      <c r="AR969" s="1" t="s">
        <v>440</v>
      </c>
      <c r="AS969" s="1" t="s">
        <v>38</v>
      </c>
      <c r="AT969" s="1" t="s">
        <v>4121</v>
      </c>
      <c r="AU969" s="1" t="s">
        <v>4121</v>
      </c>
      <c r="AV969" s="1" t="s">
        <v>42</v>
      </c>
      <c r="AW969" s="1">
        <v>0</v>
      </c>
      <c r="AX969" s="1">
        <v>0</v>
      </c>
      <c r="AY969" s="1">
        <v>0</v>
      </c>
      <c r="AZ969" s="1">
        <v>0</v>
      </c>
      <c r="BA969" s="1">
        <v>0</v>
      </c>
      <c r="BB969" s="1">
        <v>0</v>
      </c>
      <c r="BC969" s="1">
        <v>0</v>
      </c>
      <c r="BD969" s="1">
        <v>0</v>
      </c>
      <c r="BE969" s="1">
        <v>0</v>
      </c>
      <c r="BF969" s="1">
        <v>0</v>
      </c>
      <c r="BG969" s="1">
        <v>0</v>
      </c>
      <c r="BH969" s="1">
        <v>0</v>
      </c>
      <c r="BI969" s="1">
        <v>0</v>
      </c>
      <c r="BJ969" s="1">
        <v>0</v>
      </c>
      <c r="BK969" s="1">
        <v>0</v>
      </c>
      <c r="BL969" s="1">
        <v>0</v>
      </c>
      <c r="BM969" s="1">
        <v>0</v>
      </c>
      <c r="BN969" s="1">
        <v>0</v>
      </c>
      <c r="BO969" s="1" t="s">
        <v>37</v>
      </c>
      <c r="BP969" s="1" t="s">
        <v>38</v>
      </c>
      <c r="BQ969" s="5" t="s">
        <v>3928</v>
      </c>
      <c r="BR969" s="1" t="s">
        <v>3929</v>
      </c>
      <c r="BS969" s="1" t="s">
        <v>3930</v>
      </c>
      <c r="BT969" s="1" t="s">
        <v>4121</v>
      </c>
      <c r="BU969" s="1" t="s">
        <v>4121</v>
      </c>
      <c r="BV969" s="1" t="s">
        <v>4121</v>
      </c>
    </row>
    <row r="970" spans="1:74" ht="165" x14ac:dyDescent="0.25">
      <c r="A970" s="1" t="s">
        <v>26</v>
      </c>
      <c r="B970" s="1" t="s">
        <v>429</v>
      </c>
      <c r="C970" s="1" t="s">
        <v>342</v>
      </c>
      <c r="D970" s="1" t="s">
        <v>29</v>
      </c>
      <c r="E970" s="1">
        <v>215813</v>
      </c>
      <c r="F970" s="1" t="s">
        <v>3931</v>
      </c>
      <c r="G970" s="1" t="s">
        <v>3932</v>
      </c>
      <c r="H970" s="1" t="s">
        <v>32</v>
      </c>
      <c r="I970" s="1" t="s">
        <v>145</v>
      </c>
      <c r="J970" s="2">
        <v>44304</v>
      </c>
      <c r="K970" s="2" t="s">
        <v>4121</v>
      </c>
      <c r="L970" s="1">
        <v>0</v>
      </c>
      <c r="M970" s="1">
        <v>3026.04</v>
      </c>
      <c r="N970" s="1">
        <v>0</v>
      </c>
      <c r="O970" s="1" t="s">
        <v>83</v>
      </c>
      <c r="P970" s="1" t="s">
        <v>37</v>
      </c>
      <c r="Q970" s="1" t="s">
        <v>4121</v>
      </c>
      <c r="R970" s="1" t="s">
        <v>4121</v>
      </c>
      <c r="S970" s="1" t="s">
        <v>4121</v>
      </c>
      <c r="T970" s="1">
        <v>0</v>
      </c>
      <c r="U970" s="1" t="s">
        <v>4121</v>
      </c>
      <c r="V970" s="1" t="s">
        <v>38</v>
      </c>
      <c r="W970" s="1" t="s">
        <v>4121</v>
      </c>
      <c r="X970" s="1">
        <v>0</v>
      </c>
      <c r="Y970" s="1" t="s">
        <v>37</v>
      </c>
      <c r="Z970" s="1" t="s">
        <v>4121</v>
      </c>
      <c r="AA970" s="1" t="s">
        <v>4121</v>
      </c>
      <c r="AB970" s="1" t="s">
        <v>4121</v>
      </c>
      <c r="AC970" s="1">
        <v>0</v>
      </c>
      <c r="AD970" s="1" t="s">
        <v>4121</v>
      </c>
      <c r="AE970" s="1">
        <v>0</v>
      </c>
      <c r="AF970" s="1">
        <v>0</v>
      </c>
      <c r="AG970" s="1">
        <v>0</v>
      </c>
      <c r="AH970" s="1">
        <v>0</v>
      </c>
      <c r="AI970" s="1">
        <v>0</v>
      </c>
      <c r="AJ970" s="1">
        <v>0</v>
      </c>
      <c r="AK970" s="1">
        <v>0</v>
      </c>
      <c r="AL970" s="1">
        <v>0</v>
      </c>
      <c r="AM970" s="1">
        <v>0</v>
      </c>
      <c r="AN970" s="1" t="s">
        <v>4121</v>
      </c>
      <c r="AO970" s="1" t="s">
        <v>4121</v>
      </c>
      <c r="AP970" s="1" t="s">
        <v>69</v>
      </c>
      <c r="AQ970" s="1" t="s">
        <v>40</v>
      </c>
      <c r="AR970" s="1" t="s">
        <v>440</v>
      </c>
      <c r="AS970" s="1" t="s">
        <v>38</v>
      </c>
      <c r="AT970" s="1" t="s">
        <v>4121</v>
      </c>
      <c r="AU970" s="1" t="s">
        <v>4121</v>
      </c>
      <c r="AV970" s="1" t="s">
        <v>42</v>
      </c>
      <c r="AW970" s="1">
        <v>0</v>
      </c>
      <c r="AX970" s="1">
        <v>0</v>
      </c>
      <c r="AY970" s="1">
        <v>0</v>
      </c>
      <c r="AZ970" s="1">
        <v>0</v>
      </c>
      <c r="BA970" s="1">
        <v>0</v>
      </c>
      <c r="BB970" s="1">
        <v>0</v>
      </c>
      <c r="BC970" s="1">
        <v>0</v>
      </c>
      <c r="BD970" s="1">
        <v>0</v>
      </c>
      <c r="BE970" s="1">
        <v>0</v>
      </c>
      <c r="BF970" s="1">
        <v>0</v>
      </c>
      <c r="BG970" s="1">
        <v>0</v>
      </c>
      <c r="BH970" s="1">
        <v>0</v>
      </c>
      <c r="BI970" s="1">
        <v>0</v>
      </c>
      <c r="BJ970" s="1">
        <v>0</v>
      </c>
      <c r="BK970" s="1">
        <v>0</v>
      </c>
      <c r="BL970" s="1">
        <v>0</v>
      </c>
      <c r="BM970" s="1">
        <v>0</v>
      </c>
      <c r="BN970" s="1">
        <v>0</v>
      </c>
      <c r="BO970" s="1" t="s">
        <v>37</v>
      </c>
      <c r="BP970" s="1" t="s">
        <v>38</v>
      </c>
      <c r="BQ970" s="5" t="s">
        <v>3933</v>
      </c>
      <c r="BR970" s="1" t="s">
        <v>3934</v>
      </c>
      <c r="BS970" s="1" t="s">
        <v>3935</v>
      </c>
      <c r="BT970" s="1" t="s">
        <v>4121</v>
      </c>
      <c r="BU970" s="1" t="s">
        <v>4121</v>
      </c>
      <c r="BV970" s="1" t="s">
        <v>4121</v>
      </c>
    </row>
    <row r="971" spans="1:74" ht="60" x14ac:dyDescent="0.25">
      <c r="A971" s="1" t="s">
        <v>26</v>
      </c>
      <c r="B971" s="1" t="s">
        <v>27</v>
      </c>
      <c r="C971" s="1" t="s">
        <v>28</v>
      </c>
      <c r="D971" s="1" t="s">
        <v>29</v>
      </c>
      <c r="E971" s="1">
        <v>2138115</v>
      </c>
      <c r="F971" s="1" t="s">
        <v>3936</v>
      </c>
      <c r="G971" s="1" t="s">
        <v>3937</v>
      </c>
      <c r="H971" s="1" t="s">
        <v>32</v>
      </c>
      <c r="I971" s="1" t="s">
        <v>145</v>
      </c>
      <c r="J971" s="2">
        <v>44323</v>
      </c>
      <c r="K971" s="2" t="s">
        <v>4121</v>
      </c>
      <c r="L971" s="1">
        <v>0</v>
      </c>
      <c r="M971" s="1">
        <v>15</v>
      </c>
      <c r="N971" s="1">
        <v>0</v>
      </c>
      <c r="O971" s="1" t="s">
        <v>83</v>
      </c>
      <c r="P971" s="1" t="s">
        <v>37</v>
      </c>
      <c r="Q971" s="1" t="s">
        <v>4121</v>
      </c>
      <c r="R971" s="1" t="s">
        <v>4121</v>
      </c>
      <c r="S971" s="1" t="s">
        <v>4121</v>
      </c>
      <c r="T971" s="1">
        <v>0</v>
      </c>
      <c r="U971" s="1" t="s">
        <v>4121</v>
      </c>
      <c r="V971" s="1" t="s">
        <v>38</v>
      </c>
      <c r="W971" s="1" t="s">
        <v>4121</v>
      </c>
      <c r="X971" s="1">
        <v>0</v>
      </c>
      <c r="Y971" s="1" t="s">
        <v>37</v>
      </c>
      <c r="Z971" s="1" t="s">
        <v>4121</v>
      </c>
      <c r="AA971" s="1" t="s">
        <v>4121</v>
      </c>
      <c r="AB971" s="1" t="s">
        <v>4121</v>
      </c>
      <c r="AC971" s="1">
        <v>0</v>
      </c>
      <c r="AD971" s="1" t="s">
        <v>4121</v>
      </c>
      <c r="AE971" s="1">
        <v>0</v>
      </c>
      <c r="AF971" s="1">
        <v>0</v>
      </c>
      <c r="AG971" s="1">
        <v>0</v>
      </c>
      <c r="AH971" s="1">
        <v>0</v>
      </c>
      <c r="AI971" s="1">
        <v>0</v>
      </c>
      <c r="AJ971" s="1">
        <v>0</v>
      </c>
      <c r="AK971" s="1">
        <v>0</v>
      </c>
      <c r="AL971" s="1">
        <v>0</v>
      </c>
      <c r="AM971" s="1">
        <v>0</v>
      </c>
      <c r="AN971" s="1" t="s">
        <v>4121</v>
      </c>
      <c r="AO971" s="1" t="s">
        <v>4121</v>
      </c>
      <c r="AP971" s="1" t="s">
        <v>39</v>
      </c>
      <c r="AQ971" s="1" t="s">
        <v>40</v>
      </c>
      <c r="AR971" s="1" t="s">
        <v>41</v>
      </c>
      <c r="AS971" s="1" t="s">
        <v>38</v>
      </c>
      <c r="AT971" s="1" t="s">
        <v>4121</v>
      </c>
      <c r="AU971" s="1" t="s">
        <v>4121</v>
      </c>
      <c r="AV971" s="1" t="s">
        <v>42</v>
      </c>
      <c r="AW971" s="1">
        <v>0</v>
      </c>
      <c r="AX971" s="1">
        <v>0</v>
      </c>
      <c r="AY971" s="1">
        <v>0</v>
      </c>
      <c r="AZ971" s="1">
        <v>0</v>
      </c>
      <c r="BA971" s="1">
        <v>0</v>
      </c>
      <c r="BB971" s="1">
        <v>0</v>
      </c>
      <c r="BC971" s="1">
        <v>0</v>
      </c>
      <c r="BD971" s="1">
        <v>0</v>
      </c>
      <c r="BE971" s="1">
        <v>0</v>
      </c>
      <c r="BF971" s="1">
        <v>0</v>
      </c>
      <c r="BG971" s="1">
        <v>0</v>
      </c>
      <c r="BH971" s="1">
        <v>0</v>
      </c>
      <c r="BI971" s="1">
        <v>0</v>
      </c>
      <c r="BJ971" s="1">
        <v>0</v>
      </c>
      <c r="BK971" s="1">
        <v>0</v>
      </c>
      <c r="BL971" s="1">
        <v>0</v>
      </c>
      <c r="BM971" s="1">
        <v>0</v>
      </c>
      <c r="BN971" s="1">
        <v>0</v>
      </c>
      <c r="BO971" s="1" t="s">
        <v>37</v>
      </c>
      <c r="BP971" s="1" t="s">
        <v>38</v>
      </c>
      <c r="BQ971" s="5" t="s">
        <v>3938</v>
      </c>
      <c r="BR971" s="1" t="s">
        <v>3939</v>
      </c>
      <c r="BS971" s="1" t="s">
        <v>3940</v>
      </c>
      <c r="BT971" s="1" t="s">
        <v>4121</v>
      </c>
      <c r="BU971" s="1" t="s">
        <v>4121</v>
      </c>
      <c r="BV971" s="1" t="s">
        <v>4121</v>
      </c>
    </row>
    <row r="972" spans="1:74" ht="75" x14ac:dyDescent="0.25">
      <c r="A972" s="1" t="s">
        <v>26</v>
      </c>
      <c r="B972" s="1" t="s">
        <v>27</v>
      </c>
      <c r="C972" s="1" t="s">
        <v>28</v>
      </c>
      <c r="D972" s="1" t="s">
        <v>29</v>
      </c>
      <c r="E972" s="1">
        <v>2138116</v>
      </c>
      <c r="F972" s="1" t="s">
        <v>3941</v>
      </c>
      <c r="G972" s="1" t="s">
        <v>3942</v>
      </c>
      <c r="H972" s="1" t="s">
        <v>32</v>
      </c>
      <c r="I972" s="1" t="s">
        <v>145</v>
      </c>
      <c r="J972" s="2">
        <v>44323</v>
      </c>
      <c r="K972" s="2" t="s">
        <v>4121</v>
      </c>
      <c r="L972" s="1">
        <v>0</v>
      </c>
      <c r="M972" s="1">
        <v>5</v>
      </c>
      <c r="N972" s="1">
        <v>0</v>
      </c>
      <c r="O972" s="1" t="s">
        <v>83</v>
      </c>
      <c r="P972" s="1" t="s">
        <v>37</v>
      </c>
      <c r="Q972" s="1" t="s">
        <v>4121</v>
      </c>
      <c r="R972" s="1" t="s">
        <v>4121</v>
      </c>
      <c r="S972" s="1" t="s">
        <v>4121</v>
      </c>
      <c r="T972" s="1">
        <v>0</v>
      </c>
      <c r="U972" s="1" t="s">
        <v>4121</v>
      </c>
      <c r="V972" s="1" t="s">
        <v>38</v>
      </c>
      <c r="W972" s="1" t="s">
        <v>4121</v>
      </c>
      <c r="X972" s="1">
        <v>0</v>
      </c>
      <c r="Y972" s="1" t="s">
        <v>37</v>
      </c>
      <c r="Z972" s="1" t="s">
        <v>4121</v>
      </c>
      <c r="AA972" s="1" t="s">
        <v>4121</v>
      </c>
      <c r="AB972" s="1" t="s">
        <v>4121</v>
      </c>
      <c r="AC972" s="1">
        <v>0</v>
      </c>
      <c r="AD972" s="1" t="s">
        <v>4121</v>
      </c>
      <c r="AE972" s="1">
        <v>0</v>
      </c>
      <c r="AF972" s="1">
        <v>0</v>
      </c>
      <c r="AG972" s="1">
        <v>0</v>
      </c>
      <c r="AH972" s="1">
        <v>0</v>
      </c>
      <c r="AI972" s="1">
        <v>0</v>
      </c>
      <c r="AJ972" s="1">
        <v>0</v>
      </c>
      <c r="AK972" s="1">
        <v>0</v>
      </c>
      <c r="AL972" s="1">
        <v>0</v>
      </c>
      <c r="AM972" s="1">
        <v>0</v>
      </c>
      <c r="AN972" s="1" t="s">
        <v>4121</v>
      </c>
      <c r="AO972" s="1" t="s">
        <v>4121</v>
      </c>
      <c r="AP972" s="1" t="s">
        <v>39</v>
      </c>
      <c r="AQ972" s="1" t="s">
        <v>40</v>
      </c>
      <c r="AR972" s="1" t="s">
        <v>41</v>
      </c>
      <c r="AS972" s="1" t="s">
        <v>38</v>
      </c>
      <c r="AT972" s="1" t="s">
        <v>4121</v>
      </c>
      <c r="AU972" s="1" t="s">
        <v>4121</v>
      </c>
      <c r="AV972" s="1" t="s">
        <v>42</v>
      </c>
      <c r="AW972" s="1">
        <v>0</v>
      </c>
      <c r="AX972" s="1">
        <v>0</v>
      </c>
      <c r="AY972" s="1">
        <v>0</v>
      </c>
      <c r="AZ972" s="1">
        <v>0</v>
      </c>
      <c r="BA972" s="1">
        <v>0</v>
      </c>
      <c r="BB972" s="1">
        <v>0</v>
      </c>
      <c r="BC972" s="1">
        <v>0</v>
      </c>
      <c r="BD972" s="1">
        <v>0</v>
      </c>
      <c r="BE972" s="1">
        <v>0</v>
      </c>
      <c r="BF972" s="1">
        <v>0</v>
      </c>
      <c r="BG972" s="1">
        <v>0</v>
      </c>
      <c r="BH972" s="1">
        <v>0</v>
      </c>
      <c r="BI972" s="1">
        <v>0</v>
      </c>
      <c r="BJ972" s="1">
        <v>0</v>
      </c>
      <c r="BK972" s="1">
        <v>0</v>
      </c>
      <c r="BL972" s="1">
        <v>0</v>
      </c>
      <c r="BM972" s="1">
        <v>0</v>
      </c>
      <c r="BN972" s="1">
        <v>0</v>
      </c>
      <c r="BO972" s="1" t="s">
        <v>37</v>
      </c>
      <c r="BP972" s="1" t="s">
        <v>38</v>
      </c>
      <c r="BQ972" s="5" t="s">
        <v>3943</v>
      </c>
      <c r="BR972" s="1" t="s">
        <v>3944</v>
      </c>
      <c r="BS972" s="1" t="s">
        <v>3940</v>
      </c>
      <c r="BT972" s="1" t="s">
        <v>4121</v>
      </c>
      <c r="BU972" s="1" t="s">
        <v>4121</v>
      </c>
      <c r="BV972" s="1" t="s">
        <v>4121</v>
      </c>
    </row>
    <row r="973" spans="1:74" ht="60" x14ac:dyDescent="0.25">
      <c r="A973" s="1" t="s">
        <v>26</v>
      </c>
      <c r="B973" s="1" t="s">
        <v>27</v>
      </c>
      <c r="C973" s="1" t="s">
        <v>28</v>
      </c>
      <c r="D973" s="1" t="s">
        <v>29</v>
      </c>
      <c r="E973" s="1">
        <v>2138117</v>
      </c>
      <c r="F973" s="1" t="s">
        <v>3945</v>
      </c>
      <c r="G973" s="1" t="s">
        <v>3946</v>
      </c>
      <c r="H973" s="1" t="s">
        <v>32</v>
      </c>
      <c r="I973" s="1" t="s">
        <v>145</v>
      </c>
      <c r="J973" s="2">
        <v>44323</v>
      </c>
      <c r="K973" s="2" t="s">
        <v>4121</v>
      </c>
      <c r="L973" s="1">
        <v>0</v>
      </c>
      <c r="M973" s="1">
        <v>30</v>
      </c>
      <c r="N973" s="1">
        <v>0</v>
      </c>
      <c r="O973" s="1" t="s">
        <v>83</v>
      </c>
      <c r="P973" s="1" t="s">
        <v>37</v>
      </c>
      <c r="Q973" s="1" t="s">
        <v>4121</v>
      </c>
      <c r="R973" s="1" t="s">
        <v>4121</v>
      </c>
      <c r="S973" s="1" t="s">
        <v>4121</v>
      </c>
      <c r="T973" s="1">
        <v>0</v>
      </c>
      <c r="U973" s="1" t="s">
        <v>4121</v>
      </c>
      <c r="V973" s="1" t="s">
        <v>38</v>
      </c>
      <c r="W973" s="1" t="s">
        <v>4121</v>
      </c>
      <c r="X973" s="1">
        <v>0</v>
      </c>
      <c r="Y973" s="1" t="s">
        <v>37</v>
      </c>
      <c r="Z973" s="1" t="s">
        <v>4121</v>
      </c>
      <c r="AA973" s="1" t="s">
        <v>4121</v>
      </c>
      <c r="AB973" s="1" t="s">
        <v>4121</v>
      </c>
      <c r="AC973" s="1">
        <v>0</v>
      </c>
      <c r="AD973" s="1" t="s">
        <v>4121</v>
      </c>
      <c r="AE973" s="1">
        <v>0</v>
      </c>
      <c r="AF973" s="1">
        <v>0</v>
      </c>
      <c r="AG973" s="1">
        <v>0</v>
      </c>
      <c r="AH973" s="1">
        <v>0</v>
      </c>
      <c r="AI973" s="1">
        <v>0</v>
      </c>
      <c r="AJ973" s="1">
        <v>0</v>
      </c>
      <c r="AK973" s="1">
        <v>0</v>
      </c>
      <c r="AL973" s="1">
        <v>0</v>
      </c>
      <c r="AM973" s="1">
        <v>0</v>
      </c>
      <c r="AN973" s="1" t="s">
        <v>4121</v>
      </c>
      <c r="AO973" s="1" t="s">
        <v>4121</v>
      </c>
      <c r="AP973" s="1" t="s">
        <v>39</v>
      </c>
      <c r="AQ973" s="1" t="s">
        <v>40</v>
      </c>
      <c r="AR973" s="1" t="s">
        <v>41</v>
      </c>
      <c r="AS973" s="1" t="s">
        <v>38</v>
      </c>
      <c r="AT973" s="1" t="s">
        <v>4121</v>
      </c>
      <c r="AU973" s="1" t="s">
        <v>4121</v>
      </c>
      <c r="AV973" s="1" t="s">
        <v>42</v>
      </c>
      <c r="AW973" s="1">
        <v>0</v>
      </c>
      <c r="AX973" s="1">
        <v>0</v>
      </c>
      <c r="AY973" s="1">
        <v>0</v>
      </c>
      <c r="AZ973" s="1">
        <v>0</v>
      </c>
      <c r="BA973" s="1">
        <v>0</v>
      </c>
      <c r="BB973" s="1">
        <v>0</v>
      </c>
      <c r="BC973" s="1">
        <v>0</v>
      </c>
      <c r="BD973" s="1">
        <v>0</v>
      </c>
      <c r="BE973" s="1">
        <v>0</v>
      </c>
      <c r="BF973" s="1">
        <v>0</v>
      </c>
      <c r="BG973" s="1">
        <v>0</v>
      </c>
      <c r="BH973" s="1">
        <v>0</v>
      </c>
      <c r="BI973" s="1">
        <v>0</v>
      </c>
      <c r="BJ973" s="1">
        <v>0</v>
      </c>
      <c r="BK973" s="1">
        <v>0</v>
      </c>
      <c r="BL973" s="1">
        <v>0</v>
      </c>
      <c r="BM973" s="1">
        <v>0</v>
      </c>
      <c r="BN973" s="1">
        <v>0</v>
      </c>
      <c r="BO973" s="1" t="s">
        <v>37</v>
      </c>
      <c r="BP973" s="1" t="s">
        <v>38</v>
      </c>
      <c r="BQ973" s="5" t="s">
        <v>3947</v>
      </c>
      <c r="BR973" s="1" t="s">
        <v>3948</v>
      </c>
      <c r="BS973" s="1" t="e">
        <f>- يتم تجديد الاشتراك بشكل تلقائي و يمكن للعميل الالغاء في أي وقت.  - الحزمة متاحة فقط للباقات مسبقة الدفع الصوتية او المدمجة.  - الاسعار لاتشمل ضريبة القيمة المضافة.  - الاشتراك متاح ققط للباقات الصوتية والمدمجة</f>
        <v>#NAME?</v>
      </c>
      <c r="BT973" s="1" t="s">
        <v>4121</v>
      </c>
      <c r="BU973" s="1" t="s">
        <v>4121</v>
      </c>
      <c r="BV973" s="1" t="s">
        <v>4121</v>
      </c>
    </row>
    <row r="974" spans="1:74" ht="90" x14ac:dyDescent="0.25">
      <c r="A974" s="1" t="s">
        <v>26</v>
      </c>
      <c r="B974" s="1" t="s">
        <v>416</v>
      </c>
      <c r="C974" s="1" t="s">
        <v>28</v>
      </c>
      <c r="D974" s="1" t="s">
        <v>29</v>
      </c>
      <c r="E974" s="1">
        <v>214613</v>
      </c>
      <c r="F974" s="1" t="s">
        <v>3949</v>
      </c>
      <c r="G974" s="1" t="s">
        <v>3950</v>
      </c>
      <c r="H974" s="1" t="s">
        <v>32</v>
      </c>
      <c r="I974" s="1" t="s">
        <v>33</v>
      </c>
      <c r="J974" s="2">
        <v>44322</v>
      </c>
      <c r="K974" s="2" t="s">
        <v>4121</v>
      </c>
      <c r="L974" s="1">
        <v>39.99</v>
      </c>
      <c r="M974" s="1">
        <v>39.99</v>
      </c>
      <c r="N974" s="1">
        <v>0</v>
      </c>
      <c r="O974" s="1" t="s">
        <v>109</v>
      </c>
      <c r="P974" s="1" t="s">
        <v>35</v>
      </c>
      <c r="Q974" s="1" t="s">
        <v>37</v>
      </c>
      <c r="R974" s="1" t="s">
        <v>37</v>
      </c>
      <c r="S974" s="1" t="s">
        <v>37</v>
      </c>
      <c r="T974" s="1">
        <v>0</v>
      </c>
      <c r="U974" s="1" t="s">
        <v>39</v>
      </c>
      <c r="V974" s="1" t="s">
        <v>68</v>
      </c>
      <c r="W974" s="1" t="s">
        <v>1686</v>
      </c>
      <c r="X974" s="1">
        <v>30</v>
      </c>
      <c r="Y974" s="1" t="s">
        <v>37</v>
      </c>
      <c r="Z974" s="1" t="s">
        <v>4121</v>
      </c>
      <c r="AA974" s="1" t="s">
        <v>4121</v>
      </c>
      <c r="AB974" s="1" t="s">
        <v>4121</v>
      </c>
      <c r="AC974" s="1">
        <v>0</v>
      </c>
      <c r="AD974" s="1" t="s">
        <v>4121</v>
      </c>
      <c r="AE974" s="1">
        <v>0.45</v>
      </c>
      <c r="AF974" s="1">
        <v>0.45</v>
      </c>
      <c r="AG974" s="1">
        <v>0.45</v>
      </c>
      <c r="AH974" s="1">
        <v>0.45</v>
      </c>
      <c r="AI974" s="1">
        <v>0</v>
      </c>
      <c r="AJ974" s="1">
        <v>0.25</v>
      </c>
      <c r="AK974" s="1">
        <v>0.25</v>
      </c>
      <c r="AL974" s="1">
        <v>0.25</v>
      </c>
      <c r="AM974" s="1">
        <v>0</v>
      </c>
      <c r="AN974" s="1" t="s">
        <v>110</v>
      </c>
      <c r="AO974" s="1" t="s">
        <v>110</v>
      </c>
      <c r="AP974" s="1" t="s">
        <v>69</v>
      </c>
      <c r="AQ974" s="1" t="s">
        <v>40</v>
      </c>
      <c r="AR974" s="1" t="s">
        <v>4121</v>
      </c>
      <c r="AS974" s="1" t="s">
        <v>38</v>
      </c>
      <c r="AT974" s="1" t="s">
        <v>4121</v>
      </c>
      <c r="AU974" s="1" t="s">
        <v>4121</v>
      </c>
      <c r="AV974" s="1" t="s">
        <v>42</v>
      </c>
      <c r="AW974" s="1">
        <v>0</v>
      </c>
      <c r="AX974" s="1">
        <v>0</v>
      </c>
      <c r="AY974" s="1">
        <v>0</v>
      </c>
      <c r="AZ974" s="1">
        <v>0</v>
      </c>
      <c r="BA974" s="1">
        <v>0</v>
      </c>
      <c r="BB974" s="1">
        <v>0</v>
      </c>
      <c r="BC974" s="1">
        <v>0</v>
      </c>
      <c r="BD974" s="1">
        <v>0</v>
      </c>
      <c r="BE974" s="1">
        <v>0</v>
      </c>
      <c r="BF974" s="1">
        <v>0</v>
      </c>
      <c r="BG974" s="1">
        <v>0</v>
      </c>
      <c r="BH974" s="1">
        <v>0</v>
      </c>
      <c r="BI974" s="1">
        <v>0</v>
      </c>
      <c r="BJ974" s="1">
        <v>0</v>
      </c>
      <c r="BK974" s="1">
        <v>0</v>
      </c>
      <c r="BL974" s="1">
        <v>0</v>
      </c>
      <c r="BM974" s="1">
        <v>0</v>
      </c>
      <c r="BN974" s="1">
        <v>0</v>
      </c>
      <c r="BO974" s="1" t="s">
        <v>37</v>
      </c>
      <c r="BP974" s="1" t="s">
        <v>38</v>
      </c>
      <c r="BQ974" s="5" t="s">
        <v>3951</v>
      </c>
      <c r="BR974" s="1" t="s">
        <v>3952</v>
      </c>
      <c r="BS974" s="1" t="s">
        <v>3953</v>
      </c>
      <c r="BT974" s="1" t="s">
        <v>4121</v>
      </c>
      <c r="BU974" s="1" t="s">
        <v>4121</v>
      </c>
      <c r="BV974" s="1" t="s">
        <v>4121</v>
      </c>
    </row>
    <row r="975" spans="1:74" ht="225" x14ac:dyDescent="0.25">
      <c r="A975" s="1" t="s">
        <v>26</v>
      </c>
      <c r="B975" s="1" t="s">
        <v>242</v>
      </c>
      <c r="C975" s="1" t="s">
        <v>28</v>
      </c>
      <c r="D975" s="1" t="s">
        <v>65</v>
      </c>
      <c r="E975" s="1">
        <v>211317</v>
      </c>
      <c r="F975" s="1" t="s">
        <v>3954</v>
      </c>
      <c r="G975" s="1" t="s">
        <v>3955</v>
      </c>
      <c r="H975" s="1" t="s">
        <v>32</v>
      </c>
      <c r="I975" s="1" t="s">
        <v>33</v>
      </c>
      <c r="J975" s="2">
        <v>44304</v>
      </c>
      <c r="K975" s="2" t="s">
        <v>4121</v>
      </c>
      <c r="L975" s="1">
        <v>50</v>
      </c>
      <c r="M975" s="1">
        <v>450</v>
      </c>
      <c r="N975" s="1">
        <v>1</v>
      </c>
      <c r="O975" s="1" t="s">
        <v>34</v>
      </c>
      <c r="P975" s="1" t="s">
        <v>35</v>
      </c>
      <c r="Q975" s="1" t="s">
        <v>49</v>
      </c>
      <c r="R975" s="1" t="s">
        <v>49</v>
      </c>
      <c r="S975" s="1" t="s">
        <v>49</v>
      </c>
      <c r="T975" s="1">
        <v>0</v>
      </c>
      <c r="U975" s="1" t="s">
        <v>37</v>
      </c>
      <c r="V975" s="1" t="s">
        <v>38</v>
      </c>
      <c r="W975" s="1" t="s">
        <v>4121</v>
      </c>
      <c r="X975" s="1">
        <v>30</v>
      </c>
      <c r="Y975" s="1" t="s">
        <v>35</v>
      </c>
      <c r="Z975" s="1" t="s">
        <v>49</v>
      </c>
      <c r="AA975" s="1" t="s">
        <v>49</v>
      </c>
      <c r="AB975" s="1" t="s">
        <v>37</v>
      </c>
      <c r="AC975" s="1">
        <v>0</v>
      </c>
      <c r="AD975" s="1" t="s">
        <v>4121</v>
      </c>
      <c r="AE975" s="1">
        <v>0.2</v>
      </c>
      <c r="AF975" s="1">
        <v>0.3</v>
      </c>
      <c r="AG975" s="1">
        <v>0.2</v>
      </c>
      <c r="AH975" s="1">
        <v>0.3</v>
      </c>
      <c r="AI975" s="1">
        <v>0.8</v>
      </c>
      <c r="AJ975" s="1">
        <v>0.25</v>
      </c>
      <c r="AK975" s="1">
        <v>0.25</v>
      </c>
      <c r="AL975" s="1">
        <v>0.25</v>
      </c>
      <c r="AM975" s="1">
        <v>0.5</v>
      </c>
      <c r="AN975" s="1" t="s">
        <v>35</v>
      </c>
      <c r="AO975" s="1" t="s">
        <v>35</v>
      </c>
      <c r="AP975" s="1" t="s">
        <v>69</v>
      </c>
      <c r="AQ975" s="1" t="s">
        <v>40</v>
      </c>
      <c r="AR975" s="1" t="s">
        <v>41</v>
      </c>
      <c r="AS975" s="1" t="s">
        <v>68</v>
      </c>
      <c r="AT975" s="1">
        <v>2</v>
      </c>
      <c r="AU975" s="1" t="s">
        <v>4121</v>
      </c>
      <c r="AV975" s="1" t="s">
        <v>42</v>
      </c>
      <c r="AW975" s="1">
        <v>50</v>
      </c>
      <c r="AX975" s="1">
        <v>0</v>
      </c>
      <c r="AY975" s="1">
        <v>0</v>
      </c>
      <c r="AZ975" s="1">
        <v>0</v>
      </c>
      <c r="BA975" s="1">
        <v>0</v>
      </c>
      <c r="BB975" s="1">
        <v>0</v>
      </c>
      <c r="BC975" s="1">
        <v>0</v>
      </c>
      <c r="BD975" s="1">
        <v>0</v>
      </c>
      <c r="BE975" s="1">
        <v>0</v>
      </c>
      <c r="BF975" s="1">
        <v>0</v>
      </c>
      <c r="BG975" s="1">
        <v>0</v>
      </c>
      <c r="BH975" s="1">
        <v>0</v>
      </c>
      <c r="BI975" s="1">
        <v>0</v>
      </c>
      <c r="BJ975" s="1">
        <v>0</v>
      </c>
      <c r="BK975" s="1">
        <v>0</v>
      </c>
      <c r="BL975" s="1">
        <v>0</v>
      </c>
      <c r="BM975" s="1">
        <v>0</v>
      </c>
      <c r="BN975" s="1">
        <v>0</v>
      </c>
      <c r="BO975" s="1" t="s">
        <v>35</v>
      </c>
      <c r="BP975" s="1" t="s">
        <v>38</v>
      </c>
      <c r="BQ975" s="5" t="s">
        <v>3956</v>
      </c>
      <c r="BR975" s="1" t="s">
        <v>3957</v>
      </c>
      <c r="BS975" s="1" t="s">
        <v>3958</v>
      </c>
      <c r="BT975" s="1" t="s">
        <v>110</v>
      </c>
      <c r="BU975" s="1" t="s">
        <v>3959</v>
      </c>
      <c r="BV975" s="8" t="s">
        <v>4179</v>
      </c>
    </row>
    <row r="976" spans="1:74" ht="45" x14ac:dyDescent="0.25">
      <c r="A976" s="1" t="s">
        <v>26</v>
      </c>
      <c r="B976" s="1" t="s">
        <v>27</v>
      </c>
      <c r="C976" s="1" t="s">
        <v>28</v>
      </c>
      <c r="D976" s="1" t="s">
        <v>29</v>
      </c>
      <c r="E976" s="1">
        <v>213118</v>
      </c>
      <c r="F976" s="1" t="s">
        <v>3960</v>
      </c>
      <c r="G976" s="1" t="s">
        <v>3961</v>
      </c>
      <c r="H976" s="1" t="s">
        <v>32</v>
      </c>
      <c r="I976" s="1" t="s">
        <v>33</v>
      </c>
      <c r="J976" s="2">
        <v>44336</v>
      </c>
      <c r="K976" s="2" t="s">
        <v>4121</v>
      </c>
      <c r="L976" s="1">
        <v>0</v>
      </c>
      <c r="M976" s="1">
        <v>152</v>
      </c>
      <c r="N976" s="1">
        <v>0</v>
      </c>
      <c r="O976" s="1" t="s">
        <v>34</v>
      </c>
      <c r="P976" s="1" t="s">
        <v>37</v>
      </c>
      <c r="Q976" s="1" t="s">
        <v>4121</v>
      </c>
      <c r="R976" s="1" t="s">
        <v>4121</v>
      </c>
      <c r="S976" s="1" t="s">
        <v>4121</v>
      </c>
      <c r="T976" s="1">
        <v>0</v>
      </c>
      <c r="U976" s="1" t="s">
        <v>4121</v>
      </c>
      <c r="V976" s="1" t="s">
        <v>38</v>
      </c>
      <c r="W976" s="1" t="s">
        <v>4121</v>
      </c>
      <c r="X976" s="1">
        <v>30</v>
      </c>
      <c r="Y976" s="1" t="s">
        <v>37</v>
      </c>
      <c r="Z976" s="1" t="s">
        <v>4121</v>
      </c>
      <c r="AA976" s="1" t="s">
        <v>4121</v>
      </c>
      <c r="AB976" s="1" t="s">
        <v>4121</v>
      </c>
      <c r="AC976" s="1">
        <v>0</v>
      </c>
      <c r="AD976" s="1" t="s">
        <v>4121</v>
      </c>
      <c r="AE976" s="1">
        <v>0.45</v>
      </c>
      <c r="AF976" s="1">
        <v>0.45</v>
      </c>
      <c r="AG976" s="1">
        <v>0</v>
      </c>
      <c r="AH976" s="1">
        <v>0.45</v>
      </c>
      <c r="AI976" s="1">
        <v>0.8</v>
      </c>
      <c r="AJ976" s="1">
        <v>0.45</v>
      </c>
      <c r="AK976" s="1">
        <v>0.45</v>
      </c>
      <c r="AL976" s="1">
        <v>0</v>
      </c>
      <c r="AM976" s="1">
        <v>0.55000000000000004</v>
      </c>
      <c r="AN976" s="1" t="s">
        <v>35</v>
      </c>
      <c r="AO976" s="1" t="s">
        <v>35</v>
      </c>
      <c r="AP976" s="1" t="s">
        <v>39</v>
      </c>
      <c r="AQ976" s="1" t="s">
        <v>40</v>
      </c>
      <c r="AR976" s="1" t="s">
        <v>41</v>
      </c>
      <c r="AS976" s="1" t="s">
        <v>38</v>
      </c>
      <c r="AT976" s="1" t="s">
        <v>4121</v>
      </c>
      <c r="AU976" s="1" t="s">
        <v>4121</v>
      </c>
      <c r="AV976" s="1" t="s">
        <v>42</v>
      </c>
      <c r="AW976" s="1">
        <v>0</v>
      </c>
      <c r="AX976" s="1">
        <v>0</v>
      </c>
      <c r="AY976" s="1">
        <v>0</v>
      </c>
      <c r="AZ976" s="1">
        <v>0</v>
      </c>
      <c r="BA976" s="1">
        <v>0</v>
      </c>
      <c r="BB976" s="1">
        <v>0</v>
      </c>
      <c r="BC976" s="1">
        <v>0</v>
      </c>
      <c r="BD976" s="1">
        <v>0</v>
      </c>
      <c r="BE976" s="1">
        <v>0</v>
      </c>
      <c r="BF976" s="1">
        <v>0</v>
      </c>
      <c r="BG976" s="1">
        <v>0</v>
      </c>
      <c r="BH976" s="1">
        <v>0</v>
      </c>
      <c r="BI976" s="1">
        <v>0</v>
      </c>
      <c r="BJ976" s="1">
        <v>0</v>
      </c>
      <c r="BK976" s="1">
        <v>0</v>
      </c>
      <c r="BL976" s="1">
        <v>0</v>
      </c>
      <c r="BM976" s="1">
        <v>0</v>
      </c>
      <c r="BN976" s="1">
        <v>0</v>
      </c>
      <c r="BO976" s="1" t="s">
        <v>37</v>
      </c>
      <c r="BP976" s="1" t="s">
        <v>38</v>
      </c>
      <c r="BQ976" s="5" t="s">
        <v>3962</v>
      </c>
      <c r="BR976" s="1" t="s">
        <v>3889</v>
      </c>
      <c r="BS976" s="1" t="s">
        <v>3963</v>
      </c>
      <c r="BT976" s="1" t="s">
        <v>4121</v>
      </c>
      <c r="BU976" s="1" t="s">
        <v>4121</v>
      </c>
      <c r="BV976" s="8"/>
    </row>
    <row r="977" spans="1:74" ht="60" x14ac:dyDescent="0.25">
      <c r="A977" s="1" t="s">
        <v>26</v>
      </c>
      <c r="B977" s="1" t="s">
        <v>27</v>
      </c>
      <c r="C977" s="1" t="s">
        <v>28</v>
      </c>
      <c r="D977" s="1" t="s">
        <v>65</v>
      </c>
      <c r="E977" s="1">
        <v>213314</v>
      </c>
      <c r="F977" s="1" t="s">
        <v>3964</v>
      </c>
      <c r="G977" s="1" t="s">
        <v>3965</v>
      </c>
      <c r="H977" s="1" t="s">
        <v>32</v>
      </c>
      <c r="I977" s="1" t="s">
        <v>33</v>
      </c>
      <c r="J977" s="2">
        <v>44336</v>
      </c>
      <c r="K977" s="2" t="s">
        <v>4121</v>
      </c>
      <c r="L977" s="1">
        <v>0</v>
      </c>
      <c r="M977" s="1">
        <v>326.10000000000002</v>
      </c>
      <c r="N977" s="1">
        <v>1</v>
      </c>
      <c r="O977" s="1" t="s">
        <v>34</v>
      </c>
      <c r="P977" s="1" t="s">
        <v>37</v>
      </c>
      <c r="Q977" s="1" t="s">
        <v>4121</v>
      </c>
      <c r="R977" s="1" t="s">
        <v>4121</v>
      </c>
      <c r="S977" s="1" t="s">
        <v>4121</v>
      </c>
      <c r="T977" s="1">
        <v>0</v>
      </c>
      <c r="U977" s="1" t="s">
        <v>4121</v>
      </c>
      <c r="V977" s="1" t="s">
        <v>38</v>
      </c>
      <c r="W977" s="1" t="s">
        <v>4121</v>
      </c>
      <c r="X977" s="1">
        <v>30</v>
      </c>
      <c r="Y977" s="1" t="s">
        <v>37</v>
      </c>
      <c r="Z977" s="1" t="s">
        <v>4121</v>
      </c>
      <c r="AA977" s="1" t="s">
        <v>4121</v>
      </c>
      <c r="AB977" s="1" t="s">
        <v>4121</v>
      </c>
      <c r="AC977" s="1">
        <v>0</v>
      </c>
      <c r="AD977" s="1" t="s">
        <v>4121</v>
      </c>
      <c r="AE977" s="1">
        <v>0.45</v>
      </c>
      <c r="AF977" s="1">
        <v>0.45</v>
      </c>
      <c r="AG977" s="1">
        <v>0</v>
      </c>
      <c r="AH977" s="1">
        <v>0.45</v>
      </c>
      <c r="AI977" s="1">
        <v>0.8</v>
      </c>
      <c r="AJ977" s="1">
        <v>0.45</v>
      </c>
      <c r="AK977" s="1">
        <v>0.45</v>
      </c>
      <c r="AL977" s="1">
        <v>0</v>
      </c>
      <c r="AM977" s="1">
        <v>0.55000000000000004</v>
      </c>
      <c r="AN977" s="1" t="s">
        <v>35</v>
      </c>
      <c r="AO977" s="1" t="s">
        <v>35</v>
      </c>
      <c r="AP977" s="1" t="s">
        <v>69</v>
      </c>
      <c r="AQ977" s="1" t="s">
        <v>40</v>
      </c>
      <c r="AR977" s="1" t="s">
        <v>41</v>
      </c>
      <c r="AS977" s="1" t="s">
        <v>38</v>
      </c>
      <c r="AT977" s="1" t="s">
        <v>4121</v>
      </c>
      <c r="AU977" s="1" t="s">
        <v>4121</v>
      </c>
      <c r="AV977" s="1" t="s">
        <v>42</v>
      </c>
      <c r="AW977" s="1">
        <v>0</v>
      </c>
      <c r="AX977" s="1">
        <v>0</v>
      </c>
      <c r="AY977" s="1">
        <v>0</v>
      </c>
      <c r="AZ977" s="1">
        <v>0</v>
      </c>
      <c r="BA977" s="1">
        <v>0</v>
      </c>
      <c r="BB977" s="1">
        <v>0</v>
      </c>
      <c r="BC977" s="1">
        <v>0</v>
      </c>
      <c r="BD977" s="1">
        <v>0</v>
      </c>
      <c r="BE977" s="1">
        <v>0</v>
      </c>
      <c r="BF977" s="1">
        <v>0</v>
      </c>
      <c r="BG977" s="1">
        <v>0</v>
      </c>
      <c r="BH977" s="1">
        <v>0</v>
      </c>
      <c r="BI977" s="1">
        <v>0</v>
      </c>
      <c r="BJ977" s="1">
        <v>0</v>
      </c>
      <c r="BK977" s="1">
        <v>0</v>
      </c>
      <c r="BL977" s="1">
        <v>0</v>
      </c>
      <c r="BM977" s="1">
        <v>0</v>
      </c>
      <c r="BN977" s="1">
        <v>0</v>
      </c>
      <c r="BO977" s="1" t="s">
        <v>37</v>
      </c>
      <c r="BP977" s="1" t="s">
        <v>38</v>
      </c>
      <c r="BQ977" s="5" t="s">
        <v>3966</v>
      </c>
      <c r="BR977" s="1" t="s">
        <v>3884</v>
      </c>
      <c r="BS977" s="1" t="s">
        <v>3967</v>
      </c>
      <c r="BT977" s="1" t="s">
        <v>4121</v>
      </c>
      <c r="BU977" s="1" t="s">
        <v>4121</v>
      </c>
      <c r="BV977" s="8"/>
    </row>
    <row r="978" spans="1:74" ht="45" x14ac:dyDescent="0.25">
      <c r="A978" s="1" t="s">
        <v>26</v>
      </c>
      <c r="B978" s="1" t="s">
        <v>27</v>
      </c>
      <c r="C978" s="1" t="s">
        <v>28</v>
      </c>
      <c r="D978" s="1" t="s">
        <v>65</v>
      </c>
      <c r="E978" s="1">
        <v>213315</v>
      </c>
      <c r="F978" s="1" t="s">
        <v>3968</v>
      </c>
      <c r="G978" s="1" t="s">
        <v>3969</v>
      </c>
      <c r="H978" s="1" t="s">
        <v>32</v>
      </c>
      <c r="I978" s="1" t="s">
        <v>33</v>
      </c>
      <c r="J978" s="2">
        <v>44336</v>
      </c>
      <c r="K978" s="2" t="s">
        <v>4121</v>
      </c>
      <c r="L978" s="1">
        <v>0</v>
      </c>
      <c r="M978" s="1">
        <v>152.19999999999999</v>
      </c>
      <c r="N978" s="1">
        <v>1</v>
      </c>
      <c r="O978" s="1" t="s">
        <v>34</v>
      </c>
      <c r="P978" s="1" t="s">
        <v>37</v>
      </c>
      <c r="Q978" s="1" t="s">
        <v>4121</v>
      </c>
      <c r="R978" s="1" t="s">
        <v>4121</v>
      </c>
      <c r="S978" s="1" t="s">
        <v>4121</v>
      </c>
      <c r="T978" s="1">
        <v>0</v>
      </c>
      <c r="U978" s="1" t="s">
        <v>4121</v>
      </c>
      <c r="V978" s="1" t="s">
        <v>38</v>
      </c>
      <c r="W978" s="1" t="s">
        <v>4121</v>
      </c>
      <c r="X978" s="1">
        <v>30</v>
      </c>
      <c r="Y978" s="1" t="s">
        <v>37</v>
      </c>
      <c r="Z978" s="1" t="s">
        <v>4121</v>
      </c>
      <c r="AA978" s="1" t="s">
        <v>4121</v>
      </c>
      <c r="AB978" s="1" t="s">
        <v>4121</v>
      </c>
      <c r="AC978" s="1">
        <v>0</v>
      </c>
      <c r="AD978" s="1" t="s">
        <v>4121</v>
      </c>
      <c r="AE978" s="1">
        <v>0.45</v>
      </c>
      <c r="AF978" s="1">
        <v>0.45</v>
      </c>
      <c r="AG978" s="1">
        <v>0</v>
      </c>
      <c r="AH978" s="1">
        <v>0.45</v>
      </c>
      <c r="AI978" s="1">
        <v>0.8</v>
      </c>
      <c r="AJ978" s="1">
        <v>0.45</v>
      </c>
      <c r="AK978" s="1">
        <v>0.45</v>
      </c>
      <c r="AL978" s="1">
        <v>0</v>
      </c>
      <c r="AM978" s="1">
        <v>0.55000000000000004</v>
      </c>
      <c r="AN978" s="1" t="s">
        <v>35</v>
      </c>
      <c r="AO978" s="1" t="s">
        <v>35</v>
      </c>
      <c r="AP978" s="1" t="s">
        <v>39</v>
      </c>
      <c r="AQ978" s="1" t="s">
        <v>40</v>
      </c>
      <c r="AR978" s="1" t="s">
        <v>41</v>
      </c>
      <c r="AS978" s="1" t="s">
        <v>38</v>
      </c>
      <c r="AT978" s="1" t="s">
        <v>4121</v>
      </c>
      <c r="AU978" s="1" t="s">
        <v>4121</v>
      </c>
      <c r="AV978" s="1" t="s">
        <v>42</v>
      </c>
      <c r="AW978" s="1">
        <v>0</v>
      </c>
      <c r="AX978" s="1">
        <v>0</v>
      </c>
      <c r="AY978" s="1">
        <v>0</v>
      </c>
      <c r="AZ978" s="1">
        <v>0</v>
      </c>
      <c r="BA978" s="1">
        <v>0</v>
      </c>
      <c r="BB978" s="1">
        <v>0</v>
      </c>
      <c r="BC978" s="1">
        <v>0</v>
      </c>
      <c r="BD978" s="1">
        <v>0</v>
      </c>
      <c r="BE978" s="1">
        <v>0</v>
      </c>
      <c r="BF978" s="1">
        <v>0</v>
      </c>
      <c r="BG978" s="1">
        <v>0</v>
      </c>
      <c r="BH978" s="1">
        <v>0</v>
      </c>
      <c r="BI978" s="1">
        <v>0</v>
      </c>
      <c r="BJ978" s="1">
        <v>0</v>
      </c>
      <c r="BK978" s="1">
        <v>0</v>
      </c>
      <c r="BL978" s="1">
        <v>0</v>
      </c>
      <c r="BM978" s="1">
        <v>0</v>
      </c>
      <c r="BN978" s="1">
        <v>0</v>
      </c>
      <c r="BO978" s="1" t="s">
        <v>37</v>
      </c>
      <c r="BP978" s="1" t="s">
        <v>38</v>
      </c>
      <c r="BQ978" s="5" t="s">
        <v>3966</v>
      </c>
      <c r="BR978" s="1" t="s">
        <v>3884</v>
      </c>
      <c r="BS978" s="1" t="s">
        <v>3970</v>
      </c>
      <c r="BT978" s="1" t="s">
        <v>4121</v>
      </c>
      <c r="BU978" s="1" t="s">
        <v>4121</v>
      </c>
      <c r="BV978" s="8"/>
    </row>
    <row r="979" spans="1:74" ht="60" x14ac:dyDescent="0.25">
      <c r="A979" s="1" t="s">
        <v>26</v>
      </c>
      <c r="B979" s="1" t="s">
        <v>27</v>
      </c>
      <c r="C979" s="1" t="s">
        <v>28</v>
      </c>
      <c r="D979" s="1" t="s">
        <v>65</v>
      </c>
      <c r="E979" s="1">
        <v>213316</v>
      </c>
      <c r="F979" s="1" t="s">
        <v>3971</v>
      </c>
      <c r="G979" s="1" t="s">
        <v>3972</v>
      </c>
      <c r="H979" s="1" t="s">
        <v>32</v>
      </c>
      <c r="I979" s="1" t="s">
        <v>33</v>
      </c>
      <c r="J979" s="2">
        <v>44336</v>
      </c>
      <c r="K979" s="2" t="s">
        <v>4121</v>
      </c>
      <c r="L979" s="1">
        <v>0</v>
      </c>
      <c r="M979" s="1">
        <v>130.44999999999999</v>
      </c>
      <c r="N979" s="1">
        <v>1</v>
      </c>
      <c r="O979" s="1" t="s">
        <v>34</v>
      </c>
      <c r="P979" s="1" t="s">
        <v>35</v>
      </c>
      <c r="Q979" s="1" t="s">
        <v>36</v>
      </c>
      <c r="R979" s="1" t="s">
        <v>36</v>
      </c>
      <c r="S979" s="1" t="s">
        <v>4121</v>
      </c>
      <c r="T979" s="1">
        <v>2000</v>
      </c>
      <c r="U979" s="1" t="s">
        <v>4121</v>
      </c>
      <c r="V979" s="1" t="s">
        <v>38</v>
      </c>
      <c r="W979" s="1" t="s">
        <v>4121</v>
      </c>
      <c r="X979" s="1">
        <v>30</v>
      </c>
      <c r="Y979" s="1" t="s">
        <v>37</v>
      </c>
      <c r="Z979" s="1" t="s">
        <v>4121</v>
      </c>
      <c r="AA979" s="1" t="s">
        <v>4121</v>
      </c>
      <c r="AB979" s="1" t="s">
        <v>4121</v>
      </c>
      <c r="AC979" s="1">
        <v>0</v>
      </c>
      <c r="AD979" s="1" t="s">
        <v>4121</v>
      </c>
      <c r="AE979" s="1">
        <v>0.45</v>
      </c>
      <c r="AF979" s="1">
        <v>0.45</v>
      </c>
      <c r="AG979" s="1">
        <v>0</v>
      </c>
      <c r="AH979" s="1">
        <v>0.45</v>
      </c>
      <c r="AI979" s="1">
        <v>0.8</v>
      </c>
      <c r="AJ979" s="1">
        <v>0.45</v>
      </c>
      <c r="AK979" s="1">
        <v>0.45</v>
      </c>
      <c r="AL979" s="1">
        <v>0</v>
      </c>
      <c r="AM979" s="1">
        <v>0.55000000000000004</v>
      </c>
      <c r="AN979" s="1" t="s">
        <v>35</v>
      </c>
      <c r="AO979" s="1" t="s">
        <v>35</v>
      </c>
      <c r="AP979" s="1" t="s">
        <v>39</v>
      </c>
      <c r="AQ979" s="1" t="s">
        <v>40</v>
      </c>
      <c r="AR979" s="1" t="s">
        <v>41</v>
      </c>
      <c r="AS979" s="1" t="s">
        <v>38</v>
      </c>
      <c r="AT979" s="1" t="s">
        <v>4121</v>
      </c>
      <c r="AU979" s="1" t="s">
        <v>4121</v>
      </c>
      <c r="AV979" s="1" t="s">
        <v>42</v>
      </c>
      <c r="AW979" s="1">
        <v>0</v>
      </c>
      <c r="AX979" s="1">
        <v>0</v>
      </c>
      <c r="AY979" s="1">
        <v>0</v>
      </c>
      <c r="AZ979" s="1">
        <v>0</v>
      </c>
      <c r="BA979" s="1">
        <v>0</v>
      </c>
      <c r="BB979" s="1">
        <v>0</v>
      </c>
      <c r="BC979" s="1">
        <v>0</v>
      </c>
      <c r="BD979" s="1">
        <v>0</v>
      </c>
      <c r="BE979" s="1">
        <v>0</v>
      </c>
      <c r="BF979" s="1">
        <v>0</v>
      </c>
      <c r="BG979" s="1">
        <v>0</v>
      </c>
      <c r="BH979" s="1">
        <v>0</v>
      </c>
      <c r="BI979" s="1">
        <v>0</v>
      </c>
      <c r="BJ979" s="1">
        <v>0</v>
      </c>
      <c r="BK979" s="1">
        <v>0</v>
      </c>
      <c r="BL979" s="1">
        <v>0</v>
      </c>
      <c r="BM979" s="1">
        <v>0</v>
      </c>
      <c r="BN979" s="1">
        <v>0</v>
      </c>
      <c r="BO979" s="1" t="s">
        <v>37</v>
      </c>
      <c r="BP979" s="1" t="s">
        <v>38</v>
      </c>
      <c r="BQ979" s="5" t="s">
        <v>3973</v>
      </c>
      <c r="BR979" s="1" t="s">
        <v>3974</v>
      </c>
      <c r="BS979" s="1" t="s">
        <v>3975</v>
      </c>
      <c r="BT979" s="1" t="s">
        <v>4121</v>
      </c>
      <c r="BU979" s="1" t="s">
        <v>4121</v>
      </c>
      <c r="BV979" s="8"/>
    </row>
    <row r="980" spans="1:74" ht="60" x14ac:dyDescent="0.25">
      <c r="A980" s="1" t="s">
        <v>26</v>
      </c>
      <c r="B980" s="1" t="s">
        <v>27</v>
      </c>
      <c r="C980" s="1" t="s">
        <v>28</v>
      </c>
      <c r="D980" s="1" t="s">
        <v>29</v>
      </c>
      <c r="E980" s="1">
        <v>213119</v>
      </c>
      <c r="F980" s="1" t="s">
        <v>3976</v>
      </c>
      <c r="G980" s="1" t="s">
        <v>3977</v>
      </c>
      <c r="H980" s="1" t="s">
        <v>32</v>
      </c>
      <c r="I980" s="1" t="s">
        <v>33</v>
      </c>
      <c r="J980" s="2">
        <v>44336</v>
      </c>
      <c r="K980" s="2" t="s">
        <v>4121</v>
      </c>
      <c r="L980" s="1">
        <v>0</v>
      </c>
      <c r="M980" s="1">
        <v>326.10000000000002</v>
      </c>
      <c r="N980" s="1">
        <v>0</v>
      </c>
      <c r="O980" s="1" t="s">
        <v>34</v>
      </c>
      <c r="P980" s="1" t="s">
        <v>37</v>
      </c>
      <c r="Q980" s="1" t="s">
        <v>4121</v>
      </c>
      <c r="R980" s="1" t="s">
        <v>4121</v>
      </c>
      <c r="S980" s="1" t="s">
        <v>4121</v>
      </c>
      <c r="T980" s="1">
        <v>0</v>
      </c>
      <c r="U980" s="1" t="s">
        <v>4121</v>
      </c>
      <c r="V980" s="1" t="s">
        <v>38</v>
      </c>
      <c r="W980" s="1" t="s">
        <v>4121</v>
      </c>
      <c r="X980" s="1">
        <v>30</v>
      </c>
      <c r="Y980" s="1" t="s">
        <v>37</v>
      </c>
      <c r="Z980" s="1" t="s">
        <v>4121</v>
      </c>
      <c r="AA980" s="1" t="s">
        <v>4121</v>
      </c>
      <c r="AB980" s="1" t="s">
        <v>4121</v>
      </c>
      <c r="AC980" s="1">
        <v>0</v>
      </c>
      <c r="AD980" s="1" t="s">
        <v>4121</v>
      </c>
      <c r="AE980" s="1">
        <v>0.45</v>
      </c>
      <c r="AF980" s="1">
        <v>0.45</v>
      </c>
      <c r="AG980" s="1">
        <v>0</v>
      </c>
      <c r="AH980" s="1">
        <v>0.45</v>
      </c>
      <c r="AI980" s="1">
        <v>0.8</v>
      </c>
      <c r="AJ980" s="1">
        <v>0.45</v>
      </c>
      <c r="AK980" s="1">
        <v>0.45</v>
      </c>
      <c r="AL980" s="1">
        <v>0</v>
      </c>
      <c r="AM980" s="1">
        <v>0.55000000000000004</v>
      </c>
      <c r="AN980" s="1" t="s">
        <v>35</v>
      </c>
      <c r="AO980" s="1" t="s">
        <v>35</v>
      </c>
      <c r="AP980" s="1" t="s">
        <v>69</v>
      </c>
      <c r="AQ980" s="1" t="s">
        <v>40</v>
      </c>
      <c r="AR980" s="1" t="s">
        <v>41</v>
      </c>
      <c r="AS980" s="1" t="s">
        <v>38</v>
      </c>
      <c r="AT980" s="1" t="s">
        <v>4121</v>
      </c>
      <c r="AU980" s="1" t="s">
        <v>4121</v>
      </c>
      <c r="AV980" s="1" t="s">
        <v>42</v>
      </c>
      <c r="AW980" s="1">
        <v>0</v>
      </c>
      <c r="AX980" s="1">
        <v>0</v>
      </c>
      <c r="AY980" s="1">
        <v>0</v>
      </c>
      <c r="AZ980" s="1">
        <v>0</v>
      </c>
      <c r="BA980" s="1">
        <v>0</v>
      </c>
      <c r="BB980" s="1">
        <v>0</v>
      </c>
      <c r="BC980" s="1">
        <v>0</v>
      </c>
      <c r="BD980" s="1">
        <v>0</v>
      </c>
      <c r="BE980" s="1">
        <v>0</v>
      </c>
      <c r="BF980" s="1">
        <v>0</v>
      </c>
      <c r="BG980" s="1">
        <v>0</v>
      </c>
      <c r="BH980" s="1">
        <v>0</v>
      </c>
      <c r="BI980" s="1">
        <v>0</v>
      </c>
      <c r="BJ980" s="1">
        <v>0</v>
      </c>
      <c r="BK980" s="1">
        <v>0</v>
      </c>
      <c r="BL980" s="1">
        <v>0</v>
      </c>
      <c r="BM980" s="1">
        <v>0</v>
      </c>
      <c r="BN980" s="1">
        <v>0</v>
      </c>
      <c r="BO980" s="1" t="s">
        <v>37</v>
      </c>
      <c r="BP980" s="1" t="s">
        <v>38</v>
      </c>
      <c r="BQ980" s="5" t="s">
        <v>3962</v>
      </c>
      <c r="BR980" s="1" t="s">
        <v>3889</v>
      </c>
      <c r="BS980" s="1" t="s">
        <v>3978</v>
      </c>
      <c r="BT980" s="1" t="s">
        <v>4121</v>
      </c>
      <c r="BU980" s="1" t="s">
        <v>4121</v>
      </c>
      <c r="BV980" s="8"/>
    </row>
    <row r="981" spans="1:74" ht="45" x14ac:dyDescent="0.25">
      <c r="A981" s="1" t="s">
        <v>26</v>
      </c>
      <c r="B981" s="1" t="s">
        <v>27</v>
      </c>
      <c r="C981" s="1" t="s">
        <v>28</v>
      </c>
      <c r="D981" s="1" t="s">
        <v>29</v>
      </c>
      <c r="E981" s="1">
        <v>2131110</v>
      </c>
      <c r="F981" s="1" t="s">
        <v>3979</v>
      </c>
      <c r="G981" s="1" t="s">
        <v>3980</v>
      </c>
      <c r="H981" s="1" t="s">
        <v>32</v>
      </c>
      <c r="I981" s="1" t="s">
        <v>33</v>
      </c>
      <c r="J981" s="2">
        <v>44336</v>
      </c>
      <c r="K981" s="2" t="s">
        <v>4121</v>
      </c>
      <c r="L981" s="1">
        <v>0</v>
      </c>
      <c r="M981" s="1">
        <v>345</v>
      </c>
      <c r="N981" s="1">
        <v>0</v>
      </c>
      <c r="O981" s="1" t="s">
        <v>34</v>
      </c>
      <c r="P981" s="1" t="s">
        <v>37</v>
      </c>
      <c r="Q981" s="1" t="s">
        <v>4121</v>
      </c>
      <c r="R981" s="1" t="s">
        <v>4121</v>
      </c>
      <c r="S981" s="1" t="s">
        <v>4121</v>
      </c>
      <c r="T981" s="1">
        <v>0</v>
      </c>
      <c r="U981" s="1" t="s">
        <v>4121</v>
      </c>
      <c r="V981" s="1" t="s">
        <v>38</v>
      </c>
      <c r="W981" s="1" t="s">
        <v>4121</v>
      </c>
      <c r="X981" s="1">
        <v>30</v>
      </c>
      <c r="Y981" s="1" t="s">
        <v>37</v>
      </c>
      <c r="Z981" s="1" t="s">
        <v>4121</v>
      </c>
      <c r="AA981" s="1" t="s">
        <v>4121</v>
      </c>
      <c r="AB981" s="1" t="s">
        <v>4121</v>
      </c>
      <c r="AC981" s="1">
        <v>0</v>
      </c>
      <c r="AD981" s="1" t="s">
        <v>4121</v>
      </c>
      <c r="AE981" s="1">
        <v>0.45</v>
      </c>
      <c r="AF981" s="1">
        <v>0.45</v>
      </c>
      <c r="AG981" s="1">
        <v>0</v>
      </c>
      <c r="AH981" s="1">
        <v>0.45</v>
      </c>
      <c r="AI981" s="1">
        <v>0.8</v>
      </c>
      <c r="AJ981" s="1">
        <v>0.45</v>
      </c>
      <c r="AK981" s="1">
        <v>0.45</v>
      </c>
      <c r="AL981" s="1">
        <v>0</v>
      </c>
      <c r="AM981" s="1">
        <v>0.55000000000000004</v>
      </c>
      <c r="AN981" s="1" t="s">
        <v>35</v>
      </c>
      <c r="AO981" s="1" t="s">
        <v>35</v>
      </c>
      <c r="AP981" s="1" t="s">
        <v>39</v>
      </c>
      <c r="AQ981" s="1" t="s">
        <v>40</v>
      </c>
      <c r="AR981" s="1" t="s">
        <v>41</v>
      </c>
      <c r="AS981" s="1" t="s">
        <v>38</v>
      </c>
      <c r="AT981" s="1" t="s">
        <v>4121</v>
      </c>
      <c r="AU981" s="1" t="s">
        <v>4121</v>
      </c>
      <c r="AV981" s="1" t="s">
        <v>42</v>
      </c>
      <c r="AW981" s="1">
        <v>0</v>
      </c>
      <c r="AX981" s="1">
        <v>0</v>
      </c>
      <c r="AY981" s="1">
        <v>0</v>
      </c>
      <c r="AZ981" s="1">
        <v>0</v>
      </c>
      <c r="BA981" s="1">
        <v>0</v>
      </c>
      <c r="BB981" s="1">
        <v>0</v>
      </c>
      <c r="BC981" s="1">
        <v>0</v>
      </c>
      <c r="BD981" s="1">
        <v>0</v>
      </c>
      <c r="BE981" s="1">
        <v>0</v>
      </c>
      <c r="BF981" s="1">
        <v>0</v>
      </c>
      <c r="BG981" s="1">
        <v>0</v>
      </c>
      <c r="BH981" s="1">
        <v>0</v>
      </c>
      <c r="BI981" s="1">
        <v>0</v>
      </c>
      <c r="BJ981" s="1">
        <v>0</v>
      </c>
      <c r="BK981" s="1">
        <v>0</v>
      </c>
      <c r="BL981" s="1">
        <v>0</v>
      </c>
      <c r="BM981" s="1">
        <v>0</v>
      </c>
      <c r="BN981" s="1">
        <v>0</v>
      </c>
      <c r="BO981" s="1" t="s">
        <v>37</v>
      </c>
      <c r="BP981" s="1" t="s">
        <v>38</v>
      </c>
      <c r="BQ981" s="5" t="s">
        <v>3962</v>
      </c>
      <c r="BR981" s="1" t="s">
        <v>3889</v>
      </c>
      <c r="BS981" s="1" t="s">
        <v>3978</v>
      </c>
      <c r="BT981" s="1" t="s">
        <v>4121</v>
      </c>
      <c r="BU981" s="1" t="s">
        <v>4121</v>
      </c>
      <c r="BV981" s="8"/>
    </row>
    <row r="982" spans="1:74" ht="409.5" x14ac:dyDescent="0.25">
      <c r="A982" s="1" t="s">
        <v>26</v>
      </c>
      <c r="B982" s="1" t="s">
        <v>416</v>
      </c>
      <c r="C982" s="1" t="s">
        <v>28</v>
      </c>
      <c r="D982" s="1" t="s">
        <v>29</v>
      </c>
      <c r="E982" s="1">
        <v>214812</v>
      </c>
      <c r="F982" s="1" t="s">
        <v>3981</v>
      </c>
      <c r="G982" s="1" t="s">
        <v>3982</v>
      </c>
      <c r="H982" s="1" t="s">
        <v>32</v>
      </c>
      <c r="I982" s="1" t="s">
        <v>33</v>
      </c>
      <c r="J982" s="2">
        <v>44327</v>
      </c>
      <c r="K982" s="2" t="s">
        <v>4121</v>
      </c>
      <c r="L982" s="1">
        <v>0</v>
      </c>
      <c r="M982" s="1">
        <v>410</v>
      </c>
      <c r="N982" s="1">
        <v>0</v>
      </c>
      <c r="O982" s="1" t="s">
        <v>83</v>
      </c>
      <c r="P982" s="1" t="s">
        <v>37</v>
      </c>
      <c r="Q982" s="1" t="s">
        <v>4121</v>
      </c>
      <c r="R982" s="1" t="s">
        <v>4121</v>
      </c>
      <c r="S982" s="1" t="s">
        <v>4121</v>
      </c>
      <c r="T982" s="1">
        <v>0</v>
      </c>
      <c r="U982" s="1" t="s">
        <v>4121</v>
      </c>
      <c r="V982" s="1" t="s">
        <v>38</v>
      </c>
      <c r="W982" s="1" t="s">
        <v>4121</v>
      </c>
      <c r="X982" s="1">
        <v>0</v>
      </c>
      <c r="Y982" s="1" t="s">
        <v>37</v>
      </c>
      <c r="Z982" s="1" t="s">
        <v>4121</v>
      </c>
      <c r="AA982" s="1" t="s">
        <v>4121</v>
      </c>
      <c r="AB982" s="1" t="s">
        <v>4121</v>
      </c>
      <c r="AC982" s="1">
        <v>0</v>
      </c>
      <c r="AD982" s="1" t="s">
        <v>4121</v>
      </c>
      <c r="AE982" s="1">
        <v>0</v>
      </c>
      <c r="AF982" s="1">
        <v>0</v>
      </c>
      <c r="AG982" s="1">
        <v>0</v>
      </c>
      <c r="AH982" s="1">
        <v>0</v>
      </c>
      <c r="AI982" s="1">
        <v>0</v>
      </c>
      <c r="AJ982" s="1">
        <v>0</v>
      </c>
      <c r="AK982" s="1">
        <v>0</v>
      </c>
      <c r="AL982" s="1">
        <v>0</v>
      </c>
      <c r="AM982" s="1">
        <v>0</v>
      </c>
      <c r="AN982" s="1" t="s">
        <v>4121</v>
      </c>
      <c r="AO982" s="1" t="s">
        <v>4121</v>
      </c>
      <c r="AP982" s="1" t="s">
        <v>69</v>
      </c>
      <c r="AQ982" s="1" t="s">
        <v>40</v>
      </c>
      <c r="AR982" s="1" t="s">
        <v>440</v>
      </c>
      <c r="AS982" s="1" t="s">
        <v>38</v>
      </c>
      <c r="AT982" s="1" t="s">
        <v>4121</v>
      </c>
      <c r="AU982" s="1" t="s">
        <v>4121</v>
      </c>
      <c r="AV982" s="1" t="s">
        <v>42</v>
      </c>
      <c r="AW982" s="1">
        <v>0</v>
      </c>
      <c r="AX982" s="1">
        <v>0</v>
      </c>
      <c r="AY982" s="1">
        <v>0</v>
      </c>
      <c r="AZ982" s="1">
        <v>0</v>
      </c>
      <c r="BA982" s="1">
        <v>0</v>
      </c>
      <c r="BB982" s="1">
        <v>0</v>
      </c>
      <c r="BC982" s="1">
        <v>0</v>
      </c>
      <c r="BD982" s="1">
        <v>0</v>
      </c>
      <c r="BE982" s="1">
        <v>0</v>
      </c>
      <c r="BF982" s="1">
        <v>0</v>
      </c>
      <c r="BG982" s="1">
        <v>0</v>
      </c>
      <c r="BH982" s="1">
        <v>0</v>
      </c>
      <c r="BI982" s="1">
        <v>0</v>
      </c>
      <c r="BJ982" s="1">
        <v>0</v>
      </c>
      <c r="BK982" s="1">
        <v>0</v>
      </c>
      <c r="BL982" s="1">
        <v>0</v>
      </c>
      <c r="BM982" s="1">
        <v>0</v>
      </c>
      <c r="BN982" s="1">
        <v>0</v>
      </c>
      <c r="BO982" s="1" t="s">
        <v>37</v>
      </c>
      <c r="BP982" s="1" t="s">
        <v>38</v>
      </c>
      <c r="BQ982" s="5" t="s">
        <v>3983</v>
      </c>
      <c r="BR982" s="1" t="s">
        <v>3984</v>
      </c>
      <c r="BS982" s="1" t="s">
        <v>3985</v>
      </c>
      <c r="BT982" s="1" t="s">
        <v>4121</v>
      </c>
      <c r="BU982" s="1" t="s">
        <v>4121</v>
      </c>
      <c r="BV982" s="1" t="s">
        <v>4121</v>
      </c>
    </row>
    <row r="983" spans="1:74" ht="210" x14ac:dyDescent="0.25">
      <c r="A983" s="1" t="s">
        <v>26</v>
      </c>
      <c r="B983" s="1" t="s">
        <v>242</v>
      </c>
      <c r="C983" s="1" t="s">
        <v>28</v>
      </c>
      <c r="D983" s="1" t="s">
        <v>65</v>
      </c>
      <c r="E983" s="1">
        <v>211719</v>
      </c>
      <c r="F983" s="1" t="s">
        <v>3986</v>
      </c>
      <c r="G983" s="1" t="s">
        <v>3987</v>
      </c>
      <c r="H983" s="1" t="s">
        <v>32</v>
      </c>
      <c r="I983" s="1" t="s">
        <v>33</v>
      </c>
      <c r="J983" s="2">
        <v>44300</v>
      </c>
      <c r="K983" s="2" t="s">
        <v>4121</v>
      </c>
      <c r="L983" s="1">
        <v>0</v>
      </c>
      <c r="M983" s="1">
        <v>70</v>
      </c>
      <c r="N983" s="1">
        <v>1</v>
      </c>
      <c r="O983" s="1" t="s">
        <v>83</v>
      </c>
      <c r="P983" s="1" t="s">
        <v>37</v>
      </c>
      <c r="Q983" s="1" t="s">
        <v>4121</v>
      </c>
      <c r="R983" s="1" t="s">
        <v>4121</v>
      </c>
      <c r="S983" s="1" t="s">
        <v>4121</v>
      </c>
      <c r="T983" s="1">
        <v>0</v>
      </c>
      <c r="U983" s="1" t="s">
        <v>4121</v>
      </c>
      <c r="V983" s="1" t="s">
        <v>38</v>
      </c>
      <c r="W983" s="1" t="s">
        <v>4121</v>
      </c>
      <c r="X983" s="1">
        <v>0</v>
      </c>
      <c r="Y983" s="1" t="s">
        <v>37</v>
      </c>
      <c r="Z983" s="1" t="s">
        <v>4121</v>
      </c>
      <c r="AA983" s="1" t="s">
        <v>4121</v>
      </c>
      <c r="AB983" s="1" t="s">
        <v>4121</v>
      </c>
      <c r="AC983" s="1">
        <v>0</v>
      </c>
      <c r="AD983" s="1" t="s">
        <v>4121</v>
      </c>
      <c r="AE983" s="1">
        <v>0</v>
      </c>
      <c r="AF983" s="1">
        <v>0</v>
      </c>
      <c r="AG983" s="1">
        <v>0</v>
      </c>
      <c r="AH983" s="1">
        <v>0</v>
      </c>
      <c r="AI983" s="1">
        <v>0</v>
      </c>
      <c r="AJ983" s="1">
        <v>0</v>
      </c>
      <c r="AK983" s="1">
        <v>0</v>
      </c>
      <c r="AL983" s="1">
        <v>0</v>
      </c>
      <c r="AM983" s="1">
        <v>0</v>
      </c>
      <c r="AN983" s="1" t="s">
        <v>4121</v>
      </c>
      <c r="AO983" s="1" t="s">
        <v>4121</v>
      </c>
      <c r="AP983" s="1" t="s">
        <v>69</v>
      </c>
      <c r="AQ983" s="1" t="s">
        <v>40</v>
      </c>
      <c r="AR983" s="1" t="s">
        <v>41</v>
      </c>
      <c r="AS983" s="1" t="s">
        <v>38</v>
      </c>
      <c r="AT983" s="1" t="s">
        <v>4121</v>
      </c>
      <c r="AU983" s="1" t="s">
        <v>4121</v>
      </c>
      <c r="AV983" s="1" t="s">
        <v>42</v>
      </c>
      <c r="AW983" s="1">
        <v>0</v>
      </c>
      <c r="AX983" s="1">
        <v>0</v>
      </c>
      <c r="AY983" s="1">
        <v>0</v>
      </c>
      <c r="AZ983" s="1">
        <v>0</v>
      </c>
      <c r="BA983" s="1">
        <v>0</v>
      </c>
      <c r="BB983" s="1">
        <v>0</v>
      </c>
      <c r="BC983" s="1">
        <v>0</v>
      </c>
      <c r="BD983" s="1">
        <v>0</v>
      </c>
      <c r="BE983" s="1">
        <v>0</v>
      </c>
      <c r="BF983" s="1">
        <v>0</v>
      </c>
      <c r="BG983" s="1">
        <v>0</v>
      </c>
      <c r="BH983" s="1">
        <v>0</v>
      </c>
      <c r="BI983" s="1">
        <v>0</v>
      </c>
      <c r="BJ983" s="1">
        <v>0</v>
      </c>
      <c r="BK983" s="1">
        <v>0</v>
      </c>
      <c r="BL983" s="1">
        <v>0</v>
      </c>
      <c r="BM983" s="1">
        <v>0</v>
      </c>
      <c r="BN983" s="1">
        <v>0</v>
      </c>
      <c r="BO983" s="1" t="s">
        <v>37</v>
      </c>
      <c r="BP983" s="1" t="s">
        <v>38</v>
      </c>
      <c r="BQ983" s="5" t="s">
        <v>3988</v>
      </c>
      <c r="BR983" s="1" t="s">
        <v>3989</v>
      </c>
      <c r="BS983" s="1" t="s">
        <v>3990</v>
      </c>
      <c r="BT983" s="1" t="s">
        <v>3991</v>
      </c>
      <c r="BU983" s="1" t="s">
        <v>4121</v>
      </c>
      <c r="BV983" s="1" t="s">
        <v>4121</v>
      </c>
    </row>
    <row r="984" spans="1:74" ht="75" x14ac:dyDescent="0.25">
      <c r="A984" s="1" t="s">
        <v>26</v>
      </c>
      <c r="B984" s="1" t="s">
        <v>27</v>
      </c>
      <c r="C984" s="1" t="s">
        <v>28</v>
      </c>
      <c r="D984" s="1" t="s">
        <v>29</v>
      </c>
      <c r="E984" s="1">
        <v>2138118</v>
      </c>
      <c r="F984" s="1" t="s">
        <v>3992</v>
      </c>
      <c r="G984" s="1" t="s">
        <v>3993</v>
      </c>
      <c r="H984" s="1" t="s">
        <v>32</v>
      </c>
      <c r="I984" s="1" t="s">
        <v>145</v>
      </c>
      <c r="J984" s="2">
        <v>44323</v>
      </c>
      <c r="K984" s="2" t="s">
        <v>4121</v>
      </c>
      <c r="L984" s="1">
        <v>0</v>
      </c>
      <c r="M984" s="1">
        <v>85</v>
      </c>
      <c r="N984" s="1">
        <v>0</v>
      </c>
      <c r="O984" s="1" t="s">
        <v>83</v>
      </c>
      <c r="P984" s="1" t="s">
        <v>37</v>
      </c>
      <c r="Q984" s="1" t="s">
        <v>4121</v>
      </c>
      <c r="R984" s="1" t="s">
        <v>4121</v>
      </c>
      <c r="S984" s="1" t="s">
        <v>4121</v>
      </c>
      <c r="T984" s="1">
        <v>0</v>
      </c>
      <c r="U984" s="1" t="s">
        <v>4121</v>
      </c>
      <c r="V984" s="1" t="s">
        <v>38</v>
      </c>
      <c r="W984" s="1" t="s">
        <v>4121</v>
      </c>
      <c r="X984" s="1">
        <v>0</v>
      </c>
      <c r="Y984" s="1" t="s">
        <v>37</v>
      </c>
      <c r="Z984" s="1" t="s">
        <v>4121</v>
      </c>
      <c r="AA984" s="1" t="s">
        <v>4121</v>
      </c>
      <c r="AB984" s="1" t="s">
        <v>4121</v>
      </c>
      <c r="AC984" s="1">
        <v>0</v>
      </c>
      <c r="AD984" s="1" t="s">
        <v>4121</v>
      </c>
      <c r="AE984" s="1">
        <v>0</v>
      </c>
      <c r="AF984" s="1">
        <v>0</v>
      </c>
      <c r="AG984" s="1">
        <v>0</v>
      </c>
      <c r="AH984" s="1">
        <v>0</v>
      </c>
      <c r="AI984" s="1">
        <v>0</v>
      </c>
      <c r="AJ984" s="1">
        <v>0</v>
      </c>
      <c r="AK984" s="1">
        <v>0</v>
      </c>
      <c r="AL984" s="1">
        <v>0</v>
      </c>
      <c r="AM984" s="1">
        <v>0</v>
      </c>
      <c r="AN984" s="1" t="s">
        <v>4121</v>
      </c>
      <c r="AO984" s="1" t="s">
        <v>4121</v>
      </c>
      <c r="AP984" s="1" t="s">
        <v>69</v>
      </c>
      <c r="AQ984" s="1" t="s">
        <v>40</v>
      </c>
      <c r="AR984" s="1" t="s">
        <v>41</v>
      </c>
      <c r="AS984" s="1" t="s">
        <v>38</v>
      </c>
      <c r="AT984" s="1" t="s">
        <v>4121</v>
      </c>
      <c r="AU984" s="1" t="s">
        <v>4121</v>
      </c>
      <c r="AV984" s="1" t="s">
        <v>42</v>
      </c>
      <c r="AW984" s="1">
        <v>0</v>
      </c>
      <c r="AX984" s="1">
        <v>0</v>
      </c>
      <c r="AY984" s="1">
        <v>0</v>
      </c>
      <c r="AZ984" s="1">
        <v>0</v>
      </c>
      <c r="BA984" s="1">
        <v>0</v>
      </c>
      <c r="BB984" s="1">
        <v>0</v>
      </c>
      <c r="BC984" s="1">
        <v>0</v>
      </c>
      <c r="BD984" s="1">
        <v>0</v>
      </c>
      <c r="BE984" s="1">
        <v>0</v>
      </c>
      <c r="BF984" s="1">
        <v>0</v>
      </c>
      <c r="BG984" s="1">
        <v>0</v>
      </c>
      <c r="BH984" s="1">
        <v>0</v>
      </c>
      <c r="BI984" s="1">
        <v>0</v>
      </c>
      <c r="BJ984" s="1">
        <v>0</v>
      </c>
      <c r="BK984" s="1">
        <v>0</v>
      </c>
      <c r="BL984" s="1">
        <v>0</v>
      </c>
      <c r="BM984" s="1">
        <v>0</v>
      </c>
      <c r="BN984" s="1">
        <v>0</v>
      </c>
      <c r="BO984" s="1" t="s">
        <v>37</v>
      </c>
      <c r="BP984" s="1" t="s">
        <v>38</v>
      </c>
      <c r="BQ984" s="5" t="s">
        <v>3994</v>
      </c>
      <c r="BR984" s="1" t="s">
        <v>3995</v>
      </c>
      <c r="BS984" s="1" t="s">
        <v>3940</v>
      </c>
      <c r="BT984" s="1" t="s">
        <v>4121</v>
      </c>
      <c r="BU984" s="1" t="s">
        <v>4121</v>
      </c>
      <c r="BV984" s="1" t="s">
        <v>4121</v>
      </c>
    </row>
    <row r="985" spans="1:74" ht="225" x14ac:dyDescent="0.25">
      <c r="A985" s="1" t="s">
        <v>26</v>
      </c>
      <c r="B985" s="1" t="s">
        <v>242</v>
      </c>
      <c r="C985" s="1" t="s">
        <v>28</v>
      </c>
      <c r="D985" s="1" t="s">
        <v>65</v>
      </c>
      <c r="E985" s="1">
        <v>211318</v>
      </c>
      <c r="F985" s="1" t="s">
        <v>3996</v>
      </c>
      <c r="G985" s="1" t="s">
        <v>3997</v>
      </c>
      <c r="H985" s="1" t="s">
        <v>32</v>
      </c>
      <c r="I985" s="1" t="s">
        <v>33</v>
      </c>
      <c r="J985" s="2">
        <v>44304</v>
      </c>
      <c r="K985" s="2" t="s">
        <v>4121</v>
      </c>
      <c r="L985" s="1">
        <v>50</v>
      </c>
      <c r="M985" s="1">
        <v>70</v>
      </c>
      <c r="N985" s="1">
        <v>1</v>
      </c>
      <c r="O985" s="1" t="s">
        <v>34</v>
      </c>
      <c r="P985" s="1" t="s">
        <v>35</v>
      </c>
      <c r="Q985" s="1" t="s">
        <v>50</v>
      </c>
      <c r="R985" s="1" t="s">
        <v>37</v>
      </c>
      <c r="S985" s="1" t="s">
        <v>37</v>
      </c>
      <c r="T985" s="1">
        <v>0</v>
      </c>
      <c r="U985" s="1" t="s">
        <v>37</v>
      </c>
      <c r="V985" s="1" t="s">
        <v>38</v>
      </c>
      <c r="W985" s="1" t="s">
        <v>4121</v>
      </c>
      <c r="X985" s="1">
        <v>30</v>
      </c>
      <c r="Y985" s="1" t="s">
        <v>37</v>
      </c>
      <c r="Z985" s="1" t="s">
        <v>4121</v>
      </c>
      <c r="AA985" s="1" t="s">
        <v>4121</v>
      </c>
      <c r="AB985" s="1" t="s">
        <v>4121</v>
      </c>
      <c r="AC985" s="1">
        <v>0</v>
      </c>
      <c r="AD985" s="1" t="s">
        <v>4121</v>
      </c>
      <c r="AE985" s="1">
        <v>0.2</v>
      </c>
      <c r="AF985" s="1">
        <v>0.3</v>
      </c>
      <c r="AG985" s="1">
        <v>0.2</v>
      </c>
      <c r="AH985" s="1">
        <v>0.3</v>
      </c>
      <c r="AI985" s="1">
        <v>0.8</v>
      </c>
      <c r="AJ985" s="1">
        <v>0.25</v>
      </c>
      <c r="AK985" s="1">
        <v>0.25</v>
      </c>
      <c r="AL985" s="1">
        <v>0.25</v>
      </c>
      <c r="AM985" s="1">
        <v>0.5</v>
      </c>
      <c r="AN985" s="1" t="s">
        <v>35</v>
      </c>
      <c r="AO985" s="1" t="s">
        <v>35</v>
      </c>
      <c r="AP985" s="1" t="s">
        <v>39</v>
      </c>
      <c r="AQ985" s="1" t="s">
        <v>40</v>
      </c>
      <c r="AR985" s="1" t="s">
        <v>41</v>
      </c>
      <c r="AS985" s="1" t="s">
        <v>68</v>
      </c>
      <c r="AT985" s="1">
        <v>2</v>
      </c>
      <c r="AU985" s="1" t="s">
        <v>69</v>
      </c>
      <c r="AV985" s="1" t="s">
        <v>42</v>
      </c>
      <c r="AW985" s="1">
        <v>50</v>
      </c>
      <c r="AX985" s="1">
        <v>0</v>
      </c>
      <c r="AY985" s="1">
        <v>0</v>
      </c>
      <c r="AZ985" s="1">
        <v>0</v>
      </c>
      <c r="BA985" s="1">
        <v>0</v>
      </c>
      <c r="BB985" s="1">
        <v>0</v>
      </c>
      <c r="BC985" s="1">
        <v>25</v>
      </c>
      <c r="BD985" s="1">
        <v>25</v>
      </c>
      <c r="BE985" s="1">
        <v>0</v>
      </c>
      <c r="BF985" s="1">
        <v>0</v>
      </c>
      <c r="BG985" s="1">
        <v>0</v>
      </c>
      <c r="BH985" s="1">
        <v>0</v>
      </c>
      <c r="BI985" s="1">
        <v>0</v>
      </c>
      <c r="BJ985" s="1">
        <v>0</v>
      </c>
      <c r="BK985" s="1">
        <v>0</v>
      </c>
      <c r="BL985" s="1">
        <v>0</v>
      </c>
      <c r="BM985" s="1">
        <v>0</v>
      </c>
      <c r="BN985" s="1">
        <v>0</v>
      </c>
      <c r="BO985" s="1" t="s">
        <v>37</v>
      </c>
      <c r="BP985" s="1" t="s">
        <v>38</v>
      </c>
      <c r="BQ985" s="5" t="s">
        <v>3998</v>
      </c>
      <c r="BR985" s="1" t="s">
        <v>3999</v>
      </c>
      <c r="BS985" s="1" t="s">
        <v>4000</v>
      </c>
      <c r="BT985" s="1" t="s">
        <v>4001</v>
      </c>
      <c r="BU985" s="1" t="s">
        <v>4121</v>
      </c>
      <c r="BV985" s="8"/>
    </row>
    <row r="986" spans="1:74" ht="225" x14ac:dyDescent="0.25">
      <c r="A986" s="1" t="s">
        <v>26</v>
      </c>
      <c r="B986" s="1" t="s">
        <v>242</v>
      </c>
      <c r="C986" s="1" t="s">
        <v>28</v>
      </c>
      <c r="D986" s="1" t="s">
        <v>65</v>
      </c>
      <c r="E986" s="1">
        <v>211319</v>
      </c>
      <c r="F986" s="1" t="s">
        <v>4002</v>
      </c>
      <c r="G986" s="1" t="s">
        <v>4003</v>
      </c>
      <c r="H986" s="1" t="s">
        <v>32</v>
      </c>
      <c r="I986" s="1" t="s">
        <v>33</v>
      </c>
      <c r="J986" s="2">
        <v>44304</v>
      </c>
      <c r="K986" s="2" t="s">
        <v>4121</v>
      </c>
      <c r="L986" s="1">
        <v>50</v>
      </c>
      <c r="M986" s="1">
        <v>120</v>
      </c>
      <c r="N986" s="1">
        <v>1</v>
      </c>
      <c r="O986" s="1" t="s">
        <v>34</v>
      </c>
      <c r="P986" s="1" t="s">
        <v>35</v>
      </c>
      <c r="Q986" s="1" t="s">
        <v>49</v>
      </c>
      <c r="R986" s="1" t="s">
        <v>50</v>
      </c>
      <c r="S986" s="1" t="s">
        <v>37</v>
      </c>
      <c r="T986" s="1">
        <v>0</v>
      </c>
      <c r="U986" s="1" t="s">
        <v>37</v>
      </c>
      <c r="V986" s="1" t="s">
        <v>38</v>
      </c>
      <c r="W986" s="1" t="s">
        <v>4121</v>
      </c>
      <c r="X986" s="1">
        <v>30</v>
      </c>
      <c r="Y986" s="1" t="s">
        <v>35</v>
      </c>
      <c r="Z986" s="1" t="s">
        <v>49</v>
      </c>
      <c r="AA986" s="1" t="s">
        <v>50</v>
      </c>
      <c r="AB986" s="1" t="s">
        <v>37</v>
      </c>
      <c r="AC986" s="1">
        <v>0</v>
      </c>
      <c r="AD986" s="1" t="s">
        <v>4121</v>
      </c>
      <c r="AE986" s="1">
        <v>0.2</v>
      </c>
      <c r="AF986" s="1">
        <v>0.3</v>
      </c>
      <c r="AG986" s="1">
        <v>0.2</v>
      </c>
      <c r="AH986" s="1">
        <v>0.3</v>
      </c>
      <c r="AI986" s="1">
        <v>0.8</v>
      </c>
      <c r="AJ986" s="1">
        <v>0.25</v>
      </c>
      <c r="AK986" s="1">
        <v>0.25</v>
      </c>
      <c r="AL986" s="1">
        <v>0.25</v>
      </c>
      <c r="AM986" s="1">
        <v>0.5</v>
      </c>
      <c r="AN986" s="1" t="s">
        <v>35</v>
      </c>
      <c r="AO986" s="1" t="s">
        <v>35</v>
      </c>
      <c r="AP986" s="1" t="s">
        <v>39</v>
      </c>
      <c r="AQ986" s="1" t="s">
        <v>40</v>
      </c>
      <c r="AR986" s="1" t="s">
        <v>41</v>
      </c>
      <c r="AS986" s="1" t="s">
        <v>68</v>
      </c>
      <c r="AT986" s="1">
        <v>2</v>
      </c>
      <c r="AU986" s="1" t="s">
        <v>69</v>
      </c>
      <c r="AV986" s="1" t="s">
        <v>42</v>
      </c>
      <c r="AW986" s="1">
        <v>50</v>
      </c>
      <c r="AX986" s="1">
        <v>0</v>
      </c>
      <c r="AY986" s="1">
        <v>0</v>
      </c>
      <c r="AZ986" s="1">
        <v>0</v>
      </c>
      <c r="BA986" s="1">
        <v>0</v>
      </c>
      <c r="BB986" s="1">
        <v>0</v>
      </c>
      <c r="BC986" s="1">
        <v>25</v>
      </c>
      <c r="BD986" s="1">
        <v>25</v>
      </c>
      <c r="BE986" s="1">
        <v>0</v>
      </c>
      <c r="BF986" s="1">
        <v>0</v>
      </c>
      <c r="BG986" s="1">
        <v>0</v>
      </c>
      <c r="BH986" s="1">
        <v>0</v>
      </c>
      <c r="BI986" s="1">
        <v>0</v>
      </c>
      <c r="BJ986" s="1">
        <v>0</v>
      </c>
      <c r="BK986" s="1">
        <v>0</v>
      </c>
      <c r="BL986" s="1">
        <v>0</v>
      </c>
      <c r="BM986" s="1">
        <v>0</v>
      </c>
      <c r="BN986" s="1">
        <v>0</v>
      </c>
      <c r="BO986" s="1" t="s">
        <v>35</v>
      </c>
      <c r="BP986" s="1" t="s">
        <v>38</v>
      </c>
      <c r="BQ986" s="5" t="s">
        <v>4004</v>
      </c>
      <c r="BR986" s="1" t="s">
        <v>4005</v>
      </c>
      <c r="BS986" s="1" t="s">
        <v>4006</v>
      </c>
      <c r="BT986" s="1" t="s">
        <v>4001</v>
      </c>
      <c r="BU986" s="1" t="s">
        <v>4007</v>
      </c>
      <c r="BV986" s="8"/>
    </row>
    <row r="987" spans="1:74" ht="240" x14ac:dyDescent="0.25">
      <c r="A987" s="1" t="s">
        <v>26</v>
      </c>
      <c r="B987" s="1" t="s">
        <v>242</v>
      </c>
      <c r="C987" s="1" t="s">
        <v>28</v>
      </c>
      <c r="D987" s="1" t="s">
        <v>65</v>
      </c>
      <c r="E987" s="1">
        <v>2113110</v>
      </c>
      <c r="F987" s="1" t="s">
        <v>4008</v>
      </c>
      <c r="G987" s="1" t="s">
        <v>4009</v>
      </c>
      <c r="H987" s="1" t="s">
        <v>32</v>
      </c>
      <c r="I987" s="1" t="s">
        <v>33</v>
      </c>
      <c r="J987" s="2">
        <v>44304</v>
      </c>
      <c r="K987" s="2" t="s">
        <v>4121</v>
      </c>
      <c r="L987" s="1">
        <v>50</v>
      </c>
      <c r="M987" s="1">
        <v>230</v>
      </c>
      <c r="N987" s="1">
        <v>1</v>
      </c>
      <c r="O987" s="1" t="s">
        <v>34</v>
      </c>
      <c r="P987" s="1" t="s">
        <v>35</v>
      </c>
      <c r="Q987" s="1" t="s">
        <v>49</v>
      </c>
      <c r="R987" s="1" t="s">
        <v>50</v>
      </c>
      <c r="S987" s="1" t="s">
        <v>49</v>
      </c>
      <c r="T987" s="1">
        <v>0</v>
      </c>
      <c r="U987" s="1" t="s">
        <v>37</v>
      </c>
      <c r="V987" s="1" t="s">
        <v>38</v>
      </c>
      <c r="W987" s="1" t="s">
        <v>4121</v>
      </c>
      <c r="X987" s="1">
        <v>30</v>
      </c>
      <c r="Y987" s="1" t="s">
        <v>35</v>
      </c>
      <c r="Z987" s="1" t="s">
        <v>49</v>
      </c>
      <c r="AA987" s="1" t="s">
        <v>50</v>
      </c>
      <c r="AB987" s="1" t="s">
        <v>49</v>
      </c>
      <c r="AC987" s="1">
        <v>0</v>
      </c>
      <c r="AD987" s="1" t="s">
        <v>4121</v>
      </c>
      <c r="AE987" s="1">
        <v>0.2</v>
      </c>
      <c r="AF987" s="1">
        <v>0.3</v>
      </c>
      <c r="AG987" s="1">
        <v>0.2</v>
      </c>
      <c r="AH987" s="1">
        <v>0.3</v>
      </c>
      <c r="AI987" s="1">
        <v>0.8</v>
      </c>
      <c r="AJ987" s="1">
        <v>0.25</v>
      </c>
      <c r="AK987" s="1">
        <v>0.25</v>
      </c>
      <c r="AL987" s="1">
        <v>0.25</v>
      </c>
      <c r="AM987" s="1">
        <v>0.5</v>
      </c>
      <c r="AN987" s="1" t="s">
        <v>35</v>
      </c>
      <c r="AO987" s="1" t="s">
        <v>35</v>
      </c>
      <c r="AP987" s="1" t="s">
        <v>39</v>
      </c>
      <c r="AQ987" s="1" t="s">
        <v>40</v>
      </c>
      <c r="AR987" s="1" t="s">
        <v>41</v>
      </c>
      <c r="AS987" s="1" t="s">
        <v>38</v>
      </c>
      <c r="AT987" s="1" t="s">
        <v>4121</v>
      </c>
      <c r="AU987" s="1" t="s">
        <v>4121</v>
      </c>
      <c r="AV987" s="1" t="s">
        <v>42</v>
      </c>
      <c r="AW987" s="1">
        <v>0</v>
      </c>
      <c r="AX987" s="1">
        <v>0</v>
      </c>
      <c r="AY987" s="1">
        <v>0</v>
      </c>
      <c r="AZ987" s="1">
        <v>0</v>
      </c>
      <c r="BA987" s="1">
        <v>0</v>
      </c>
      <c r="BB987" s="1">
        <v>0</v>
      </c>
      <c r="BC987" s="1">
        <v>0</v>
      </c>
      <c r="BD987" s="1">
        <v>0</v>
      </c>
      <c r="BE987" s="1">
        <v>0</v>
      </c>
      <c r="BF987" s="1">
        <v>0</v>
      </c>
      <c r="BG987" s="1">
        <v>0</v>
      </c>
      <c r="BH987" s="1">
        <v>0</v>
      </c>
      <c r="BI987" s="1">
        <v>0</v>
      </c>
      <c r="BJ987" s="1">
        <v>0</v>
      </c>
      <c r="BK987" s="1">
        <v>0</v>
      </c>
      <c r="BL987" s="1">
        <v>0</v>
      </c>
      <c r="BM987" s="1">
        <v>0</v>
      </c>
      <c r="BN987" s="1">
        <v>0</v>
      </c>
      <c r="BO987" s="1" t="s">
        <v>35</v>
      </c>
      <c r="BP987" s="1" t="s">
        <v>38</v>
      </c>
      <c r="BQ987" s="5" t="s">
        <v>4010</v>
      </c>
      <c r="BR987" s="1" t="s">
        <v>4011</v>
      </c>
      <c r="BS987" s="1" t="s">
        <v>4012</v>
      </c>
      <c r="BT987" s="1" t="s">
        <v>4001</v>
      </c>
      <c r="BU987" s="1" t="s">
        <v>256</v>
      </c>
      <c r="BV987" s="8"/>
    </row>
    <row r="988" spans="1:74" ht="75" x14ac:dyDescent="0.25">
      <c r="A988" s="1" t="s">
        <v>26</v>
      </c>
      <c r="B988" s="1" t="s">
        <v>27</v>
      </c>
      <c r="C988" s="1" t="s">
        <v>28</v>
      </c>
      <c r="D988" s="1" t="s">
        <v>29</v>
      </c>
      <c r="E988" s="1">
        <v>2138119</v>
      </c>
      <c r="F988" s="1" t="s">
        <v>4013</v>
      </c>
      <c r="G988" s="1" t="s">
        <v>4014</v>
      </c>
      <c r="H988" s="1" t="s">
        <v>32</v>
      </c>
      <c r="I988" s="1" t="s">
        <v>145</v>
      </c>
      <c r="J988" s="2">
        <v>44323</v>
      </c>
      <c r="K988" s="2" t="s">
        <v>4121</v>
      </c>
      <c r="L988" s="1">
        <v>0</v>
      </c>
      <c r="M988" s="1">
        <v>99</v>
      </c>
      <c r="N988" s="1">
        <v>0</v>
      </c>
      <c r="O988" s="1" t="s">
        <v>83</v>
      </c>
      <c r="P988" s="1" t="s">
        <v>37</v>
      </c>
      <c r="Q988" s="1" t="s">
        <v>4121</v>
      </c>
      <c r="R988" s="1" t="s">
        <v>4121</v>
      </c>
      <c r="S988" s="1" t="s">
        <v>4121</v>
      </c>
      <c r="T988" s="1">
        <v>0</v>
      </c>
      <c r="U988" s="1" t="s">
        <v>4121</v>
      </c>
      <c r="V988" s="1" t="s">
        <v>38</v>
      </c>
      <c r="W988" s="1" t="s">
        <v>4121</v>
      </c>
      <c r="X988" s="1">
        <v>0</v>
      </c>
      <c r="Y988" s="1" t="s">
        <v>37</v>
      </c>
      <c r="Z988" s="1" t="s">
        <v>4121</v>
      </c>
      <c r="AA988" s="1" t="s">
        <v>4121</v>
      </c>
      <c r="AB988" s="1" t="s">
        <v>4121</v>
      </c>
      <c r="AC988" s="1">
        <v>0</v>
      </c>
      <c r="AD988" s="1" t="s">
        <v>4121</v>
      </c>
      <c r="AE988" s="1">
        <v>0</v>
      </c>
      <c r="AF988" s="1">
        <v>0</v>
      </c>
      <c r="AG988" s="1">
        <v>0</v>
      </c>
      <c r="AH988" s="1">
        <v>0</v>
      </c>
      <c r="AI988" s="1">
        <v>0</v>
      </c>
      <c r="AJ988" s="1">
        <v>0</v>
      </c>
      <c r="AK988" s="1">
        <v>0</v>
      </c>
      <c r="AL988" s="1">
        <v>0</v>
      </c>
      <c r="AM988" s="1">
        <v>0</v>
      </c>
      <c r="AN988" s="1" t="s">
        <v>4121</v>
      </c>
      <c r="AO988" s="1" t="s">
        <v>4121</v>
      </c>
      <c r="AP988" s="1" t="s">
        <v>39</v>
      </c>
      <c r="AQ988" s="1" t="s">
        <v>40</v>
      </c>
      <c r="AR988" s="1" t="s">
        <v>41</v>
      </c>
      <c r="AS988" s="1" t="s">
        <v>38</v>
      </c>
      <c r="AT988" s="1" t="s">
        <v>4121</v>
      </c>
      <c r="AU988" s="1" t="s">
        <v>4121</v>
      </c>
      <c r="AV988" s="1" t="s">
        <v>42</v>
      </c>
      <c r="AW988" s="1">
        <v>0</v>
      </c>
      <c r="AX988" s="1">
        <v>0</v>
      </c>
      <c r="AY988" s="1">
        <v>0</v>
      </c>
      <c r="AZ988" s="1">
        <v>0</v>
      </c>
      <c r="BA988" s="1">
        <v>0</v>
      </c>
      <c r="BB988" s="1">
        <v>0</v>
      </c>
      <c r="BC988" s="1">
        <v>0</v>
      </c>
      <c r="BD988" s="1">
        <v>0</v>
      </c>
      <c r="BE988" s="1">
        <v>0</v>
      </c>
      <c r="BF988" s="1">
        <v>0</v>
      </c>
      <c r="BG988" s="1">
        <v>0</v>
      </c>
      <c r="BH988" s="1">
        <v>0</v>
      </c>
      <c r="BI988" s="1">
        <v>0</v>
      </c>
      <c r="BJ988" s="1">
        <v>0</v>
      </c>
      <c r="BK988" s="1">
        <v>0</v>
      </c>
      <c r="BL988" s="1">
        <v>0</v>
      </c>
      <c r="BM988" s="1">
        <v>0</v>
      </c>
      <c r="BN988" s="1">
        <v>0</v>
      </c>
      <c r="BO988" s="1" t="s">
        <v>37</v>
      </c>
      <c r="BP988" s="1" t="s">
        <v>38</v>
      </c>
      <c r="BQ988" s="5" t="s">
        <v>4015</v>
      </c>
      <c r="BR988" s="1" t="s">
        <v>4016</v>
      </c>
      <c r="BS988" s="1" t="s">
        <v>4017</v>
      </c>
      <c r="BT988" s="1" t="s">
        <v>1125</v>
      </c>
      <c r="BU988" s="1" t="s">
        <v>4121</v>
      </c>
      <c r="BV988" s="1" t="s">
        <v>4121</v>
      </c>
    </row>
    <row r="989" spans="1:74" ht="75" x14ac:dyDescent="0.25">
      <c r="A989" s="1" t="s">
        <v>26</v>
      </c>
      <c r="B989" s="1" t="s">
        <v>27</v>
      </c>
      <c r="C989" s="1" t="s">
        <v>28</v>
      </c>
      <c r="D989" s="1" t="s">
        <v>29</v>
      </c>
      <c r="E989" s="1">
        <v>2138120</v>
      </c>
      <c r="F989" s="1" t="s">
        <v>4018</v>
      </c>
      <c r="G989" s="1" t="s">
        <v>4019</v>
      </c>
      <c r="H989" s="1" t="s">
        <v>32</v>
      </c>
      <c r="I989" s="1" t="s">
        <v>145</v>
      </c>
      <c r="J989" s="2">
        <v>44323</v>
      </c>
      <c r="K989" s="2" t="s">
        <v>4121</v>
      </c>
      <c r="L989" s="1">
        <v>0</v>
      </c>
      <c r="M989" s="1">
        <v>199</v>
      </c>
      <c r="N989" s="1">
        <v>0</v>
      </c>
      <c r="O989" s="1" t="s">
        <v>83</v>
      </c>
      <c r="P989" s="1" t="s">
        <v>37</v>
      </c>
      <c r="Q989" s="1" t="s">
        <v>4121</v>
      </c>
      <c r="R989" s="1" t="s">
        <v>4121</v>
      </c>
      <c r="S989" s="1" t="s">
        <v>4121</v>
      </c>
      <c r="T989" s="1">
        <v>0</v>
      </c>
      <c r="U989" s="1" t="s">
        <v>4121</v>
      </c>
      <c r="V989" s="1" t="s">
        <v>38</v>
      </c>
      <c r="W989" s="1" t="s">
        <v>4121</v>
      </c>
      <c r="X989" s="1">
        <v>0</v>
      </c>
      <c r="Y989" s="1" t="s">
        <v>37</v>
      </c>
      <c r="Z989" s="1" t="s">
        <v>4121</v>
      </c>
      <c r="AA989" s="1" t="s">
        <v>4121</v>
      </c>
      <c r="AB989" s="1" t="s">
        <v>4121</v>
      </c>
      <c r="AC989" s="1">
        <v>0</v>
      </c>
      <c r="AD989" s="1" t="s">
        <v>4121</v>
      </c>
      <c r="AE989" s="1">
        <v>0</v>
      </c>
      <c r="AF989" s="1">
        <v>0</v>
      </c>
      <c r="AG989" s="1">
        <v>0</v>
      </c>
      <c r="AH989" s="1">
        <v>0</v>
      </c>
      <c r="AI989" s="1">
        <v>0</v>
      </c>
      <c r="AJ989" s="1">
        <v>0</v>
      </c>
      <c r="AK989" s="1">
        <v>0</v>
      </c>
      <c r="AL989" s="1">
        <v>0</v>
      </c>
      <c r="AM989" s="1">
        <v>0</v>
      </c>
      <c r="AN989" s="1" t="s">
        <v>4121</v>
      </c>
      <c r="AO989" s="1" t="s">
        <v>4121</v>
      </c>
      <c r="AP989" s="1" t="s">
        <v>39</v>
      </c>
      <c r="AQ989" s="1" t="s">
        <v>40</v>
      </c>
      <c r="AR989" s="1" t="s">
        <v>41</v>
      </c>
      <c r="AS989" s="1" t="s">
        <v>38</v>
      </c>
      <c r="AT989" s="1" t="s">
        <v>4121</v>
      </c>
      <c r="AU989" s="1" t="s">
        <v>4121</v>
      </c>
      <c r="AV989" s="1" t="s">
        <v>42</v>
      </c>
      <c r="AW989" s="1">
        <v>0</v>
      </c>
      <c r="AX989" s="1">
        <v>0</v>
      </c>
      <c r="AY989" s="1">
        <v>0</v>
      </c>
      <c r="AZ989" s="1">
        <v>0</v>
      </c>
      <c r="BA989" s="1">
        <v>0</v>
      </c>
      <c r="BB989" s="1">
        <v>0</v>
      </c>
      <c r="BC989" s="1">
        <v>0</v>
      </c>
      <c r="BD989" s="1">
        <v>0</v>
      </c>
      <c r="BE989" s="1">
        <v>0</v>
      </c>
      <c r="BF989" s="1">
        <v>0</v>
      </c>
      <c r="BG989" s="1">
        <v>0</v>
      </c>
      <c r="BH989" s="1">
        <v>0</v>
      </c>
      <c r="BI989" s="1">
        <v>0</v>
      </c>
      <c r="BJ989" s="1">
        <v>0</v>
      </c>
      <c r="BK989" s="1">
        <v>0</v>
      </c>
      <c r="BL989" s="1">
        <v>0</v>
      </c>
      <c r="BM989" s="1">
        <v>0</v>
      </c>
      <c r="BN989" s="1">
        <v>0</v>
      </c>
      <c r="BO989" s="1" t="s">
        <v>37</v>
      </c>
      <c r="BP989" s="1" t="s">
        <v>38</v>
      </c>
      <c r="BQ989" s="5" t="s">
        <v>4020</v>
      </c>
      <c r="BR989" s="1" t="s">
        <v>4021</v>
      </c>
      <c r="BS989" s="1" t="s">
        <v>4022</v>
      </c>
      <c r="BT989" s="1" t="s">
        <v>1125</v>
      </c>
      <c r="BU989" s="1" t="s">
        <v>4121</v>
      </c>
      <c r="BV989" s="1" t="s">
        <v>4121</v>
      </c>
    </row>
    <row r="990" spans="1:74" ht="75" x14ac:dyDescent="0.25">
      <c r="A990" s="1" t="s">
        <v>26</v>
      </c>
      <c r="B990" s="1" t="s">
        <v>27</v>
      </c>
      <c r="C990" s="1" t="s">
        <v>28</v>
      </c>
      <c r="D990" s="1" t="s">
        <v>29</v>
      </c>
      <c r="E990" s="1">
        <v>2138121</v>
      </c>
      <c r="F990" s="1" t="s">
        <v>4023</v>
      </c>
      <c r="G990" s="1" t="s">
        <v>4024</v>
      </c>
      <c r="H990" s="1" t="s">
        <v>32</v>
      </c>
      <c r="I990" s="1" t="s">
        <v>145</v>
      </c>
      <c r="J990" s="2">
        <v>44323</v>
      </c>
      <c r="K990" s="2" t="s">
        <v>4121</v>
      </c>
      <c r="L990" s="1">
        <v>0</v>
      </c>
      <c r="M990" s="1">
        <v>299</v>
      </c>
      <c r="N990" s="1">
        <v>0</v>
      </c>
      <c r="O990" s="1" t="s">
        <v>83</v>
      </c>
      <c r="P990" s="1" t="s">
        <v>37</v>
      </c>
      <c r="Q990" s="1" t="s">
        <v>4121</v>
      </c>
      <c r="R990" s="1" t="s">
        <v>4121</v>
      </c>
      <c r="S990" s="1" t="s">
        <v>4121</v>
      </c>
      <c r="T990" s="1">
        <v>0</v>
      </c>
      <c r="U990" s="1" t="s">
        <v>4121</v>
      </c>
      <c r="V990" s="1" t="s">
        <v>38</v>
      </c>
      <c r="W990" s="1" t="s">
        <v>4121</v>
      </c>
      <c r="X990" s="1">
        <v>0</v>
      </c>
      <c r="Y990" s="1" t="s">
        <v>37</v>
      </c>
      <c r="Z990" s="1" t="s">
        <v>4121</v>
      </c>
      <c r="AA990" s="1" t="s">
        <v>4121</v>
      </c>
      <c r="AB990" s="1" t="s">
        <v>4121</v>
      </c>
      <c r="AC990" s="1">
        <v>0</v>
      </c>
      <c r="AD990" s="1" t="s">
        <v>4121</v>
      </c>
      <c r="AE990" s="1">
        <v>0</v>
      </c>
      <c r="AF990" s="1">
        <v>0</v>
      </c>
      <c r="AG990" s="1">
        <v>0</v>
      </c>
      <c r="AH990" s="1">
        <v>0</v>
      </c>
      <c r="AI990" s="1">
        <v>0</v>
      </c>
      <c r="AJ990" s="1">
        <v>0</v>
      </c>
      <c r="AK990" s="1">
        <v>0</v>
      </c>
      <c r="AL990" s="1">
        <v>0</v>
      </c>
      <c r="AM990" s="1">
        <v>0</v>
      </c>
      <c r="AN990" s="1" t="s">
        <v>4121</v>
      </c>
      <c r="AO990" s="1" t="s">
        <v>4121</v>
      </c>
      <c r="AP990" s="1" t="s">
        <v>39</v>
      </c>
      <c r="AQ990" s="1" t="s">
        <v>40</v>
      </c>
      <c r="AR990" s="1" t="s">
        <v>41</v>
      </c>
      <c r="AS990" s="1" t="s">
        <v>38</v>
      </c>
      <c r="AT990" s="1" t="s">
        <v>4121</v>
      </c>
      <c r="AU990" s="1" t="s">
        <v>4121</v>
      </c>
      <c r="AV990" s="1" t="s">
        <v>42</v>
      </c>
      <c r="AW990" s="1">
        <v>0</v>
      </c>
      <c r="AX990" s="1">
        <v>0</v>
      </c>
      <c r="AY990" s="1">
        <v>0</v>
      </c>
      <c r="AZ990" s="1">
        <v>0</v>
      </c>
      <c r="BA990" s="1">
        <v>0</v>
      </c>
      <c r="BB990" s="1">
        <v>0</v>
      </c>
      <c r="BC990" s="1">
        <v>0</v>
      </c>
      <c r="BD990" s="1">
        <v>0</v>
      </c>
      <c r="BE990" s="1">
        <v>0</v>
      </c>
      <c r="BF990" s="1">
        <v>0</v>
      </c>
      <c r="BG990" s="1">
        <v>0</v>
      </c>
      <c r="BH990" s="1">
        <v>0</v>
      </c>
      <c r="BI990" s="1">
        <v>0</v>
      </c>
      <c r="BJ990" s="1">
        <v>0</v>
      </c>
      <c r="BK990" s="1">
        <v>0</v>
      </c>
      <c r="BL990" s="1">
        <v>0</v>
      </c>
      <c r="BM990" s="1">
        <v>0</v>
      </c>
      <c r="BN990" s="1">
        <v>0</v>
      </c>
      <c r="BO990" s="1" t="s">
        <v>37</v>
      </c>
      <c r="BP990" s="1" t="s">
        <v>38</v>
      </c>
      <c r="BQ990" s="5" t="s">
        <v>4025</v>
      </c>
      <c r="BR990" s="1" t="s">
        <v>4026</v>
      </c>
      <c r="BS990" s="1" t="s">
        <v>4027</v>
      </c>
      <c r="BT990" s="1" t="s">
        <v>1125</v>
      </c>
      <c r="BU990" s="1" t="s">
        <v>4121</v>
      </c>
      <c r="BV990" s="1" t="s">
        <v>4121</v>
      </c>
    </row>
    <row r="991" spans="1:74" ht="75" x14ac:dyDescent="0.25">
      <c r="A991" s="1" t="s">
        <v>26</v>
      </c>
      <c r="B991" s="1" t="s">
        <v>27</v>
      </c>
      <c r="C991" s="1" t="s">
        <v>28</v>
      </c>
      <c r="D991" s="1" t="s">
        <v>29</v>
      </c>
      <c r="E991" s="1">
        <v>2138122</v>
      </c>
      <c r="F991" s="1" t="s">
        <v>4028</v>
      </c>
      <c r="G991" s="1" t="s">
        <v>4029</v>
      </c>
      <c r="H991" s="1" t="s">
        <v>32</v>
      </c>
      <c r="I991" s="1" t="s">
        <v>145</v>
      </c>
      <c r="J991" s="2">
        <v>44323</v>
      </c>
      <c r="K991" s="2" t="s">
        <v>4121</v>
      </c>
      <c r="L991" s="1">
        <v>0</v>
      </c>
      <c r="M991" s="1">
        <v>399</v>
      </c>
      <c r="N991" s="1">
        <v>0</v>
      </c>
      <c r="O991" s="1" t="s">
        <v>83</v>
      </c>
      <c r="P991" s="1" t="s">
        <v>37</v>
      </c>
      <c r="Q991" s="1" t="s">
        <v>4121</v>
      </c>
      <c r="R991" s="1" t="s">
        <v>4121</v>
      </c>
      <c r="S991" s="1" t="s">
        <v>4121</v>
      </c>
      <c r="T991" s="1">
        <v>0</v>
      </c>
      <c r="U991" s="1" t="s">
        <v>4121</v>
      </c>
      <c r="V991" s="1" t="s">
        <v>38</v>
      </c>
      <c r="W991" s="1" t="s">
        <v>4121</v>
      </c>
      <c r="X991" s="1">
        <v>0</v>
      </c>
      <c r="Y991" s="1" t="s">
        <v>37</v>
      </c>
      <c r="Z991" s="1" t="s">
        <v>4121</v>
      </c>
      <c r="AA991" s="1" t="s">
        <v>4121</v>
      </c>
      <c r="AB991" s="1" t="s">
        <v>4121</v>
      </c>
      <c r="AC991" s="1">
        <v>0</v>
      </c>
      <c r="AD991" s="1" t="s">
        <v>4121</v>
      </c>
      <c r="AE991" s="1">
        <v>0</v>
      </c>
      <c r="AF991" s="1">
        <v>0</v>
      </c>
      <c r="AG991" s="1">
        <v>0</v>
      </c>
      <c r="AH991" s="1">
        <v>0</v>
      </c>
      <c r="AI991" s="1">
        <v>0</v>
      </c>
      <c r="AJ991" s="1">
        <v>0</v>
      </c>
      <c r="AK991" s="1">
        <v>0</v>
      </c>
      <c r="AL991" s="1">
        <v>0</v>
      </c>
      <c r="AM991" s="1">
        <v>0</v>
      </c>
      <c r="AN991" s="1" t="s">
        <v>4121</v>
      </c>
      <c r="AO991" s="1" t="s">
        <v>4121</v>
      </c>
      <c r="AP991" s="1" t="s">
        <v>39</v>
      </c>
      <c r="AQ991" s="1" t="s">
        <v>40</v>
      </c>
      <c r="AR991" s="1" t="s">
        <v>41</v>
      </c>
      <c r="AS991" s="1" t="s">
        <v>38</v>
      </c>
      <c r="AT991" s="1" t="s">
        <v>4121</v>
      </c>
      <c r="AU991" s="1" t="s">
        <v>4121</v>
      </c>
      <c r="AV991" s="1" t="s">
        <v>42</v>
      </c>
      <c r="AW991" s="1">
        <v>0</v>
      </c>
      <c r="AX991" s="1">
        <v>0</v>
      </c>
      <c r="AY991" s="1">
        <v>0</v>
      </c>
      <c r="AZ991" s="1">
        <v>0</v>
      </c>
      <c r="BA991" s="1">
        <v>0</v>
      </c>
      <c r="BB991" s="1">
        <v>0</v>
      </c>
      <c r="BC991" s="1">
        <v>0</v>
      </c>
      <c r="BD991" s="1">
        <v>0</v>
      </c>
      <c r="BE991" s="1">
        <v>0</v>
      </c>
      <c r="BF991" s="1">
        <v>0</v>
      </c>
      <c r="BG991" s="1">
        <v>0</v>
      </c>
      <c r="BH991" s="1">
        <v>0</v>
      </c>
      <c r="BI991" s="1">
        <v>0</v>
      </c>
      <c r="BJ991" s="1">
        <v>0</v>
      </c>
      <c r="BK991" s="1">
        <v>0</v>
      </c>
      <c r="BL991" s="1">
        <v>0</v>
      </c>
      <c r="BM991" s="1">
        <v>0</v>
      </c>
      <c r="BN991" s="1">
        <v>0</v>
      </c>
      <c r="BO991" s="1" t="s">
        <v>37</v>
      </c>
      <c r="BP991" s="1" t="s">
        <v>38</v>
      </c>
      <c r="BQ991" s="5" t="s">
        <v>4030</v>
      </c>
      <c r="BR991" s="1" t="s">
        <v>4031</v>
      </c>
      <c r="BS991" s="1" t="s">
        <v>4032</v>
      </c>
      <c r="BT991" s="1" t="s">
        <v>1125</v>
      </c>
      <c r="BU991" s="1" t="s">
        <v>4121</v>
      </c>
      <c r="BV991" s="1" t="s">
        <v>4121</v>
      </c>
    </row>
    <row r="992" spans="1:74" ht="75" x14ac:dyDescent="0.25">
      <c r="A992" s="1" t="s">
        <v>26</v>
      </c>
      <c r="B992" s="1" t="s">
        <v>27</v>
      </c>
      <c r="C992" s="1" t="s">
        <v>28</v>
      </c>
      <c r="D992" s="1" t="s">
        <v>29</v>
      </c>
      <c r="E992" s="1">
        <v>2138123</v>
      </c>
      <c r="F992" s="1" t="s">
        <v>4033</v>
      </c>
      <c r="G992" s="1" t="s">
        <v>4034</v>
      </c>
      <c r="H992" s="1" t="s">
        <v>32</v>
      </c>
      <c r="I992" s="1" t="s">
        <v>145</v>
      </c>
      <c r="J992" s="2">
        <v>44323</v>
      </c>
      <c r="K992" s="2" t="s">
        <v>4121</v>
      </c>
      <c r="L992" s="1">
        <v>0</v>
      </c>
      <c r="M992" s="1">
        <v>50</v>
      </c>
      <c r="N992" s="1">
        <v>0</v>
      </c>
      <c r="O992" s="1" t="s">
        <v>83</v>
      </c>
      <c r="P992" s="1" t="s">
        <v>37</v>
      </c>
      <c r="Q992" s="1" t="s">
        <v>4121</v>
      </c>
      <c r="R992" s="1" t="s">
        <v>4121</v>
      </c>
      <c r="S992" s="1" t="s">
        <v>4121</v>
      </c>
      <c r="T992" s="1">
        <v>0</v>
      </c>
      <c r="U992" s="1" t="s">
        <v>4121</v>
      </c>
      <c r="V992" s="1" t="s">
        <v>38</v>
      </c>
      <c r="W992" s="1" t="s">
        <v>4121</v>
      </c>
      <c r="X992" s="1">
        <v>0</v>
      </c>
      <c r="Y992" s="1" t="s">
        <v>37</v>
      </c>
      <c r="Z992" s="1" t="s">
        <v>4121</v>
      </c>
      <c r="AA992" s="1" t="s">
        <v>4121</v>
      </c>
      <c r="AB992" s="1" t="s">
        <v>4121</v>
      </c>
      <c r="AC992" s="1">
        <v>0</v>
      </c>
      <c r="AD992" s="1" t="s">
        <v>4121</v>
      </c>
      <c r="AE992" s="1">
        <v>0</v>
      </c>
      <c r="AF992" s="1">
        <v>0</v>
      </c>
      <c r="AG992" s="1">
        <v>0</v>
      </c>
      <c r="AH992" s="1">
        <v>0</v>
      </c>
      <c r="AI992" s="1">
        <v>0</v>
      </c>
      <c r="AJ992" s="1">
        <v>0</v>
      </c>
      <c r="AK992" s="1">
        <v>0</v>
      </c>
      <c r="AL992" s="1">
        <v>0</v>
      </c>
      <c r="AM992" s="1">
        <v>0</v>
      </c>
      <c r="AN992" s="1" t="s">
        <v>4121</v>
      </c>
      <c r="AO992" s="1" t="s">
        <v>4121</v>
      </c>
      <c r="AP992" s="1" t="s">
        <v>39</v>
      </c>
      <c r="AQ992" s="1" t="s">
        <v>40</v>
      </c>
      <c r="AR992" s="1" t="s">
        <v>41</v>
      </c>
      <c r="AS992" s="1" t="s">
        <v>38</v>
      </c>
      <c r="AT992" s="1" t="s">
        <v>4121</v>
      </c>
      <c r="AU992" s="1" t="s">
        <v>4121</v>
      </c>
      <c r="AV992" s="1" t="s">
        <v>42</v>
      </c>
      <c r="AW992" s="1">
        <v>0</v>
      </c>
      <c r="AX992" s="1">
        <v>0</v>
      </c>
      <c r="AY992" s="1">
        <v>0</v>
      </c>
      <c r="AZ992" s="1">
        <v>0</v>
      </c>
      <c r="BA992" s="1">
        <v>0</v>
      </c>
      <c r="BB992" s="1">
        <v>0</v>
      </c>
      <c r="BC992" s="1">
        <v>0</v>
      </c>
      <c r="BD992" s="1">
        <v>0</v>
      </c>
      <c r="BE992" s="1">
        <v>0</v>
      </c>
      <c r="BF992" s="1">
        <v>0</v>
      </c>
      <c r="BG992" s="1">
        <v>0</v>
      </c>
      <c r="BH992" s="1">
        <v>0</v>
      </c>
      <c r="BI992" s="1">
        <v>0</v>
      </c>
      <c r="BJ992" s="1">
        <v>0</v>
      </c>
      <c r="BK992" s="1">
        <v>0</v>
      </c>
      <c r="BL992" s="1">
        <v>0</v>
      </c>
      <c r="BM992" s="1">
        <v>0</v>
      </c>
      <c r="BN992" s="1">
        <v>0</v>
      </c>
      <c r="BO992" s="1" t="s">
        <v>37</v>
      </c>
      <c r="BP992" s="1" t="s">
        <v>38</v>
      </c>
      <c r="BQ992" s="5" t="s">
        <v>4035</v>
      </c>
      <c r="BR992" s="1" t="s">
        <v>4036</v>
      </c>
      <c r="BS992" s="1" t="s">
        <v>4037</v>
      </c>
      <c r="BT992" s="1" t="s">
        <v>4121</v>
      </c>
      <c r="BU992" s="1" t="s">
        <v>4121</v>
      </c>
      <c r="BV992" s="1" t="s">
        <v>4121</v>
      </c>
    </row>
    <row r="993" spans="1:74" ht="75" x14ac:dyDescent="0.25">
      <c r="A993" s="1" t="s">
        <v>26</v>
      </c>
      <c r="B993" s="1" t="s">
        <v>27</v>
      </c>
      <c r="C993" s="1" t="s">
        <v>28</v>
      </c>
      <c r="D993" s="1" t="s">
        <v>29</v>
      </c>
      <c r="E993" s="1">
        <v>2138124</v>
      </c>
      <c r="F993" s="1" t="s">
        <v>4038</v>
      </c>
      <c r="G993" s="1" t="s">
        <v>4039</v>
      </c>
      <c r="H993" s="1" t="s">
        <v>32</v>
      </c>
      <c r="I993" s="1" t="s">
        <v>145</v>
      </c>
      <c r="J993" s="2">
        <v>44323</v>
      </c>
      <c r="K993" s="2" t="s">
        <v>4121</v>
      </c>
      <c r="L993" s="1">
        <v>0</v>
      </c>
      <c r="M993" s="1">
        <v>75</v>
      </c>
      <c r="N993" s="1">
        <v>0</v>
      </c>
      <c r="O993" s="1" t="s">
        <v>83</v>
      </c>
      <c r="P993" s="1" t="s">
        <v>37</v>
      </c>
      <c r="Q993" s="1" t="s">
        <v>4121</v>
      </c>
      <c r="R993" s="1" t="s">
        <v>4121</v>
      </c>
      <c r="S993" s="1" t="s">
        <v>4121</v>
      </c>
      <c r="T993" s="1">
        <v>0</v>
      </c>
      <c r="U993" s="1" t="s">
        <v>4121</v>
      </c>
      <c r="V993" s="1" t="s">
        <v>38</v>
      </c>
      <c r="W993" s="1" t="s">
        <v>4121</v>
      </c>
      <c r="X993" s="1">
        <v>0</v>
      </c>
      <c r="Y993" s="1" t="s">
        <v>37</v>
      </c>
      <c r="Z993" s="1" t="s">
        <v>4121</v>
      </c>
      <c r="AA993" s="1" t="s">
        <v>4121</v>
      </c>
      <c r="AB993" s="1" t="s">
        <v>4121</v>
      </c>
      <c r="AC993" s="1">
        <v>0</v>
      </c>
      <c r="AD993" s="1" t="s">
        <v>4121</v>
      </c>
      <c r="AE993" s="1">
        <v>0</v>
      </c>
      <c r="AF993" s="1">
        <v>0</v>
      </c>
      <c r="AG993" s="1">
        <v>0</v>
      </c>
      <c r="AH993" s="1">
        <v>0</v>
      </c>
      <c r="AI993" s="1">
        <v>0</v>
      </c>
      <c r="AJ993" s="1">
        <v>0</v>
      </c>
      <c r="AK993" s="1">
        <v>0</v>
      </c>
      <c r="AL993" s="1">
        <v>0</v>
      </c>
      <c r="AM993" s="1">
        <v>0</v>
      </c>
      <c r="AN993" s="1" t="s">
        <v>4121</v>
      </c>
      <c r="AO993" s="1" t="s">
        <v>4121</v>
      </c>
      <c r="AP993" s="1" t="s">
        <v>39</v>
      </c>
      <c r="AQ993" s="1" t="s">
        <v>40</v>
      </c>
      <c r="AR993" s="1" t="s">
        <v>41</v>
      </c>
      <c r="AS993" s="1" t="s">
        <v>38</v>
      </c>
      <c r="AT993" s="1" t="s">
        <v>4121</v>
      </c>
      <c r="AU993" s="1" t="s">
        <v>4121</v>
      </c>
      <c r="AV993" s="1" t="s">
        <v>42</v>
      </c>
      <c r="AW993" s="1">
        <v>0</v>
      </c>
      <c r="AX993" s="1">
        <v>0</v>
      </c>
      <c r="AY993" s="1">
        <v>0</v>
      </c>
      <c r="AZ993" s="1">
        <v>0</v>
      </c>
      <c r="BA993" s="1">
        <v>0</v>
      </c>
      <c r="BB993" s="1">
        <v>0</v>
      </c>
      <c r="BC993" s="1">
        <v>0</v>
      </c>
      <c r="BD993" s="1">
        <v>0</v>
      </c>
      <c r="BE993" s="1">
        <v>0</v>
      </c>
      <c r="BF993" s="1">
        <v>0</v>
      </c>
      <c r="BG993" s="1">
        <v>0</v>
      </c>
      <c r="BH993" s="1">
        <v>0</v>
      </c>
      <c r="BI993" s="1">
        <v>0</v>
      </c>
      <c r="BJ993" s="1">
        <v>0</v>
      </c>
      <c r="BK993" s="1">
        <v>0</v>
      </c>
      <c r="BL993" s="1">
        <v>0</v>
      </c>
      <c r="BM993" s="1">
        <v>0</v>
      </c>
      <c r="BN993" s="1">
        <v>0</v>
      </c>
      <c r="BO993" s="1" t="s">
        <v>37</v>
      </c>
      <c r="BP993" s="1" t="s">
        <v>38</v>
      </c>
      <c r="BQ993" s="5" t="s">
        <v>4040</v>
      </c>
      <c r="BR993" s="1" t="s">
        <v>4041</v>
      </c>
      <c r="BS993" s="1" t="s">
        <v>4037</v>
      </c>
      <c r="BT993" s="1" t="s">
        <v>4121</v>
      </c>
      <c r="BU993" s="1" t="s">
        <v>4121</v>
      </c>
      <c r="BV993" s="1" t="s">
        <v>4121</v>
      </c>
    </row>
    <row r="994" spans="1:74" ht="75" x14ac:dyDescent="0.25">
      <c r="A994" s="1" t="s">
        <v>26</v>
      </c>
      <c r="B994" s="1" t="s">
        <v>27</v>
      </c>
      <c r="C994" s="1" t="s">
        <v>28</v>
      </c>
      <c r="D994" s="1" t="s">
        <v>29</v>
      </c>
      <c r="E994" s="1">
        <v>2138125</v>
      </c>
      <c r="F994" s="1" t="s">
        <v>4042</v>
      </c>
      <c r="G994" s="1" t="s">
        <v>4043</v>
      </c>
      <c r="H994" s="1" t="s">
        <v>32</v>
      </c>
      <c r="I994" s="1" t="s">
        <v>145</v>
      </c>
      <c r="J994" s="2">
        <v>44323</v>
      </c>
      <c r="K994" s="2" t="s">
        <v>4121</v>
      </c>
      <c r="L994" s="1">
        <v>0</v>
      </c>
      <c r="M994" s="1">
        <v>165</v>
      </c>
      <c r="N994" s="1">
        <v>0</v>
      </c>
      <c r="O994" s="1" t="s">
        <v>83</v>
      </c>
      <c r="P994" s="1" t="s">
        <v>37</v>
      </c>
      <c r="Q994" s="1" t="s">
        <v>4121</v>
      </c>
      <c r="R994" s="1" t="s">
        <v>4121</v>
      </c>
      <c r="S994" s="1" t="s">
        <v>4121</v>
      </c>
      <c r="T994" s="1">
        <v>0</v>
      </c>
      <c r="U994" s="1" t="s">
        <v>4121</v>
      </c>
      <c r="V994" s="1" t="s">
        <v>38</v>
      </c>
      <c r="W994" s="1" t="s">
        <v>4121</v>
      </c>
      <c r="X994" s="1">
        <v>0</v>
      </c>
      <c r="Y994" s="1" t="s">
        <v>37</v>
      </c>
      <c r="Z994" s="1" t="s">
        <v>4121</v>
      </c>
      <c r="AA994" s="1" t="s">
        <v>4121</v>
      </c>
      <c r="AB994" s="1" t="s">
        <v>4121</v>
      </c>
      <c r="AC994" s="1">
        <v>0</v>
      </c>
      <c r="AD994" s="1" t="s">
        <v>4121</v>
      </c>
      <c r="AE994" s="1">
        <v>0</v>
      </c>
      <c r="AF994" s="1">
        <v>0</v>
      </c>
      <c r="AG994" s="1">
        <v>0</v>
      </c>
      <c r="AH994" s="1">
        <v>0</v>
      </c>
      <c r="AI994" s="1">
        <v>0</v>
      </c>
      <c r="AJ994" s="1">
        <v>0</v>
      </c>
      <c r="AK994" s="1">
        <v>0</v>
      </c>
      <c r="AL994" s="1">
        <v>0</v>
      </c>
      <c r="AM994" s="1">
        <v>0</v>
      </c>
      <c r="AN994" s="1" t="s">
        <v>4121</v>
      </c>
      <c r="AO994" s="1" t="s">
        <v>4121</v>
      </c>
      <c r="AP994" s="1" t="s">
        <v>39</v>
      </c>
      <c r="AQ994" s="1" t="s">
        <v>40</v>
      </c>
      <c r="AR994" s="1" t="s">
        <v>41</v>
      </c>
      <c r="AS994" s="1" t="s">
        <v>38</v>
      </c>
      <c r="AT994" s="1" t="s">
        <v>4121</v>
      </c>
      <c r="AU994" s="1" t="s">
        <v>4121</v>
      </c>
      <c r="AV994" s="1" t="s">
        <v>42</v>
      </c>
      <c r="AW994" s="1">
        <v>0</v>
      </c>
      <c r="AX994" s="1">
        <v>0</v>
      </c>
      <c r="AY994" s="1">
        <v>0</v>
      </c>
      <c r="AZ994" s="1">
        <v>0</v>
      </c>
      <c r="BA994" s="1">
        <v>0</v>
      </c>
      <c r="BB994" s="1">
        <v>0</v>
      </c>
      <c r="BC994" s="1">
        <v>0</v>
      </c>
      <c r="BD994" s="1">
        <v>0</v>
      </c>
      <c r="BE994" s="1">
        <v>0</v>
      </c>
      <c r="BF994" s="1">
        <v>0</v>
      </c>
      <c r="BG994" s="1">
        <v>0</v>
      </c>
      <c r="BH994" s="1">
        <v>0</v>
      </c>
      <c r="BI994" s="1">
        <v>0</v>
      </c>
      <c r="BJ994" s="1">
        <v>0</v>
      </c>
      <c r="BK994" s="1">
        <v>0</v>
      </c>
      <c r="BL994" s="1">
        <v>0</v>
      </c>
      <c r="BM994" s="1">
        <v>0</v>
      </c>
      <c r="BN994" s="1">
        <v>0</v>
      </c>
      <c r="BO994" s="1" t="s">
        <v>37</v>
      </c>
      <c r="BP994" s="1" t="s">
        <v>38</v>
      </c>
      <c r="BQ994" s="5" t="s">
        <v>4044</v>
      </c>
      <c r="BR994" s="1" t="s">
        <v>4045</v>
      </c>
      <c r="BS994" s="1" t="s">
        <v>3940</v>
      </c>
      <c r="BT994" s="1" t="s">
        <v>4121</v>
      </c>
      <c r="BU994" s="1" t="s">
        <v>4121</v>
      </c>
      <c r="BV994" s="1" t="s">
        <v>4121</v>
      </c>
    </row>
    <row r="995" spans="1:74" ht="90" x14ac:dyDescent="0.25">
      <c r="A995" s="1" t="s">
        <v>26</v>
      </c>
      <c r="B995" s="1" t="s">
        <v>179</v>
      </c>
      <c r="C995" s="1" t="s">
        <v>28</v>
      </c>
      <c r="D995" s="1" t="s">
        <v>65</v>
      </c>
      <c r="E995" s="1">
        <v>2123125</v>
      </c>
      <c r="F995" s="1" t="s">
        <v>4046</v>
      </c>
      <c r="G995" s="1" t="s">
        <v>4047</v>
      </c>
      <c r="H995" s="1" t="s">
        <v>32</v>
      </c>
      <c r="I995" s="1" t="s">
        <v>33</v>
      </c>
      <c r="J995" s="2">
        <v>44316</v>
      </c>
      <c r="K995" s="2" t="s">
        <v>4121</v>
      </c>
      <c r="L995" s="1">
        <v>50</v>
      </c>
      <c r="M995" s="1">
        <v>25</v>
      </c>
      <c r="N995" s="1">
        <v>0</v>
      </c>
      <c r="O995" s="1" t="s">
        <v>34</v>
      </c>
      <c r="P995" s="1" t="s">
        <v>37</v>
      </c>
      <c r="Q995" s="1" t="s">
        <v>4121</v>
      </c>
      <c r="R995" s="1" t="s">
        <v>4121</v>
      </c>
      <c r="S995" s="1" t="s">
        <v>4121</v>
      </c>
      <c r="T995" s="1">
        <v>0</v>
      </c>
      <c r="U995" s="1" t="s">
        <v>4121</v>
      </c>
      <c r="V995" s="1" t="s">
        <v>38</v>
      </c>
      <c r="W995" s="1" t="s">
        <v>4121</v>
      </c>
      <c r="X995" s="1">
        <v>0</v>
      </c>
      <c r="Y995" s="1" t="s">
        <v>37</v>
      </c>
      <c r="Z995" s="1" t="s">
        <v>4121</v>
      </c>
      <c r="AA995" s="1" t="s">
        <v>4121</v>
      </c>
      <c r="AB995" s="1" t="s">
        <v>4121</v>
      </c>
      <c r="AC995" s="1">
        <v>0</v>
      </c>
      <c r="AD995" s="1" t="s">
        <v>4121</v>
      </c>
      <c r="AE995" s="1">
        <v>0</v>
      </c>
      <c r="AF995" s="1">
        <v>0</v>
      </c>
      <c r="AG995" s="1">
        <v>0</v>
      </c>
      <c r="AH995" s="1">
        <v>0</v>
      </c>
      <c r="AI995" s="1">
        <v>0</v>
      </c>
      <c r="AJ995" s="1">
        <v>0</v>
      </c>
      <c r="AK995" s="1">
        <v>0</v>
      </c>
      <c r="AL995" s="1">
        <v>0</v>
      </c>
      <c r="AM995" s="1">
        <v>0</v>
      </c>
      <c r="AN995" s="1" t="s">
        <v>4121</v>
      </c>
      <c r="AO995" s="1" t="s">
        <v>4121</v>
      </c>
      <c r="AP995" s="1" t="s">
        <v>69</v>
      </c>
      <c r="AQ995" s="1" t="s">
        <v>40</v>
      </c>
      <c r="AR995" s="1" t="s">
        <v>4121</v>
      </c>
      <c r="AS995" s="1" t="s">
        <v>38</v>
      </c>
      <c r="AT995" s="1" t="s">
        <v>4121</v>
      </c>
      <c r="AU995" s="1" t="s">
        <v>4121</v>
      </c>
      <c r="AV995" s="1" t="s">
        <v>42</v>
      </c>
      <c r="AW995" s="1">
        <v>0</v>
      </c>
      <c r="AX995" s="1">
        <v>0</v>
      </c>
      <c r="AY995" s="1">
        <v>0</v>
      </c>
      <c r="AZ995" s="1">
        <v>0</v>
      </c>
      <c r="BA995" s="1">
        <v>0</v>
      </c>
      <c r="BB995" s="1">
        <v>0</v>
      </c>
      <c r="BC995" s="1">
        <v>0</v>
      </c>
      <c r="BD995" s="1">
        <v>0</v>
      </c>
      <c r="BE995" s="1">
        <v>0</v>
      </c>
      <c r="BF995" s="1">
        <v>0</v>
      </c>
      <c r="BG995" s="1">
        <v>0</v>
      </c>
      <c r="BH995" s="1">
        <v>0</v>
      </c>
      <c r="BI995" s="1">
        <v>0</v>
      </c>
      <c r="BJ995" s="1">
        <v>0</v>
      </c>
      <c r="BK995" s="1">
        <v>0</v>
      </c>
      <c r="BL995" s="1">
        <v>0</v>
      </c>
      <c r="BM995" s="1">
        <v>0</v>
      </c>
      <c r="BN995" s="1">
        <v>0</v>
      </c>
      <c r="BO995" s="1" t="s">
        <v>37</v>
      </c>
      <c r="BP995" s="1" t="s">
        <v>38</v>
      </c>
      <c r="BQ995" s="5" t="s">
        <v>4048</v>
      </c>
      <c r="BR995" s="1" t="s">
        <v>255</v>
      </c>
      <c r="BS995" s="1" t="s">
        <v>4049</v>
      </c>
      <c r="BT995" s="1" t="s">
        <v>4121</v>
      </c>
      <c r="BU995" s="1" t="s">
        <v>4121</v>
      </c>
      <c r="BV995" s="1" t="s">
        <v>4121</v>
      </c>
    </row>
    <row r="996" spans="1:74" ht="90" x14ac:dyDescent="0.25">
      <c r="A996" s="1" t="s">
        <v>26</v>
      </c>
      <c r="B996" s="1" t="s">
        <v>179</v>
      </c>
      <c r="C996" s="1" t="s">
        <v>28</v>
      </c>
      <c r="D996" s="1" t="s">
        <v>29</v>
      </c>
      <c r="E996" s="1">
        <v>2121123</v>
      </c>
      <c r="F996" s="1" t="s">
        <v>4046</v>
      </c>
      <c r="G996" s="1" t="s">
        <v>4047</v>
      </c>
      <c r="H996" s="1" t="s">
        <v>32</v>
      </c>
      <c r="I996" s="1" t="s">
        <v>33</v>
      </c>
      <c r="J996" s="2">
        <v>44316</v>
      </c>
      <c r="K996" s="2" t="s">
        <v>4121</v>
      </c>
      <c r="L996" s="1">
        <v>50</v>
      </c>
      <c r="M996" s="1">
        <v>25</v>
      </c>
      <c r="N996" s="1">
        <v>0</v>
      </c>
      <c r="O996" s="1" t="s">
        <v>34</v>
      </c>
      <c r="P996" s="1" t="s">
        <v>37</v>
      </c>
      <c r="Q996" s="1" t="s">
        <v>4121</v>
      </c>
      <c r="R996" s="1" t="s">
        <v>4121</v>
      </c>
      <c r="S996" s="1" t="s">
        <v>4121</v>
      </c>
      <c r="T996" s="1">
        <v>0</v>
      </c>
      <c r="U996" s="1" t="s">
        <v>4121</v>
      </c>
      <c r="V996" s="1" t="s">
        <v>38</v>
      </c>
      <c r="W996" s="1" t="s">
        <v>4121</v>
      </c>
      <c r="X996" s="1">
        <v>0</v>
      </c>
      <c r="Y996" s="1" t="s">
        <v>37</v>
      </c>
      <c r="Z996" s="1" t="s">
        <v>4121</v>
      </c>
      <c r="AA996" s="1" t="s">
        <v>4121</v>
      </c>
      <c r="AB996" s="1" t="s">
        <v>4121</v>
      </c>
      <c r="AC996" s="1">
        <v>0</v>
      </c>
      <c r="AD996" s="1" t="s">
        <v>4121</v>
      </c>
      <c r="AE996" s="1">
        <v>0</v>
      </c>
      <c r="AF996" s="1">
        <v>0</v>
      </c>
      <c r="AG996" s="1">
        <v>0</v>
      </c>
      <c r="AH996" s="1">
        <v>0</v>
      </c>
      <c r="AI996" s="1">
        <v>0</v>
      </c>
      <c r="AJ996" s="1">
        <v>0</v>
      </c>
      <c r="AK996" s="1">
        <v>0</v>
      </c>
      <c r="AL996" s="1">
        <v>0</v>
      </c>
      <c r="AM996" s="1">
        <v>0</v>
      </c>
      <c r="AN996" s="1" t="s">
        <v>4121</v>
      </c>
      <c r="AO996" s="1" t="s">
        <v>4121</v>
      </c>
      <c r="AP996" s="1" t="s">
        <v>69</v>
      </c>
      <c r="AQ996" s="1" t="s">
        <v>40</v>
      </c>
      <c r="AR996" s="1" t="s">
        <v>4121</v>
      </c>
      <c r="AS996" s="1" t="s">
        <v>38</v>
      </c>
      <c r="AT996" s="1" t="s">
        <v>4121</v>
      </c>
      <c r="AU996" s="1" t="s">
        <v>4121</v>
      </c>
      <c r="AV996" s="1" t="s">
        <v>42</v>
      </c>
      <c r="AW996" s="1">
        <v>0</v>
      </c>
      <c r="AX996" s="1">
        <v>0</v>
      </c>
      <c r="AY996" s="1">
        <v>0</v>
      </c>
      <c r="AZ996" s="1">
        <v>0</v>
      </c>
      <c r="BA996" s="1">
        <v>0</v>
      </c>
      <c r="BB996" s="1">
        <v>0</v>
      </c>
      <c r="BC996" s="1">
        <v>0</v>
      </c>
      <c r="BD996" s="1">
        <v>0</v>
      </c>
      <c r="BE996" s="1">
        <v>0</v>
      </c>
      <c r="BF996" s="1">
        <v>0</v>
      </c>
      <c r="BG996" s="1">
        <v>0</v>
      </c>
      <c r="BH996" s="1">
        <v>0</v>
      </c>
      <c r="BI996" s="1">
        <v>0</v>
      </c>
      <c r="BJ996" s="1">
        <v>0</v>
      </c>
      <c r="BK996" s="1">
        <v>0</v>
      </c>
      <c r="BL996" s="1">
        <v>0</v>
      </c>
      <c r="BM996" s="1">
        <v>0</v>
      </c>
      <c r="BN996" s="1">
        <v>0</v>
      </c>
      <c r="BO996" s="1" t="s">
        <v>37</v>
      </c>
      <c r="BP996" s="1" t="s">
        <v>38</v>
      </c>
      <c r="BQ996" s="5" t="s">
        <v>4048</v>
      </c>
      <c r="BR996" s="1" t="s">
        <v>255</v>
      </c>
      <c r="BS996" s="1" t="s">
        <v>4049</v>
      </c>
      <c r="BT996" s="1" t="s">
        <v>4121</v>
      </c>
      <c r="BU996" s="1" t="s">
        <v>4121</v>
      </c>
      <c r="BV996" s="1" t="s">
        <v>4121</v>
      </c>
    </row>
    <row r="997" spans="1:74" ht="135" x14ac:dyDescent="0.25">
      <c r="A997" s="1" t="s">
        <v>26</v>
      </c>
      <c r="B997" s="1" t="s">
        <v>179</v>
      </c>
      <c r="C997" s="1" t="s">
        <v>28</v>
      </c>
      <c r="D997" s="1" t="s">
        <v>29</v>
      </c>
      <c r="E997" s="1">
        <v>2121124</v>
      </c>
      <c r="F997" s="1" t="s">
        <v>4050</v>
      </c>
      <c r="G997" s="1" t="s">
        <v>4051</v>
      </c>
      <c r="H997" s="1" t="s">
        <v>32</v>
      </c>
      <c r="I997" s="1" t="s">
        <v>33</v>
      </c>
      <c r="J997" s="2">
        <v>44333</v>
      </c>
      <c r="K997" s="2" t="s">
        <v>4121</v>
      </c>
      <c r="L997" s="1">
        <v>0</v>
      </c>
      <c r="M997" s="1">
        <v>399</v>
      </c>
      <c r="N997" s="1">
        <v>0</v>
      </c>
      <c r="O997" s="1" t="s">
        <v>34</v>
      </c>
      <c r="P997" s="1" t="s">
        <v>35</v>
      </c>
      <c r="Q997" s="1" t="s">
        <v>37</v>
      </c>
      <c r="R997" s="1" t="s">
        <v>37</v>
      </c>
      <c r="S997" s="1" t="s">
        <v>37</v>
      </c>
      <c r="T997" s="1">
        <v>0</v>
      </c>
      <c r="U997" s="1" t="s">
        <v>37</v>
      </c>
      <c r="V997" s="1" t="s">
        <v>38</v>
      </c>
      <c r="W997" s="1" t="s">
        <v>4121</v>
      </c>
      <c r="X997" s="1">
        <v>60</v>
      </c>
      <c r="Y997" s="1" t="s">
        <v>37</v>
      </c>
      <c r="Z997" s="1" t="s">
        <v>4121</v>
      </c>
      <c r="AA997" s="1" t="s">
        <v>4121</v>
      </c>
      <c r="AB997" s="1" t="s">
        <v>4121</v>
      </c>
      <c r="AC997" s="1">
        <v>0</v>
      </c>
      <c r="AD997" s="1" t="s">
        <v>4121</v>
      </c>
      <c r="AE997" s="1">
        <v>0</v>
      </c>
      <c r="AF997" s="1">
        <v>0</v>
      </c>
      <c r="AG997" s="1">
        <v>0</v>
      </c>
      <c r="AH997" s="1">
        <v>0</v>
      </c>
      <c r="AI997" s="1">
        <v>0</v>
      </c>
      <c r="AJ997" s="1">
        <v>0</v>
      </c>
      <c r="AK997" s="1">
        <v>0</v>
      </c>
      <c r="AL997" s="1">
        <v>0</v>
      </c>
      <c r="AM997" s="1">
        <v>0</v>
      </c>
      <c r="AN997" s="1" t="s">
        <v>245</v>
      </c>
      <c r="AO997" s="1" t="s">
        <v>245</v>
      </c>
      <c r="AP997" s="1" t="s">
        <v>69</v>
      </c>
      <c r="AQ997" s="1" t="s">
        <v>40</v>
      </c>
      <c r="AR997" s="1" t="s">
        <v>41</v>
      </c>
      <c r="AS997" s="1" t="s">
        <v>38</v>
      </c>
      <c r="AT997" s="1" t="s">
        <v>4121</v>
      </c>
      <c r="AU997" s="1" t="s">
        <v>4121</v>
      </c>
      <c r="AV997" s="1" t="s">
        <v>42</v>
      </c>
      <c r="AW997" s="1">
        <v>0</v>
      </c>
      <c r="AX997" s="1">
        <v>0</v>
      </c>
      <c r="AY997" s="1">
        <v>0</v>
      </c>
      <c r="AZ997" s="1">
        <v>0</v>
      </c>
      <c r="BA997" s="1">
        <v>0</v>
      </c>
      <c r="BB997" s="1">
        <v>0</v>
      </c>
      <c r="BC997" s="1">
        <v>0</v>
      </c>
      <c r="BD997" s="1">
        <v>0</v>
      </c>
      <c r="BE997" s="1">
        <v>0</v>
      </c>
      <c r="BF997" s="1">
        <v>0</v>
      </c>
      <c r="BG997" s="1">
        <v>0</v>
      </c>
      <c r="BH997" s="1">
        <v>0</v>
      </c>
      <c r="BI997" s="1">
        <v>0</v>
      </c>
      <c r="BJ997" s="1">
        <v>0</v>
      </c>
      <c r="BK997" s="1">
        <v>0</v>
      </c>
      <c r="BL997" s="1">
        <v>0</v>
      </c>
      <c r="BM997" s="1">
        <v>0</v>
      </c>
      <c r="BN997" s="1">
        <v>0</v>
      </c>
      <c r="BO997" s="1" t="s">
        <v>37</v>
      </c>
      <c r="BP997" s="1" t="s">
        <v>38</v>
      </c>
      <c r="BQ997" s="5" t="s">
        <v>4052</v>
      </c>
      <c r="BR997" s="1" t="s">
        <v>4053</v>
      </c>
      <c r="BS997" s="1" t="e">
        <f>- بمجرد إنتهاء صلاحية الباقة سوف يُبلغ العميل عن طريق تلقي رسالة قصيرة و سيتم إيقاف خدمة الانترنت اثناء التجوال بالدفع حسب الاستخدام.  - سعر هذه الباقة لا تشمل ضريبة القيمة المضافة.</f>
        <v>#NAME?</v>
      </c>
      <c r="BT997" s="1" t="s">
        <v>4121</v>
      </c>
      <c r="BU997" s="1" t="s">
        <v>4121</v>
      </c>
      <c r="BV997" s="1" t="s">
        <v>4121</v>
      </c>
    </row>
    <row r="998" spans="1:74" ht="135" x14ac:dyDescent="0.25">
      <c r="A998" s="1" t="s">
        <v>26</v>
      </c>
      <c r="B998" s="1" t="s">
        <v>179</v>
      </c>
      <c r="C998" s="1" t="s">
        <v>28</v>
      </c>
      <c r="D998" s="1" t="s">
        <v>65</v>
      </c>
      <c r="E998" s="1">
        <v>2123126</v>
      </c>
      <c r="F998" s="1" t="s">
        <v>4054</v>
      </c>
      <c r="G998" s="1" t="s">
        <v>4055</v>
      </c>
      <c r="H998" s="1" t="s">
        <v>32</v>
      </c>
      <c r="I998" s="1" t="s">
        <v>33</v>
      </c>
      <c r="J998" s="2">
        <v>44333</v>
      </c>
      <c r="K998" s="2" t="s">
        <v>4121</v>
      </c>
      <c r="L998" s="1">
        <v>0</v>
      </c>
      <c r="M998" s="1">
        <v>399</v>
      </c>
      <c r="N998" s="1">
        <v>10</v>
      </c>
      <c r="O998" s="1" t="s">
        <v>34</v>
      </c>
      <c r="P998" s="1" t="s">
        <v>35</v>
      </c>
      <c r="Q998" s="1" t="s">
        <v>37</v>
      </c>
      <c r="R998" s="1" t="s">
        <v>37</v>
      </c>
      <c r="S998" s="1" t="s">
        <v>37</v>
      </c>
      <c r="T998" s="1">
        <v>0</v>
      </c>
      <c r="U998" s="1" t="s">
        <v>37</v>
      </c>
      <c r="V998" s="1" t="s">
        <v>38</v>
      </c>
      <c r="W998" s="1" t="s">
        <v>4121</v>
      </c>
      <c r="X998" s="1">
        <v>60</v>
      </c>
      <c r="Y998" s="1" t="s">
        <v>37</v>
      </c>
      <c r="Z998" s="1" t="s">
        <v>4121</v>
      </c>
      <c r="AA998" s="1" t="s">
        <v>4121</v>
      </c>
      <c r="AB998" s="1" t="s">
        <v>4121</v>
      </c>
      <c r="AC998" s="1">
        <v>0</v>
      </c>
      <c r="AD998" s="1" t="s">
        <v>4121</v>
      </c>
      <c r="AE998" s="1">
        <v>0</v>
      </c>
      <c r="AF998" s="1">
        <v>0</v>
      </c>
      <c r="AG998" s="1">
        <v>0</v>
      </c>
      <c r="AH998" s="1">
        <v>0</v>
      </c>
      <c r="AI998" s="1">
        <v>0</v>
      </c>
      <c r="AJ998" s="1">
        <v>0</v>
      </c>
      <c r="AK998" s="1">
        <v>0</v>
      </c>
      <c r="AL998" s="1">
        <v>0</v>
      </c>
      <c r="AM998" s="1">
        <v>0</v>
      </c>
      <c r="AN998" s="1" t="s">
        <v>245</v>
      </c>
      <c r="AO998" s="1" t="s">
        <v>245</v>
      </c>
      <c r="AP998" s="1" t="s">
        <v>69</v>
      </c>
      <c r="AQ998" s="1" t="s">
        <v>40</v>
      </c>
      <c r="AR998" s="1" t="s">
        <v>41</v>
      </c>
      <c r="AS998" s="1" t="s">
        <v>38</v>
      </c>
      <c r="AT998" s="1" t="s">
        <v>4121</v>
      </c>
      <c r="AU998" s="1" t="s">
        <v>4121</v>
      </c>
      <c r="AV998" s="1" t="s">
        <v>42</v>
      </c>
      <c r="AW998" s="1">
        <v>0</v>
      </c>
      <c r="AX998" s="1">
        <v>0</v>
      </c>
      <c r="AY998" s="1">
        <v>0</v>
      </c>
      <c r="AZ998" s="1">
        <v>0</v>
      </c>
      <c r="BA998" s="1">
        <v>0</v>
      </c>
      <c r="BB998" s="1">
        <v>0</v>
      </c>
      <c r="BC998" s="1">
        <v>0</v>
      </c>
      <c r="BD998" s="1">
        <v>0</v>
      </c>
      <c r="BE998" s="1">
        <v>0</v>
      </c>
      <c r="BF998" s="1">
        <v>0</v>
      </c>
      <c r="BG998" s="1">
        <v>0</v>
      </c>
      <c r="BH998" s="1">
        <v>0</v>
      </c>
      <c r="BI998" s="1">
        <v>0</v>
      </c>
      <c r="BJ998" s="1">
        <v>0</v>
      </c>
      <c r="BK998" s="1">
        <v>0</v>
      </c>
      <c r="BL998" s="1">
        <v>0</v>
      </c>
      <c r="BM998" s="1">
        <v>0</v>
      </c>
      <c r="BN998" s="1">
        <v>0</v>
      </c>
      <c r="BO998" s="1" t="s">
        <v>37</v>
      </c>
      <c r="BP998" s="1" t="s">
        <v>38</v>
      </c>
      <c r="BQ998" s="5" t="s">
        <v>4056</v>
      </c>
      <c r="BR998" s="1" t="s">
        <v>4057</v>
      </c>
      <c r="BS998" s="1" t="e">
        <f>- بمجرد إنتهاء صلاحية الباقة سوف يُبلغ العميل عن طريق تلقي رسالة قصيرة و سيتم إيقاف خدمة الانترنت اثناء التجوال بالدفع حسب الاستخدام.  - سعر هذه الباقة لا تشمل ضريبة القيمة المضافة.</f>
        <v>#NAME?</v>
      </c>
      <c r="BT998" s="1" t="s">
        <v>4121</v>
      </c>
      <c r="BU998" s="1" t="s">
        <v>4121</v>
      </c>
      <c r="BV998" s="1" t="s">
        <v>4121</v>
      </c>
    </row>
    <row r="999" spans="1:74" ht="120" x14ac:dyDescent="0.25">
      <c r="A999" s="1" t="s">
        <v>26</v>
      </c>
      <c r="B999" s="1" t="s">
        <v>391</v>
      </c>
      <c r="C999" s="1" t="s">
        <v>28</v>
      </c>
      <c r="D999" s="1" t="s">
        <v>65</v>
      </c>
      <c r="E999" s="1">
        <v>216312</v>
      </c>
      <c r="F999" s="1" t="s">
        <v>4058</v>
      </c>
      <c r="G999" s="1" t="s">
        <v>4059</v>
      </c>
      <c r="H999" s="1" t="s">
        <v>144</v>
      </c>
      <c r="I999" s="1" t="s">
        <v>33</v>
      </c>
      <c r="J999" s="2">
        <v>44326</v>
      </c>
      <c r="K999" s="2" t="s">
        <v>4121</v>
      </c>
      <c r="L999" s="1">
        <v>0</v>
      </c>
      <c r="M999" s="1">
        <v>100</v>
      </c>
      <c r="N999" s="1">
        <v>30</v>
      </c>
      <c r="O999" s="1" t="s">
        <v>34</v>
      </c>
      <c r="P999" s="1" t="s">
        <v>35</v>
      </c>
      <c r="Q999" s="1" t="s">
        <v>50</v>
      </c>
      <c r="R999" s="1" t="s">
        <v>50</v>
      </c>
      <c r="S999" s="1" t="s">
        <v>49</v>
      </c>
      <c r="T999" s="1">
        <v>0</v>
      </c>
      <c r="U999" s="1" t="s">
        <v>37</v>
      </c>
      <c r="V999" s="1" t="s">
        <v>38</v>
      </c>
      <c r="W999" s="1" t="s">
        <v>4121</v>
      </c>
      <c r="X999" s="1">
        <v>30</v>
      </c>
      <c r="Y999" s="1" t="s">
        <v>37</v>
      </c>
      <c r="Z999" s="1" t="s">
        <v>4121</v>
      </c>
      <c r="AA999" s="1" t="s">
        <v>4121</v>
      </c>
      <c r="AB999" s="1" t="s">
        <v>4121</v>
      </c>
      <c r="AC999" s="1">
        <v>0</v>
      </c>
      <c r="AD999" s="1" t="s">
        <v>4121</v>
      </c>
      <c r="AE999" s="1">
        <v>0.2</v>
      </c>
      <c r="AF999" s="1">
        <v>0.2</v>
      </c>
      <c r="AG999" s="1">
        <v>0.2</v>
      </c>
      <c r="AH999" s="1">
        <v>0.2</v>
      </c>
      <c r="AI999" s="1">
        <v>0.2</v>
      </c>
      <c r="AJ999" s="1">
        <v>0.2</v>
      </c>
      <c r="AK999" s="1">
        <v>0.2</v>
      </c>
      <c r="AL999" s="1">
        <v>0.2</v>
      </c>
      <c r="AM999" s="1">
        <v>0.2</v>
      </c>
      <c r="AN999" s="1" t="s">
        <v>35</v>
      </c>
      <c r="AO999" s="1" t="s">
        <v>35</v>
      </c>
      <c r="AP999" s="1" t="s">
        <v>39</v>
      </c>
      <c r="AQ999" s="1" t="s">
        <v>212</v>
      </c>
      <c r="AR999" s="1" t="s">
        <v>41</v>
      </c>
      <c r="AS999" s="1" t="s">
        <v>38</v>
      </c>
      <c r="AT999" s="1" t="s">
        <v>4121</v>
      </c>
      <c r="AU999" s="1" t="s">
        <v>4121</v>
      </c>
      <c r="AV999" s="1" t="s">
        <v>42</v>
      </c>
      <c r="AW999" s="1">
        <v>0</v>
      </c>
      <c r="AX999" s="1">
        <v>0</v>
      </c>
      <c r="AY999" s="1">
        <v>0</v>
      </c>
      <c r="AZ999" s="1">
        <v>0</v>
      </c>
      <c r="BA999" s="1">
        <v>0</v>
      </c>
      <c r="BB999" s="1">
        <v>0</v>
      </c>
      <c r="BC999" s="1">
        <v>0</v>
      </c>
      <c r="BD999" s="1">
        <v>0</v>
      </c>
      <c r="BE999" s="1">
        <v>0</v>
      </c>
      <c r="BF999" s="1">
        <v>0</v>
      </c>
      <c r="BG999" s="1">
        <v>0</v>
      </c>
      <c r="BH999" s="1">
        <v>0</v>
      </c>
      <c r="BI999" s="1">
        <v>0</v>
      </c>
      <c r="BJ999" s="1">
        <v>0</v>
      </c>
      <c r="BK999" s="1">
        <v>0</v>
      </c>
      <c r="BL999" s="1">
        <v>0</v>
      </c>
      <c r="BM999" s="1">
        <v>0</v>
      </c>
      <c r="BN999" s="1">
        <v>0</v>
      </c>
      <c r="BO999" s="1" t="s">
        <v>37</v>
      </c>
      <c r="BP999" s="1" t="s">
        <v>38</v>
      </c>
      <c r="BQ999" s="5" t="s">
        <v>4060</v>
      </c>
      <c r="BR999" s="1" t="s">
        <v>4061</v>
      </c>
      <c r="BS999" s="1" t="s">
        <v>4062</v>
      </c>
      <c r="BT999" s="1" t="s">
        <v>4121</v>
      </c>
      <c r="BU999" s="1" t="s">
        <v>4121</v>
      </c>
      <c r="BV999" s="8"/>
    </row>
    <row r="1000" spans="1:74" ht="270" x14ac:dyDescent="0.25">
      <c r="A1000" s="1" t="s">
        <v>26</v>
      </c>
      <c r="B1000" s="1" t="s">
        <v>242</v>
      </c>
      <c r="C1000" s="1" t="s">
        <v>28</v>
      </c>
      <c r="D1000" s="1" t="s">
        <v>65</v>
      </c>
      <c r="E1000" s="1">
        <v>2113111</v>
      </c>
      <c r="F1000" s="1" t="s">
        <v>4063</v>
      </c>
      <c r="G1000" s="1" t="s">
        <v>4064</v>
      </c>
      <c r="H1000" s="1" t="s">
        <v>32</v>
      </c>
      <c r="I1000" s="1" t="s">
        <v>33</v>
      </c>
      <c r="J1000" s="2">
        <v>44327</v>
      </c>
      <c r="K1000" s="2" t="s">
        <v>4121</v>
      </c>
      <c r="L1000" s="1">
        <v>0</v>
      </c>
      <c r="M1000" s="1">
        <v>50</v>
      </c>
      <c r="N1000" s="1">
        <v>0</v>
      </c>
      <c r="O1000" s="1" t="s">
        <v>34</v>
      </c>
      <c r="P1000" s="1" t="s">
        <v>37</v>
      </c>
      <c r="Q1000" s="1" t="s">
        <v>4121</v>
      </c>
      <c r="R1000" s="1" t="s">
        <v>4121</v>
      </c>
      <c r="S1000" s="1" t="s">
        <v>4121</v>
      </c>
      <c r="T1000" s="1">
        <v>0</v>
      </c>
      <c r="U1000" s="1" t="s">
        <v>4121</v>
      </c>
      <c r="V1000" s="1" t="s">
        <v>38</v>
      </c>
      <c r="W1000" s="1" t="s">
        <v>4121</v>
      </c>
      <c r="X1000" s="1">
        <v>1</v>
      </c>
      <c r="Y1000" s="1" t="s">
        <v>37</v>
      </c>
      <c r="Z1000" s="1" t="s">
        <v>4121</v>
      </c>
      <c r="AA1000" s="1" t="s">
        <v>4121</v>
      </c>
      <c r="AB1000" s="1" t="s">
        <v>4121</v>
      </c>
      <c r="AC1000" s="1">
        <v>0</v>
      </c>
      <c r="AD1000" s="1" t="s">
        <v>4121</v>
      </c>
      <c r="AE1000" s="1">
        <v>0</v>
      </c>
      <c r="AF1000" s="1">
        <v>0</v>
      </c>
      <c r="AG1000" s="1">
        <v>0</v>
      </c>
      <c r="AH1000" s="1">
        <v>0</v>
      </c>
      <c r="AI1000" s="1">
        <v>0</v>
      </c>
      <c r="AJ1000" s="1">
        <v>0</v>
      </c>
      <c r="AK1000" s="1">
        <v>0</v>
      </c>
      <c r="AL1000" s="1">
        <v>0</v>
      </c>
      <c r="AM1000" s="1">
        <v>0</v>
      </c>
      <c r="AN1000" s="1" t="s">
        <v>110</v>
      </c>
      <c r="AO1000" s="1" t="s">
        <v>110</v>
      </c>
      <c r="AP1000" s="1" t="s">
        <v>69</v>
      </c>
      <c r="AQ1000" s="1" t="s">
        <v>40</v>
      </c>
      <c r="AR1000" s="1" t="s">
        <v>440</v>
      </c>
      <c r="AS1000" s="1" t="s">
        <v>38</v>
      </c>
      <c r="AT1000" s="1" t="s">
        <v>4121</v>
      </c>
      <c r="AU1000" s="1" t="s">
        <v>4121</v>
      </c>
      <c r="AV1000" s="1" t="s">
        <v>42</v>
      </c>
      <c r="AW1000" s="1">
        <v>0</v>
      </c>
      <c r="AX1000" s="1">
        <v>0</v>
      </c>
      <c r="AY1000" s="1">
        <v>0</v>
      </c>
      <c r="AZ1000" s="1">
        <v>0</v>
      </c>
      <c r="BA1000" s="1">
        <v>0</v>
      </c>
      <c r="BB1000" s="1">
        <v>0</v>
      </c>
      <c r="BC1000" s="1">
        <v>0</v>
      </c>
      <c r="BD1000" s="1">
        <v>0</v>
      </c>
      <c r="BE1000" s="1">
        <v>0</v>
      </c>
      <c r="BF1000" s="1">
        <v>0</v>
      </c>
      <c r="BG1000" s="1">
        <v>0</v>
      </c>
      <c r="BH1000" s="1">
        <v>0</v>
      </c>
      <c r="BI1000" s="1">
        <v>0</v>
      </c>
      <c r="BJ1000" s="1">
        <v>0</v>
      </c>
      <c r="BK1000" s="1">
        <v>0</v>
      </c>
      <c r="BL1000" s="1">
        <v>0</v>
      </c>
      <c r="BM1000" s="1">
        <v>0</v>
      </c>
      <c r="BN1000" s="1">
        <v>0</v>
      </c>
      <c r="BO1000" s="1" t="s">
        <v>37</v>
      </c>
      <c r="BP1000" s="1" t="s">
        <v>38</v>
      </c>
      <c r="BQ1000" s="5" t="s">
        <v>4065</v>
      </c>
      <c r="BR1000" s="1" t="s">
        <v>4066</v>
      </c>
      <c r="BS1000" s="1" t="s">
        <v>4067</v>
      </c>
      <c r="BT1000" s="1" t="s">
        <v>255</v>
      </c>
      <c r="BU1000" s="1" t="s">
        <v>4121</v>
      </c>
      <c r="BV1000" s="8" t="s">
        <v>4068</v>
      </c>
    </row>
    <row r="1001" spans="1:74" ht="270" x14ac:dyDescent="0.25">
      <c r="A1001" s="1" t="s">
        <v>26</v>
      </c>
      <c r="B1001" s="1" t="s">
        <v>242</v>
      </c>
      <c r="C1001" s="1" t="s">
        <v>28</v>
      </c>
      <c r="D1001" s="1" t="s">
        <v>29</v>
      </c>
      <c r="E1001" s="1">
        <v>211115</v>
      </c>
      <c r="F1001" s="1" t="s">
        <v>4069</v>
      </c>
      <c r="G1001" s="1" t="s">
        <v>4070</v>
      </c>
      <c r="H1001" s="1" t="s">
        <v>32</v>
      </c>
      <c r="I1001" s="1" t="s">
        <v>33</v>
      </c>
      <c r="J1001" s="2">
        <v>44327</v>
      </c>
      <c r="K1001" s="2" t="s">
        <v>4121</v>
      </c>
      <c r="L1001" s="1">
        <v>0</v>
      </c>
      <c r="M1001" s="1">
        <v>50</v>
      </c>
      <c r="N1001" s="1">
        <v>0</v>
      </c>
      <c r="O1001" s="1" t="s">
        <v>34</v>
      </c>
      <c r="P1001" s="1" t="s">
        <v>37</v>
      </c>
      <c r="Q1001" s="1" t="s">
        <v>4121</v>
      </c>
      <c r="R1001" s="1" t="s">
        <v>4121</v>
      </c>
      <c r="S1001" s="1" t="s">
        <v>4121</v>
      </c>
      <c r="T1001" s="1">
        <v>0</v>
      </c>
      <c r="U1001" s="1" t="s">
        <v>4121</v>
      </c>
      <c r="V1001" s="1" t="s">
        <v>38</v>
      </c>
      <c r="W1001" s="1" t="s">
        <v>4121</v>
      </c>
      <c r="X1001" s="1">
        <v>1</v>
      </c>
      <c r="Y1001" s="1" t="s">
        <v>37</v>
      </c>
      <c r="Z1001" s="1" t="s">
        <v>4121</v>
      </c>
      <c r="AA1001" s="1" t="s">
        <v>4121</v>
      </c>
      <c r="AB1001" s="1" t="s">
        <v>4121</v>
      </c>
      <c r="AC1001" s="1">
        <v>0</v>
      </c>
      <c r="AD1001" s="1" t="s">
        <v>4121</v>
      </c>
      <c r="AE1001" s="1">
        <v>0</v>
      </c>
      <c r="AF1001" s="1">
        <v>0</v>
      </c>
      <c r="AG1001" s="1">
        <v>0</v>
      </c>
      <c r="AH1001" s="1">
        <v>0</v>
      </c>
      <c r="AI1001" s="1">
        <v>0</v>
      </c>
      <c r="AJ1001" s="1">
        <v>0</v>
      </c>
      <c r="AK1001" s="1">
        <v>0</v>
      </c>
      <c r="AL1001" s="1">
        <v>0</v>
      </c>
      <c r="AM1001" s="1">
        <v>0</v>
      </c>
      <c r="AN1001" s="1" t="s">
        <v>110</v>
      </c>
      <c r="AO1001" s="1" t="s">
        <v>110</v>
      </c>
      <c r="AP1001" s="1" t="s">
        <v>69</v>
      </c>
      <c r="AQ1001" s="1" t="s">
        <v>40</v>
      </c>
      <c r="AR1001" s="1" t="s">
        <v>440</v>
      </c>
      <c r="AS1001" s="1" t="s">
        <v>38</v>
      </c>
      <c r="AT1001" s="1" t="s">
        <v>4121</v>
      </c>
      <c r="AU1001" s="1" t="s">
        <v>4121</v>
      </c>
      <c r="AV1001" s="1" t="s">
        <v>42</v>
      </c>
      <c r="AW1001" s="1">
        <v>0</v>
      </c>
      <c r="AX1001" s="1">
        <v>0</v>
      </c>
      <c r="AY1001" s="1">
        <v>0</v>
      </c>
      <c r="AZ1001" s="1">
        <v>0</v>
      </c>
      <c r="BA1001" s="1">
        <v>0</v>
      </c>
      <c r="BB1001" s="1">
        <v>0</v>
      </c>
      <c r="BC1001" s="1">
        <v>0</v>
      </c>
      <c r="BD1001" s="1">
        <v>0</v>
      </c>
      <c r="BE1001" s="1">
        <v>0</v>
      </c>
      <c r="BF1001" s="1">
        <v>0</v>
      </c>
      <c r="BG1001" s="1">
        <v>0</v>
      </c>
      <c r="BH1001" s="1">
        <v>0</v>
      </c>
      <c r="BI1001" s="1">
        <v>0</v>
      </c>
      <c r="BJ1001" s="1">
        <v>0</v>
      </c>
      <c r="BK1001" s="1">
        <v>0</v>
      </c>
      <c r="BL1001" s="1">
        <v>0</v>
      </c>
      <c r="BM1001" s="1">
        <v>0</v>
      </c>
      <c r="BN1001" s="1">
        <v>0</v>
      </c>
      <c r="BO1001" s="1" t="s">
        <v>37</v>
      </c>
      <c r="BP1001" s="1" t="s">
        <v>38</v>
      </c>
      <c r="BQ1001" s="5" t="s">
        <v>4071</v>
      </c>
      <c r="BR1001" s="1" t="s">
        <v>4072</v>
      </c>
      <c r="BS1001" s="1" t="s">
        <v>4073</v>
      </c>
      <c r="BT1001" s="1" t="s">
        <v>255</v>
      </c>
      <c r="BU1001" s="1" t="s">
        <v>4121</v>
      </c>
      <c r="BV1001" s="8" t="s">
        <v>4074</v>
      </c>
    </row>
    <row r="1002" spans="1:74" ht="150" x14ac:dyDescent="0.25">
      <c r="A1002" s="1" t="s">
        <v>26</v>
      </c>
      <c r="B1002" s="1" t="s">
        <v>429</v>
      </c>
      <c r="C1002" s="1" t="s">
        <v>342</v>
      </c>
      <c r="D1002" s="1" t="s">
        <v>29</v>
      </c>
      <c r="E1002" s="1">
        <v>215814</v>
      </c>
      <c r="F1002" s="1" t="s">
        <v>4075</v>
      </c>
      <c r="G1002" s="1" t="s">
        <v>4076</v>
      </c>
      <c r="H1002" s="1" t="s">
        <v>32</v>
      </c>
      <c r="I1002" s="1" t="s">
        <v>33</v>
      </c>
      <c r="J1002" s="2">
        <v>44333</v>
      </c>
      <c r="K1002" s="2" t="s">
        <v>4121</v>
      </c>
      <c r="L1002" s="1">
        <v>0</v>
      </c>
      <c r="M1002" s="1">
        <v>1513.02</v>
      </c>
      <c r="N1002" s="1">
        <v>0</v>
      </c>
      <c r="O1002" s="1" t="s">
        <v>83</v>
      </c>
      <c r="P1002" s="1" t="s">
        <v>37</v>
      </c>
      <c r="Q1002" s="1" t="s">
        <v>4121</v>
      </c>
      <c r="R1002" s="1" t="s">
        <v>4121</v>
      </c>
      <c r="S1002" s="1" t="s">
        <v>4121</v>
      </c>
      <c r="T1002" s="1">
        <v>0</v>
      </c>
      <c r="U1002" s="1" t="s">
        <v>4121</v>
      </c>
      <c r="V1002" s="1" t="s">
        <v>38</v>
      </c>
      <c r="W1002" s="1" t="s">
        <v>4121</v>
      </c>
      <c r="X1002" s="1">
        <v>0</v>
      </c>
      <c r="Y1002" s="1" t="s">
        <v>37</v>
      </c>
      <c r="Z1002" s="1" t="s">
        <v>4121</v>
      </c>
      <c r="AA1002" s="1" t="s">
        <v>4121</v>
      </c>
      <c r="AB1002" s="1" t="s">
        <v>4121</v>
      </c>
      <c r="AC1002" s="1">
        <v>0</v>
      </c>
      <c r="AD1002" s="1" t="s">
        <v>4121</v>
      </c>
      <c r="AE1002" s="1">
        <v>0</v>
      </c>
      <c r="AF1002" s="1">
        <v>0</v>
      </c>
      <c r="AG1002" s="1">
        <v>0</v>
      </c>
      <c r="AH1002" s="1">
        <v>0</v>
      </c>
      <c r="AI1002" s="1">
        <v>0</v>
      </c>
      <c r="AJ1002" s="1">
        <v>0</v>
      </c>
      <c r="AK1002" s="1">
        <v>0</v>
      </c>
      <c r="AL1002" s="1">
        <v>0</v>
      </c>
      <c r="AM1002" s="1">
        <v>0</v>
      </c>
      <c r="AN1002" s="1" t="s">
        <v>4121</v>
      </c>
      <c r="AO1002" s="1" t="s">
        <v>4121</v>
      </c>
      <c r="AP1002" s="1" t="s">
        <v>69</v>
      </c>
      <c r="AQ1002" s="1" t="s">
        <v>40</v>
      </c>
      <c r="AR1002" s="1" t="s">
        <v>440</v>
      </c>
      <c r="AS1002" s="1" t="s">
        <v>38</v>
      </c>
      <c r="AT1002" s="1" t="s">
        <v>4121</v>
      </c>
      <c r="AU1002" s="1" t="s">
        <v>4121</v>
      </c>
      <c r="AV1002" s="1" t="s">
        <v>42</v>
      </c>
      <c r="AW1002" s="1">
        <v>0</v>
      </c>
      <c r="AX1002" s="1">
        <v>0</v>
      </c>
      <c r="AY1002" s="1">
        <v>0</v>
      </c>
      <c r="AZ1002" s="1">
        <v>0</v>
      </c>
      <c r="BA1002" s="1">
        <v>0</v>
      </c>
      <c r="BB1002" s="1">
        <v>0</v>
      </c>
      <c r="BC1002" s="1">
        <v>0</v>
      </c>
      <c r="BD1002" s="1">
        <v>0</v>
      </c>
      <c r="BE1002" s="1">
        <v>0</v>
      </c>
      <c r="BF1002" s="1">
        <v>0</v>
      </c>
      <c r="BG1002" s="1">
        <v>0</v>
      </c>
      <c r="BH1002" s="1">
        <v>0</v>
      </c>
      <c r="BI1002" s="1">
        <v>0</v>
      </c>
      <c r="BJ1002" s="1">
        <v>0</v>
      </c>
      <c r="BK1002" s="1">
        <v>0</v>
      </c>
      <c r="BL1002" s="1">
        <v>0</v>
      </c>
      <c r="BM1002" s="1">
        <v>0</v>
      </c>
      <c r="BN1002" s="1">
        <v>0</v>
      </c>
      <c r="BO1002" s="1" t="s">
        <v>37</v>
      </c>
      <c r="BP1002" s="1" t="s">
        <v>68</v>
      </c>
      <c r="BQ1002" s="5" t="s">
        <v>4077</v>
      </c>
      <c r="BR1002" s="1" t="s">
        <v>4078</v>
      </c>
      <c r="BS1002" s="1" t="s">
        <v>4079</v>
      </c>
      <c r="BT1002" s="1" t="s">
        <v>4121</v>
      </c>
      <c r="BU1002" s="1" t="s">
        <v>4121</v>
      </c>
      <c r="BV1002" s="1" t="s">
        <v>4121</v>
      </c>
    </row>
    <row r="1003" spans="1:74" ht="150" x14ac:dyDescent="0.25">
      <c r="A1003" s="1" t="s">
        <v>26</v>
      </c>
      <c r="B1003" s="1" t="s">
        <v>429</v>
      </c>
      <c r="C1003" s="1" t="s">
        <v>342</v>
      </c>
      <c r="D1003" s="1" t="s">
        <v>29</v>
      </c>
      <c r="E1003" s="1">
        <v>215815</v>
      </c>
      <c r="F1003" s="1" t="s">
        <v>4080</v>
      </c>
      <c r="G1003" s="1" t="s">
        <v>4081</v>
      </c>
      <c r="H1003" s="1" t="s">
        <v>32</v>
      </c>
      <c r="I1003" s="1" t="s">
        <v>33</v>
      </c>
      <c r="J1003" s="2">
        <v>44333</v>
      </c>
      <c r="K1003" s="2" t="s">
        <v>4121</v>
      </c>
      <c r="L1003" s="1">
        <v>0</v>
      </c>
      <c r="M1003" s="1">
        <v>3652.17</v>
      </c>
      <c r="N1003" s="1">
        <v>0</v>
      </c>
      <c r="O1003" s="1" t="s">
        <v>83</v>
      </c>
      <c r="P1003" s="1" t="s">
        <v>37</v>
      </c>
      <c r="Q1003" s="1" t="s">
        <v>4121</v>
      </c>
      <c r="R1003" s="1" t="s">
        <v>4121</v>
      </c>
      <c r="S1003" s="1" t="s">
        <v>4121</v>
      </c>
      <c r="T1003" s="1">
        <v>0</v>
      </c>
      <c r="U1003" s="1" t="s">
        <v>4121</v>
      </c>
      <c r="V1003" s="1" t="s">
        <v>38</v>
      </c>
      <c r="W1003" s="1" t="s">
        <v>4121</v>
      </c>
      <c r="X1003" s="1">
        <v>0</v>
      </c>
      <c r="Y1003" s="1" t="s">
        <v>37</v>
      </c>
      <c r="Z1003" s="1" t="s">
        <v>4121</v>
      </c>
      <c r="AA1003" s="1" t="s">
        <v>4121</v>
      </c>
      <c r="AB1003" s="1" t="s">
        <v>4121</v>
      </c>
      <c r="AC1003" s="1">
        <v>0</v>
      </c>
      <c r="AD1003" s="1" t="s">
        <v>4121</v>
      </c>
      <c r="AE1003" s="1">
        <v>0</v>
      </c>
      <c r="AF1003" s="1">
        <v>0</v>
      </c>
      <c r="AG1003" s="1">
        <v>0</v>
      </c>
      <c r="AH1003" s="1">
        <v>0</v>
      </c>
      <c r="AI1003" s="1">
        <v>0</v>
      </c>
      <c r="AJ1003" s="1">
        <v>0</v>
      </c>
      <c r="AK1003" s="1">
        <v>0</v>
      </c>
      <c r="AL1003" s="1">
        <v>0</v>
      </c>
      <c r="AM1003" s="1">
        <v>0</v>
      </c>
      <c r="AN1003" s="1" t="s">
        <v>4121</v>
      </c>
      <c r="AO1003" s="1" t="s">
        <v>4121</v>
      </c>
      <c r="AP1003" s="1" t="s">
        <v>69</v>
      </c>
      <c r="AQ1003" s="1" t="s">
        <v>40</v>
      </c>
      <c r="AR1003" s="1" t="s">
        <v>440</v>
      </c>
      <c r="AS1003" s="1" t="s">
        <v>38</v>
      </c>
      <c r="AT1003" s="1" t="s">
        <v>4121</v>
      </c>
      <c r="AU1003" s="1" t="s">
        <v>4121</v>
      </c>
      <c r="AV1003" s="1" t="s">
        <v>42</v>
      </c>
      <c r="AW1003" s="1">
        <v>0</v>
      </c>
      <c r="AX1003" s="1">
        <v>0</v>
      </c>
      <c r="AY1003" s="1">
        <v>0</v>
      </c>
      <c r="AZ1003" s="1">
        <v>0</v>
      </c>
      <c r="BA1003" s="1">
        <v>0</v>
      </c>
      <c r="BB1003" s="1">
        <v>0</v>
      </c>
      <c r="BC1003" s="1">
        <v>0</v>
      </c>
      <c r="BD1003" s="1">
        <v>0</v>
      </c>
      <c r="BE1003" s="1">
        <v>0</v>
      </c>
      <c r="BF1003" s="1">
        <v>0</v>
      </c>
      <c r="BG1003" s="1">
        <v>0</v>
      </c>
      <c r="BH1003" s="1">
        <v>0</v>
      </c>
      <c r="BI1003" s="1">
        <v>0</v>
      </c>
      <c r="BJ1003" s="1">
        <v>0</v>
      </c>
      <c r="BK1003" s="1">
        <v>0</v>
      </c>
      <c r="BL1003" s="1">
        <v>0</v>
      </c>
      <c r="BM1003" s="1">
        <v>0</v>
      </c>
      <c r="BN1003" s="1">
        <v>0</v>
      </c>
      <c r="BO1003" s="1" t="s">
        <v>37</v>
      </c>
      <c r="BP1003" s="1" t="s">
        <v>68</v>
      </c>
      <c r="BQ1003" s="5" t="s">
        <v>4082</v>
      </c>
      <c r="BR1003" s="1" t="s">
        <v>4083</v>
      </c>
      <c r="BS1003" s="1" t="s">
        <v>4084</v>
      </c>
      <c r="BT1003" s="1" t="s">
        <v>4121</v>
      </c>
      <c r="BU1003" s="1" t="s">
        <v>4121</v>
      </c>
      <c r="BV1003" s="1" t="s">
        <v>4121</v>
      </c>
    </row>
    <row r="1004" spans="1:74" ht="165" x14ac:dyDescent="0.25">
      <c r="A1004" s="1" t="s">
        <v>26</v>
      </c>
      <c r="B1004" s="1" t="s">
        <v>429</v>
      </c>
      <c r="C1004" s="1" t="s">
        <v>342</v>
      </c>
      <c r="D1004" s="1" t="s">
        <v>29</v>
      </c>
      <c r="E1004" s="1">
        <v>215816</v>
      </c>
      <c r="F1004" s="1" t="s">
        <v>4085</v>
      </c>
      <c r="G1004" s="1" t="s">
        <v>4086</v>
      </c>
      <c r="H1004" s="1" t="s">
        <v>32</v>
      </c>
      <c r="I1004" s="1" t="s">
        <v>33</v>
      </c>
      <c r="J1004" s="2">
        <v>44333</v>
      </c>
      <c r="K1004" s="2" t="s">
        <v>4121</v>
      </c>
      <c r="L1004" s="1">
        <v>0</v>
      </c>
      <c r="M1004" s="1">
        <v>7304.35</v>
      </c>
      <c r="N1004" s="1">
        <v>0</v>
      </c>
      <c r="O1004" s="1" t="s">
        <v>83</v>
      </c>
      <c r="P1004" s="1" t="s">
        <v>37</v>
      </c>
      <c r="Q1004" s="1" t="s">
        <v>4121</v>
      </c>
      <c r="R1004" s="1" t="s">
        <v>4121</v>
      </c>
      <c r="S1004" s="1" t="s">
        <v>4121</v>
      </c>
      <c r="T1004" s="1">
        <v>0</v>
      </c>
      <c r="U1004" s="1" t="s">
        <v>4121</v>
      </c>
      <c r="V1004" s="1" t="s">
        <v>38</v>
      </c>
      <c r="W1004" s="1" t="s">
        <v>4121</v>
      </c>
      <c r="X1004" s="1">
        <v>0</v>
      </c>
      <c r="Y1004" s="1" t="s">
        <v>37</v>
      </c>
      <c r="Z1004" s="1" t="s">
        <v>4121</v>
      </c>
      <c r="AA1004" s="1" t="s">
        <v>4121</v>
      </c>
      <c r="AB1004" s="1" t="s">
        <v>4121</v>
      </c>
      <c r="AC1004" s="1">
        <v>0</v>
      </c>
      <c r="AD1004" s="1" t="s">
        <v>4121</v>
      </c>
      <c r="AE1004" s="1">
        <v>0</v>
      </c>
      <c r="AF1004" s="1">
        <v>0</v>
      </c>
      <c r="AG1004" s="1">
        <v>0</v>
      </c>
      <c r="AH1004" s="1">
        <v>0</v>
      </c>
      <c r="AI1004" s="1">
        <v>0</v>
      </c>
      <c r="AJ1004" s="1">
        <v>0</v>
      </c>
      <c r="AK1004" s="1">
        <v>0</v>
      </c>
      <c r="AL1004" s="1">
        <v>0</v>
      </c>
      <c r="AM1004" s="1">
        <v>0</v>
      </c>
      <c r="AN1004" s="1" t="s">
        <v>4121</v>
      </c>
      <c r="AO1004" s="1" t="s">
        <v>4121</v>
      </c>
      <c r="AP1004" s="1" t="s">
        <v>69</v>
      </c>
      <c r="AQ1004" s="1" t="s">
        <v>40</v>
      </c>
      <c r="AR1004" s="1" t="s">
        <v>440</v>
      </c>
      <c r="AS1004" s="1" t="s">
        <v>38</v>
      </c>
      <c r="AT1004" s="1" t="s">
        <v>4121</v>
      </c>
      <c r="AU1004" s="1" t="s">
        <v>4121</v>
      </c>
      <c r="AV1004" s="1" t="s">
        <v>42</v>
      </c>
      <c r="AW1004" s="1">
        <v>0</v>
      </c>
      <c r="AX1004" s="1">
        <v>0</v>
      </c>
      <c r="AY1004" s="1">
        <v>0</v>
      </c>
      <c r="AZ1004" s="1">
        <v>0</v>
      </c>
      <c r="BA1004" s="1">
        <v>0</v>
      </c>
      <c r="BB1004" s="1">
        <v>0</v>
      </c>
      <c r="BC1004" s="1">
        <v>0</v>
      </c>
      <c r="BD1004" s="1">
        <v>0</v>
      </c>
      <c r="BE1004" s="1">
        <v>0</v>
      </c>
      <c r="BF1004" s="1">
        <v>0</v>
      </c>
      <c r="BG1004" s="1">
        <v>0</v>
      </c>
      <c r="BH1004" s="1">
        <v>0</v>
      </c>
      <c r="BI1004" s="1">
        <v>0</v>
      </c>
      <c r="BJ1004" s="1">
        <v>0</v>
      </c>
      <c r="BK1004" s="1">
        <v>0</v>
      </c>
      <c r="BL1004" s="1">
        <v>0</v>
      </c>
      <c r="BM1004" s="1">
        <v>0</v>
      </c>
      <c r="BN1004" s="1">
        <v>0</v>
      </c>
      <c r="BO1004" s="1" t="s">
        <v>37</v>
      </c>
      <c r="BP1004" s="1" t="s">
        <v>68</v>
      </c>
      <c r="BQ1004" s="5" t="s">
        <v>4087</v>
      </c>
      <c r="BR1004" s="1" t="s">
        <v>4088</v>
      </c>
      <c r="BS1004" s="1" t="s">
        <v>4089</v>
      </c>
      <c r="BT1004" s="1" t="s">
        <v>4121</v>
      </c>
      <c r="BU1004" s="1" t="s">
        <v>4121</v>
      </c>
      <c r="BV1004" s="1" t="s">
        <v>4121</v>
      </c>
    </row>
    <row r="1005" spans="1:74" ht="165" x14ac:dyDescent="0.25">
      <c r="A1005" s="1" t="s">
        <v>26</v>
      </c>
      <c r="B1005" s="1" t="s">
        <v>429</v>
      </c>
      <c r="C1005" s="1" t="s">
        <v>342</v>
      </c>
      <c r="D1005" s="1" t="s">
        <v>29</v>
      </c>
      <c r="E1005" s="1">
        <v>215817</v>
      </c>
      <c r="F1005" s="1" t="s">
        <v>4090</v>
      </c>
      <c r="G1005" s="1" t="s">
        <v>4091</v>
      </c>
      <c r="H1005" s="1" t="s">
        <v>32</v>
      </c>
      <c r="I1005" s="1" t="s">
        <v>33</v>
      </c>
      <c r="J1005" s="2">
        <v>44333</v>
      </c>
      <c r="K1005" s="2" t="s">
        <v>4121</v>
      </c>
      <c r="L1005" s="1">
        <v>0</v>
      </c>
      <c r="M1005" s="1">
        <v>3756.52</v>
      </c>
      <c r="N1005" s="1">
        <v>0</v>
      </c>
      <c r="O1005" s="1" t="s">
        <v>83</v>
      </c>
      <c r="P1005" s="1" t="s">
        <v>37</v>
      </c>
      <c r="Q1005" s="1" t="s">
        <v>4121</v>
      </c>
      <c r="R1005" s="1" t="s">
        <v>4121</v>
      </c>
      <c r="S1005" s="1" t="s">
        <v>4121</v>
      </c>
      <c r="T1005" s="1">
        <v>0</v>
      </c>
      <c r="U1005" s="1" t="s">
        <v>4121</v>
      </c>
      <c r="V1005" s="1" t="s">
        <v>38</v>
      </c>
      <c r="W1005" s="1" t="s">
        <v>4121</v>
      </c>
      <c r="X1005" s="1">
        <v>0</v>
      </c>
      <c r="Y1005" s="1" t="s">
        <v>37</v>
      </c>
      <c r="Z1005" s="1" t="s">
        <v>4121</v>
      </c>
      <c r="AA1005" s="1" t="s">
        <v>4121</v>
      </c>
      <c r="AB1005" s="1" t="s">
        <v>4121</v>
      </c>
      <c r="AC1005" s="1">
        <v>0</v>
      </c>
      <c r="AD1005" s="1" t="s">
        <v>4121</v>
      </c>
      <c r="AE1005" s="1">
        <v>0</v>
      </c>
      <c r="AF1005" s="1">
        <v>0</v>
      </c>
      <c r="AG1005" s="1">
        <v>0</v>
      </c>
      <c r="AH1005" s="1">
        <v>0</v>
      </c>
      <c r="AI1005" s="1">
        <v>0</v>
      </c>
      <c r="AJ1005" s="1">
        <v>0</v>
      </c>
      <c r="AK1005" s="1">
        <v>0</v>
      </c>
      <c r="AL1005" s="1">
        <v>0</v>
      </c>
      <c r="AM1005" s="1">
        <v>0</v>
      </c>
      <c r="AN1005" s="1" t="s">
        <v>4121</v>
      </c>
      <c r="AO1005" s="1" t="s">
        <v>4121</v>
      </c>
      <c r="AP1005" s="1" t="s">
        <v>69</v>
      </c>
      <c r="AQ1005" s="1" t="s">
        <v>40</v>
      </c>
      <c r="AR1005" s="1" t="s">
        <v>440</v>
      </c>
      <c r="AS1005" s="1" t="s">
        <v>38</v>
      </c>
      <c r="AT1005" s="1" t="s">
        <v>4121</v>
      </c>
      <c r="AU1005" s="1" t="s">
        <v>4121</v>
      </c>
      <c r="AV1005" s="1" t="s">
        <v>42</v>
      </c>
      <c r="AW1005" s="1">
        <v>0</v>
      </c>
      <c r="AX1005" s="1">
        <v>0</v>
      </c>
      <c r="AY1005" s="1">
        <v>0</v>
      </c>
      <c r="AZ1005" s="1">
        <v>0</v>
      </c>
      <c r="BA1005" s="1">
        <v>0</v>
      </c>
      <c r="BB1005" s="1">
        <v>0</v>
      </c>
      <c r="BC1005" s="1">
        <v>0</v>
      </c>
      <c r="BD1005" s="1">
        <v>0</v>
      </c>
      <c r="BE1005" s="1">
        <v>0</v>
      </c>
      <c r="BF1005" s="1">
        <v>0</v>
      </c>
      <c r="BG1005" s="1">
        <v>0</v>
      </c>
      <c r="BH1005" s="1">
        <v>0</v>
      </c>
      <c r="BI1005" s="1">
        <v>0</v>
      </c>
      <c r="BJ1005" s="1">
        <v>0</v>
      </c>
      <c r="BK1005" s="1">
        <v>0</v>
      </c>
      <c r="BL1005" s="1">
        <v>0</v>
      </c>
      <c r="BM1005" s="1">
        <v>0</v>
      </c>
      <c r="BN1005" s="1">
        <v>0</v>
      </c>
      <c r="BO1005" s="1" t="s">
        <v>37</v>
      </c>
      <c r="BP1005" s="1" t="s">
        <v>68</v>
      </c>
      <c r="BQ1005" s="5" t="s">
        <v>4092</v>
      </c>
      <c r="BR1005" s="1" t="s">
        <v>4093</v>
      </c>
      <c r="BS1005" s="1" t="s">
        <v>4094</v>
      </c>
      <c r="BT1005" s="1" t="s">
        <v>4121</v>
      </c>
      <c r="BU1005" s="1" t="s">
        <v>4121</v>
      </c>
      <c r="BV1005" s="1" t="s">
        <v>4121</v>
      </c>
    </row>
    <row r="1006" spans="1:74" ht="150" x14ac:dyDescent="0.25">
      <c r="A1006" s="1" t="s">
        <v>26</v>
      </c>
      <c r="B1006" s="1" t="s">
        <v>429</v>
      </c>
      <c r="C1006" s="1" t="s">
        <v>342</v>
      </c>
      <c r="D1006" s="1" t="s">
        <v>29</v>
      </c>
      <c r="E1006" s="1">
        <v>215818</v>
      </c>
      <c r="F1006" s="1" t="s">
        <v>4095</v>
      </c>
      <c r="G1006" s="1" t="s">
        <v>4096</v>
      </c>
      <c r="H1006" s="1" t="s">
        <v>32</v>
      </c>
      <c r="I1006" s="1" t="s">
        <v>33</v>
      </c>
      <c r="J1006" s="2">
        <v>44333</v>
      </c>
      <c r="K1006" s="2" t="s">
        <v>4121</v>
      </c>
      <c r="L1006" s="1">
        <v>0</v>
      </c>
      <c r="M1006" s="1">
        <v>1878.26</v>
      </c>
      <c r="N1006" s="1">
        <v>0</v>
      </c>
      <c r="O1006" s="1" t="s">
        <v>83</v>
      </c>
      <c r="P1006" s="1" t="s">
        <v>37</v>
      </c>
      <c r="Q1006" s="1" t="s">
        <v>4121</v>
      </c>
      <c r="R1006" s="1" t="s">
        <v>4121</v>
      </c>
      <c r="S1006" s="1" t="s">
        <v>4121</v>
      </c>
      <c r="T1006" s="1">
        <v>0</v>
      </c>
      <c r="U1006" s="1" t="s">
        <v>4121</v>
      </c>
      <c r="V1006" s="1" t="s">
        <v>38</v>
      </c>
      <c r="W1006" s="1" t="s">
        <v>4121</v>
      </c>
      <c r="X1006" s="1">
        <v>0</v>
      </c>
      <c r="Y1006" s="1" t="s">
        <v>37</v>
      </c>
      <c r="Z1006" s="1" t="s">
        <v>4121</v>
      </c>
      <c r="AA1006" s="1" t="s">
        <v>4121</v>
      </c>
      <c r="AB1006" s="1" t="s">
        <v>4121</v>
      </c>
      <c r="AC1006" s="1">
        <v>0</v>
      </c>
      <c r="AD1006" s="1" t="s">
        <v>4121</v>
      </c>
      <c r="AE1006" s="1">
        <v>0</v>
      </c>
      <c r="AF1006" s="1">
        <v>0</v>
      </c>
      <c r="AG1006" s="1">
        <v>0</v>
      </c>
      <c r="AH1006" s="1">
        <v>0</v>
      </c>
      <c r="AI1006" s="1">
        <v>0</v>
      </c>
      <c r="AJ1006" s="1">
        <v>0</v>
      </c>
      <c r="AK1006" s="1">
        <v>0</v>
      </c>
      <c r="AL1006" s="1">
        <v>0</v>
      </c>
      <c r="AM1006" s="1">
        <v>0</v>
      </c>
      <c r="AN1006" s="1" t="s">
        <v>4121</v>
      </c>
      <c r="AO1006" s="1" t="s">
        <v>4121</v>
      </c>
      <c r="AP1006" s="1" t="s">
        <v>69</v>
      </c>
      <c r="AQ1006" s="1" t="s">
        <v>40</v>
      </c>
      <c r="AR1006" s="1" t="s">
        <v>440</v>
      </c>
      <c r="AS1006" s="1" t="s">
        <v>38</v>
      </c>
      <c r="AT1006" s="1" t="s">
        <v>4121</v>
      </c>
      <c r="AU1006" s="1" t="s">
        <v>4121</v>
      </c>
      <c r="AV1006" s="1" t="s">
        <v>42</v>
      </c>
      <c r="AW1006" s="1">
        <v>0</v>
      </c>
      <c r="AX1006" s="1">
        <v>0</v>
      </c>
      <c r="AY1006" s="1">
        <v>0</v>
      </c>
      <c r="AZ1006" s="1">
        <v>0</v>
      </c>
      <c r="BA1006" s="1">
        <v>0</v>
      </c>
      <c r="BB1006" s="1">
        <v>0</v>
      </c>
      <c r="BC1006" s="1">
        <v>0</v>
      </c>
      <c r="BD1006" s="1">
        <v>0</v>
      </c>
      <c r="BE1006" s="1">
        <v>0</v>
      </c>
      <c r="BF1006" s="1">
        <v>0</v>
      </c>
      <c r="BG1006" s="1">
        <v>0</v>
      </c>
      <c r="BH1006" s="1">
        <v>0</v>
      </c>
      <c r="BI1006" s="1">
        <v>0</v>
      </c>
      <c r="BJ1006" s="1">
        <v>0</v>
      </c>
      <c r="BK1006" s="1">
        <v>0</v>
      </c>
      <c r="BL1006" s="1">
        <v>0</v>
      </c>
      <c r="BM1006" s="1">
        <v>0</v>
      </c>
      <c r="BN1006" s="1">
        <v>0</v>
      </c>
      <c r="BO1006" s="1" t="s">
        <v>37</v>
      </c>
      <c r="BP1006" s="1" t="s">
        <v>68</v>
      </c>
      <c r="BQ1006" s="5" t="s">
        <v>4082</v>
      </c>
      <c r="BR1006" s="1" t="s">
        <v>4083</v>
      </c>
      <c r="BS1006" s="1" t="s">
        <v>4097</v>
      </c>
      <c r="BT1006" s="1" t="s">
        <v>4121</v>
      </c>
      <c r="BU1006" s="1" t="s">
        <v>4121</v>
      </c>
      <c r="BV1006" s="1" t="s">
        <v>4121</v>
      </c>
    </row>
    <row r="1007" spans="1:74" ht="165" x14ac:dyDescent="0.25">
      <c r="A1007" s="1" t="s">
        <v>26</v>
      </c>
      <c r="B1007" s="1" t="s">
        <v>416</v>
      </c>
      <c r="C1007" s="1" t="s">
        <v>28</v>
      </c>
      <c r="D1007" s="1" t="s">
        <v>29</v>
      </c>
      <c r="E1007" s="1">
        <v>214813</v>
      </c>
      <c r="F1007" s="1" t="s">
        <v>4098</v>
      </c>
      <c r="G1007" s="1" t="s">
        <v>4099</v>
      </c>
      <c r="H1007" s="1" t="s">
        <v>32</v>
      </c>
      <c r="I1007" s="1" t="s">
        <v>33</v>
      </c>
      <c r="J1007" s="2">
        <v>44350</v>
      </c>
      <c r="K1007" s="2" t="s">
        <v>4121</v>
      </c>
      <c r="L1007" s="1">
        <v>0</v>
      </c>
      <c r="M1007" s="1">
        <v>0</v>
      </c>
      <c r="N1007" s="1">
        <v>0</v>
      </c>
      <c r="O1007" s="1" t="s">
        <v>83</v>
      </c>
      <c r="P1007" s="1" t="s">
        <v>37</v>
      </c>
      <c r="Q1007" s="1" t="s">
        <v>4121</v>
      </c>
      <c r="R1007" s="1" t="s">
        <v>4121</v>
      </c>
      <c r="S1007" s="1" t="s">
        <v>4121</v>
      </c>
      <c r="T1007" s="1">
        <v>0</v>
      </c>
      <c r="U1007" s="1" t="s">
        <v>4121</v>
      </c>
      <c r="V1007" s="1" t="s">
        <v>38</v>
      </c>
      <c r="W1007" s="1" t="s">
        <v>4121</v>
      </c>
      <c r="X1007" s="1">
        <v>0</v>
      </c>
      <c r="Y1007" s="1" t="s">
        <v>37</v>
      </c>
      <c r="Z1007" s="1" t="s">
        <v>4121</v>
      </c>
      <c r="AA1007" s="1" t="s">
        <v>4121</v>
      </c>
      <c r="AB1007" s="1" t="s">
        <v>4121</v>
      </c>
      <c r="AC1007" s="1">
        <v>0</v>
      </c>
      <c r="AD1007" s="1" t="s">
        <v>4121</v>
      </c>
      <c r="AE1007" s="1">
        <v>0</v>
      </c>
      <c r="AF1007" s="1">
        <v>0</v>
      </c>
      <c r="AG1007" s="1">
        <v>0</v>
      </c>
      <c r="AH1007" s="1">
        <v>0</v>
      </c>
      <c r="AI1007" s="1">
        <v>0</v>
      </c>
      <c r="AJ1007" s="1">
        <v>0</v>
      </c>
      <c r="AK1007" s="1">
        <v>0</v>
      </c>
      <c r="AL1007" s="1">
        <v>0</v>
      </c>
      <c r="AM1007" s="1">
        <v>0</v>
      </c>
      <c r="AN1007" s="1" t="s">
        <v>4121</v>
      </c>
      <c r="AO1007" s="1" t="s">
        <v>4121</v>
      </c>
      <c r="AP1007" s="1" t="s">
        <v>69</v>
      </c>
      <c r="AQ1007" s="1" t="s">
        <v>40</v>
      </c>
      <c r="AR1007" s="1" t="s">
        <v>41</v>
      </c>
      <c r="AS1007" s="1" t="s">
        <v>38</v>
      </c>
      <c r="AT1007" s="1" t="s">
        <v>4121</v>
      </c>
      <c r="AU1007" s="1" t="s">
        <v>4121</v>
      </c>
      <c r="AV1007" s="1" t="s">
        <v>42</v>
      </c>
      <c r="AW1007" s="1">
        <v>0</v>
      </c>
      <c r="AX1007" s="1">
        <v>0</v>
      </c>
      <c r="AY1007" s="1">
        <v>0</v>
      </c>
      <c r="AZ1007" s="1">
        <v>0</v>
      </c>
      <c r="BA1007" s="1">
        <v>0</v>
      </c>
      <c r="BB1007" s="1">
        <v>0</v>
      </c>
      <c r="BC1007" s="1">
        <v>0</v>
      </c>
      <c r="BD1007" s="1">
        <v>0</v>
      </c>
      <c r="BE1007" s="1">
        <v>0</v>
      </c>
      <c r="BF1007" s="1">
        <v>0</v>
      </c>
      <c r="BG1007" s="1">
        <v>0</v>
      </c>
      <c r="BH1007" s="1">
        <v>0</v>
      </c>
      <c r="BI1007" s="1">
        <v>0</v>
      </c>
      <c r="BJ1007" s="1">
        <v>0</v>
      </c>
      <c r="BK1007" s="1">
        <v>0</v>
      </c>
      <c r="BL1007" s="1">
        <v>0</v>
      </c>
      <c r="BM1007" s="1">
        <v>0</v>
      </c>
      <c r="BN1007" s="1">
        <v>0</v>
      </c>
      <c r="BO1007" s="1" t="s">
        <v>37</v>
      </c>
      <c r="BP1007" s="1" t="s">
        <v>38</v>
      </c>
      <c r="BQ1007" s="5" t="s">
        <v>4100</v>
      </c>
      <c r="BR1007" s="1" t="s">
        <v>4101</v>
      </c>
      <c r="BS1007" s="1" t="s">
        <v>4102</v>
      </c>
      <c r="BT1007" s="1" t="s">
        <v>4121</v>
      </c>
      <c r="BU1007" s="1" t="s">
        <v>4121</v>
      </c>
      <c r="BV1007" s="1" t="s">
        <v>4121</v>
      </c>
    </row>
    <row r="1008" spans="1:74" ht="45" x14ac:dyDescent="0.25">
      <c r="A1008" s="1" t="s">
        <v>26</v>
      </c>
      <c r="B1008" s="1" t="s">
        <v>27</v>
      </c>
      <c r="C1008" s="1" t="s">
        <v>28</v>
      </c>
      <c r="D1008" s="1" t="s">
        <v>65</v>
      </c>
      <c r="E1008" s="1">
        <v>213317</v>
      </c>
      <c r="F1008" s="1" t="s">
        <v>4103</v>
      </c>
      <c r="G1008" s="1" t="s">
        <v>4104</v>
      </c>
      <c r="H1008" s="1" t="s">
        <v>32</v>
      </c>
      <c r="I1008" s="1" t="s">
        <v>33</v>
      </c>
      <c r="J1008" s="2">
        <v>44362</v>
      </c>
      <c r="K1008" s="2" t="s">
        <v>4121</v>
      </c>
      <c r="L1008" s="1">
        <v>0</v>
      </c>
      <c r="M1008" s="1">
        <v>300</v>
      </c>
      <c r="N1008" s="1">
        <v>1</v>
      </c>
      <c r="O1008" s="1" t="s">
        <v>34</v>
      </c>
      <c r="P1008" s="1" t="s">
        <v>37</v>
      </c>
      <c r="Q1008" s="1" t="s">
        <v>4121</v>
      </c>
      <c r="R1008" s="1" t="s">
        <v>4121</v>
      </c>
      <c r="S1008" s="1" t="s">
        <v>4121</v>
      </c>
      <c r="T1008" s="1">
        <v>0</v>
      </c>
      <c r="U1008" s="1" t="s">
        <v>4121</v>
      </c>
      <c r="V1008" s="1" t="s">
        <v>38</v>
      </c>
      <c r="W1008" s="1" t="s">
        <v>4121</v>
      </c>
      <c r="X1008" s="1">
        <v>30</v>
      </c>
      <c r="Y1008" s="1" t="s">
        <v>37</v>
      </c>
      <c r="Z1008" s="1" t="s">
        <v>4121</v>
      </c>
      <c r="AA1008" s="1" t="s">
        <v>4121</v>
      </c>
      <c r="AB1008" s="1" t="s">
        <v>4121</v>
      </c>
      <c r="AC1008" s="1">
        <v>0</v>
      </c>
      <c r="AD1008" s="1" t="s">
        <v>4121</v>
      </c>
      <c r="AE1008" s="1">
        <v>0.45</v>
      </c>
      <c r="AF1008" s="1">
        <v>0.45</v>
      </c>
      <c r="AG1008" s="1">
        <v>0</v>
      </c>
      <c r="AH1008" s="1">
        <v>0.45</v>
      </c>
      <c r="AI1008" s="1">
        <v>0.8</v>
      </c>
      <c r="AJ1008" s="1">
        <v>0.45</v>
      </c>
      <c r="AK1008" s="1">
        <v>0.45</v>
      </c>
      <c r="AL1008" s="1">
        <v>0</v>
      </c>
      <c r="AM1008" s="1">
        <v>0.55000000000000004</v>
      </c>
      <c r="AN1008" s="1" t="s">
        <v>35</v>
      </c>
      <c r="AO1008" s="1" t="s">
        <v>35</v>
      </c>
      <c r="AP1008" s="1" t="s">
        <v>39</v>
      </c>
      <c r="AQ1008" s="1" t="s">
        <v>40</v>
      </c>
      <c r="AR1008" s="1" t="s">
        <v>41</v>
      </c>
      <c r="AS1008" s="1" t="s">
        <v>38</v>
      </c>
      <c r="AT1008" s="1" t="s">
        <v>4121</v>
      </c>
      <c r="AU1008" s="1" t="s">
        <v>4121</v>
      </c>
      <c r="AV1008" s="1" t="s">
        <v>42</v>
      </c>
      <c r="AW1008" s="1">
        <v>0</v>
      </c>
      <c r="AX1008" s="1">
        <v>0</v>
      </c>
      <c r="AY1008" s="1">
        <v>0</v>
      </c>
      <c r="AZ1008" s="1">
        <v>0</v>
      </c>
      <c r="BA1008" s="1">
        <v>0</v>
      </c>
      <c r="BB1008" s="1">
        <v>0</v>
      </c>
      <c r="BC1008" s="1">
        <v>0</v>
      </c>
      <c r="BD1008" s="1">
        <v>0</v>
      </c>
      <c r="BE1008" s="1">
        <v>0</v>
      </c>
      <c r="BF1008" s="1">
        <v>0</v>
      </c>
      <c r="BG1008" s="1">
        <v>0</v>
      </c>
      <c r="BH1008" s="1">
        <v>0</v>
      </c>
      <c r="BI1008" s="1">
        <v>0</v>
      </c>
      <c r="BJ1008" s="1">
        <v>0</v>
      </c>
      <c r="BK1008" s="1">
        <v>0</v>
      </c>
      <c r="BL1008" s="1">
        <v>0</v>
      </c>
      <c r="BM1008" s="1">
        <v>0</v>
      </c>
      <c r="BN1008" s="1">
        <v>0</v>
      </c>
      <c r="BO1008" s="1" t="s">
        <v>37</v>
      </c>
      <c r="BP1008" s="1" t="s">
        <v>38</v>
      </c>
      <c r="BQ1008" s="5" t="s">
        <v>3966</v>
      </c>
      <c r="BR1008" s="1" t="s">
        <v>3884</v>
      </c>
      <c r="BS1008" s="1" t="s">
        <v>4105</v>
      </c>
      <c r="BT1008" s="1" t="s">
        <v>4121</v>
      </c>
      <c r="BU1008" s="1" t="s">
        <v>4121</v>
      </c>
      <c r="BV1008" s="8"/>
    </row>
    <row r="1009" spans="1:74" ht="150" x14ac:dyDescent="0.25">
      <c r="A1009" s="1" t="s">
        <v>26</v>
      </c>
      <c r="B1009" s="1" t="s">
        <v>429</v>
      </c>
      <c r="C1009" s="1" t="s">
        <v>342</v>
      </c>
      <c r="D1009" s="1" t="s">
        <v>65</v>
      </c>
      <c r="E1009" s="1">
        <v>215712</v>
      </c>
      <c r="F1009" s="1" t="s">
        <v>4106</v>
      </c>
      <c r="G1009" s="1" t="s">
        <v>4107</v>
      </c>
      <c r="H1009" s="1" t="s">
        <v>439</v>
      </c>
      <c r="I1009" s="1" t="s">
        <v>33</v>
      </c>
      <c r="J1009" s="2">
        <v>44350</v>
      </c>
      <c r="K1009" s="2" t="s">
        <v>4121</v>
      </c>
      <c r="L1009" s="1">
        <v>500</v>
      </c>
      <c r="M1009" s="1">
        <v>260</v>
      </c>
      <c r="N1009" s="1">
        <v>1</v>
      </c>
      <c r="O1009" s="1" t="s">
        <v>83</v>
      </c>
      <c r="P1009" s="1" t="s">
        <v>37</v>
      </c>
      <c r="Q1009" s="1" t="s">
        <v>4121</v>
      </c>
      <c r="R1009" s="1" t="s">
        <v>4121</v>
      </c>
      <c r="S1009" s="1" t="s">
        <v>4121</v>
      </c>
      <c r="T1009" s="1">
        <v>0</v>
      </c>
      <c r="U1009" s="1" t="s">
        <v>4121</v>
      </c>
      <c r="V1009" s="1" t="s">
        <v>38</v>
      </c>
      <c r="W1009" s="1" t="s">
        <v>4121</v>
      </c>
      <c r="X1009" s="1">
        <v>0</v>
      </c>
      <c r="Y1009" s="1" t="s">
        <v>37</v>
      </c>
      <c r="Z1009" s="1" t="s">
        <v>4121</v>
      </c>
      <c r="AA1009" s="1" t="s">
        <v>4121</v>
      </c>
      <c r="AB1009" s="1" t="s">
        <v>4121</v>
      </c>
      <c r="AC1009" s="1">
        <v>0</v>
      </c>
      <c r="AD1009" s="1" t="s">
        <v>4121</v>
      </c>
      <c r="AE1009" s="1">
        <v>0</v>
      </c>
      <c r="AF1009" s="1">
        <v>0</v>
      </c>
      <c r="AG1009" s="1">
        <v>0</v>
      </c>
      <c r="AH1009" s="1">
        <v>0</v>
      </c>
      <c r="AI1009" s="1">
        <v>0</v>
      </c>
      <c r="AJ1009" s="1">
        <v>0</v>
      </c>
      <c r="AK1009" s="1">
        <v>0</v>
      </c>
      <c r="AL1009" s="1">
        <v>0</v>
      </c>
      <c r="AM1009" s="1">
        <v>0</v>
      </c>
      <c r="AN1009" s="1" t="s">
        <v>4121</v>
      </c>
      <c r="AO1009" s="1" t="s">
        <v>4121</v>
      </c>
      <c r="AP1009" s="1" t="s">
        <v>69</v>
      </c>
      <c r="AQ1009" s="1" t="s">
        <v>40</v>
      </c>
      <c r="AR1009" s="1" t="s">
        <v>440</v>
      </c>
      <c r="AS1009" s="1" t="s">
        <v>38</v>
      </c>
      <c r="AT1009" s="1" t="s">
        <v>4121</v>
      </c>
      <c r="AU1009" s="1" t="s">
        <v>4121</v>
      </c>
      <c r="AV1009" s="1" t="s">
        <v>42</v>
      </c>
      <c r="AW1009" s="1">
        <v>0</v>
      </c>
      <c r="AX1009" s="1">
        <v>0</v>
      </c>
      <c r="AY1009" s="1">
        <v>0</v>
      </c>
      <c r="AZ1009" s="1">
        <v>0</v>
      </c>
      <c r="BA1009" s="1">
        <v>0</v>
      </c>
      <c r="BB1009" s="1">
        <v>0</v>
      </c>
      <c r="BC1009" s="1">
        <v>0</v>
      </c>
      <c r="BD1009" s="1">
        <v>0</v>
      </c>
      <c r="BE1009" s="1">
        <v>0</v>
      </c>
      <c r="BF1009" s="1">
        <v>0</v>
      </c>
      <c r="BG1009" s="1">
        <v>0</v>
      </c>
      <c r="BH1009" s="1">
        <v>0</v>
      </c>
      <c r="BI1009" s="1">
        <v>0</v>
      </c>
      <c r="BJ1009" s="1">
        <v>0</v>
      </c>
      <c r="BK1009" s="1">
        <v>0</v>
      </c>
      <c r="BL1009" s="1">
        <v>0</v>
      </c>
      <c r="BM1009" s="1">
        <v>0</v>
      </c>
      <c r="BN1009" s="1">
        <v>0</v>
      </c>
      <c r="BO1009" s="1" t="s">
        <v>35</v>
      </c>
      <c r="BP1009" s="1" t="s">
        <v>68</v>
      </c>
      <c r="BQ1009" s="5" t="s">
        <v>4108</v>
      </c>
      <c r="BR1009" s="1" t="s">
        <v>4109</v>
      </c>
      <c r="BS1009" s="1" t="s">
        <v>4110</v>
      </c>
      <c r="BT1009" s="1" t="s">
        <v>4121</v>
      </c>
      <c r="BU1009" s="1" t="s">
        <v>4111</v>
      </c>
      <c r="BV1009" s="1" t="s">
        <v>4121</v>
      </c>
    </row>
    <row r="1010" spans="1:74" ht="150" x14ac:dyDescent="0.25">
      <c r="A1010" s="1" t="s">
        <v>26</v>
      </c>
      <c r="B1010" s="1" t="s">
        <v>429</v>
      </c>
      <c r="C1010" s="1" t="s">
        <v>342</v>
      </c>
      <c r="D1010" s="1" t="s">
        <v>65</v>
      </c>
      <c r="E1010" s="1">
        <v>215713</v>
      </c>
      <c r="F1010" s="1" t="s">
        <v>4112</v>
      </c>
      <c r="G1010" s="1" t="s">
        <v>4113</v>
      </c>
      <c r="H1010" s="1" t="s">
        <v>439</v>
      </c>
      <c r="I1010" s="1" t="s">
        <v>145</v>
      </c>
      <c r="J1010" s="2">
        <v>44361</v>
      </c>
      <c r="K1010" s="2" t="s">
        <v>4121</v>
      </c>
      <c r="L1010" s="1">
        <v>500</v>
      </c>
      <c r="M1010" s="1">
        <v>253</v>
      </c>
      <c r="N1010" s="1">
        <v>1</v>
      </c>
      <c r="O1010" s="1" t="s">
        <v>83</v>
      </c>
      <c r="P1010" s="1" t="s">
        <v>37</v>
      </c>
      <c r="Q1010" s="1" t="s">
        <v>4121</v>
      </c>
      <c r="R1010" s="1" t="s">
        <v>4121</v>
      </c>
      <c r="S1010" s="1" t="s">
        <v>4121</v>
      </c>
      <c r="T1010" s="1">
        <v>0</v>
      </c>
      <c r="U1010" s="1" t="s">
        <v>4121</v>
      </c>
      <c r="V1010" s="1" t="s">
        <v>38</v>
      </c>
      <c r="W1010" s="1" t="s">
        <v>4121</v>
      </c>
      <c r="X1010" s="1">
        <v>0</v>
      </c>
      <c r="Y1010" s="1" t="s">
        <v>37</v>
      </c>
      <c r="Z1010" s="1" t="s">
        <v>4121</v>
      </c>
      <c r="AA1010" s="1" t="s">
        <v>4121</v>
      </c>
      <c r="AB1010" s="1" t="s">
        <v>4121</v>
      </c>
      <c r="AC1010" s="1">
        <v>0</v>
      </c>
      <c r="AD1010" s="1" t="s">
        <v>4121</v>
      </c>
      <c r="AE1010" s="1">
        <v>0</v>
      </c>
      <c r="AF1010" s="1">
        <v>0</v>
      </c>
      <c r="AG1010" s="1">
        <v>0</v>
      </c>
      <c r="AH1010" s="1">
        <v>0</v>
      </c>
      <c r="AI1010" s="1">
        <v>0</v>
      </c>
      <c r="AJ1010" s="1">
        <v>0</v>
      </c>
      <c r="AK1010" s="1">
        <v>0</v>
      </c>
      <c r="AL1010" s="1">
        <v>0</v>
      </c>
      <c r="AM1010" s="1">
        <v>0</v>
      </c>
      <c r="AN1010" s="1" t="s">
        <v>4121</v>
      </c>
      <c r="AO1010" s="1" t="s">
        <v>4121</v>
      </c>
      <c r="AP1010" s="1" t="s">
        <v>69</v>
      </c>
      <c r="AQ1010" s="1" t="s">
        <v>40</v>
      </c>
      <c r="AR1010" s="1" t="s">
        <v>440</v>
      </c>
      <c r="AS1010" s="1" t="s">
        <v>38</v>
      </c>
      <c r="AT1010" s="1" t="s">
        <v>4121</v>
      </c>
      <c r="AU1010" s="1" t="s">
        <v>4121</v>
      </c>
      <c r="AV1010" s="1" t="s">
        <v>42</v>
      </c>
      <c r="AW1010" s="1">
        <v>0</v>
      </c>
      <c r="AX1010" s="1">
        <v>0</v>
      </c>
      <c r="AY1010" s="1">
        <v>0</v>
      </c>
      <c r="AZ1010" s="1">
        <v>0</v>
      </c>
      <c r="BA1010" s="1">
        <v>0</v>
      </c>
      <c r="BB1010" s="1">
        <v>0</v>
      </c>
      <c r="BC1010" s="1">
        <v>0</v>
      </c>
      <c r="BD1010" s="1">
        <v>0</v>
      </c>
      <c r="BE1010" s="1">
        <v>0</v>
      </c>
      <c r="BF1010" s="1">
        <v>0</v>
      </c>
      <c r="BG1010" s="1">
        <v>0</v>
      </c>
      <c r="BH1010" s="1">
        <v>0</v>
      </c>
      <c r="BI1010" s="1">
        <v>0</v>
      </c>
      <c r="BJ1010" s="1">
        <v>0</v>
      </c>
      <c r="BK1010" s="1">
        <v>0</v>
      </c>
      <c r="BL1010" s="1">
        <v>0</v>
      </c>
      <c r="BM1010" s="1">
        <v>0</v>
      </c>
      <c r="BN1010" s="1">
        <v>0</v>
      </c>
      <c r="BO1010" s="1" t="s">
        <v>35</v>
      </c>
      <c r="BP1010" s="1" t="s">
        <v>68</v>
      </c>
      <c r="BQ1010" s="5" t="s">
        <v>4108</v>
      </c>
      <c r="BR1010" s="1" t="s">
        <v>4109</v>
      </c>
      <c r="BS1010" s="1" t="s">
        <v>4114</v>
      </c>
      <c r="BT1010" s="1" t="s">
        <v>4121</v>
      </c>
      <c r="BU1010" s="1" t="s">
        <v>4111</v>
      </c>
      <c r="BV1010" s="1" t="s">
        <v>4121</v>
      </c>
    </row>
    <row r="1011" spans="1:74" ht="120" x14ac:dyDescent="0.25">
      <c r="A1011" s="1" t="s">
        <v>26</v>
      </c>
      <c r="B1011" s="1" t="s">
        <v>179</v>
      </c>
      <c r="C1011" s="1" t="s">
        <v>342</v>
      </c>
      <c r="D1011" s="1" t="s">
        <v>65</v>
      </c>
      <c r="E1011" s="1">
        <v>2127101</v>
      </c>
      <c r="F1011" s="1" t="s">
        <v>4115</v>
      </c>
      <c r="G1011" s="1" t="s">
        <v>4116</v>
      </c>
      <c r="H1011" s="1" t="s">
        <v>144</v>
      </c>
      <c r="I1011" s="1" t="s">
        <v>33</v>
      </c>
      <c r="J1011" s="2">
        <v>44369</v>
      </c>
      <c r="K1011" s="2" t="s">
        <v>4121</v>
      </c>
      <c r="L1011" s="1">
        <v>500</v>
      </c>
      <c r="M1011" s="1">
        <v>350</v>
      </c>
      <c r="N1011" s="1">
        <v>12</v>
      </c>
      <c r="O1011" s="1" t="s">
        <v>83</v>
      </c>
      <c r="P1011" s="1" t="s">
        <v>37</v>
      </c>
      <c r="Q1011" s="1" t="s">
        <v>4121</v>
      </c>
      <c r="R1011" s="1" t="s">
        <v>4121</v>
      </c>
      <c r="S1011" s="1" t="s">
        <v>4121</v>
      </c>
      <c r="T1011" s="1">
        <v>0</v>
      </c>
      <c r="U1011" s="1" t="s">
        <v>4121</v>
      </c>
      <c r="V1011" s="1" t="s">
        <v>38</v>
      </c>
      <c r="W1011" s="1" t="s">
        <v>4121</v>
      </c>
      <c r="X1011" s="1">
        <v>0</v>
      </c>
      <c r="Y1011" s="1" t="s">
        <v>37</v>
      </c>
      <c r="Z1011" s="1" t="s">
        <v>4121</v>
      </c>
      <c r="AA1011" s="1" t="s">
        <v>4121</v>
      </c>
      <c r="AB1011" s="1" t="s">
        <v>4121</v>
      </c>
      <c r="AC1011" s="1">
        <v>0</v>
      </c>
      <c r="AD1011" s="1" t="s">
        <v>4121</v>
      </c>
      <c r="AE1011" s="1">
        <v>0</v>
      </c>
      <c r="AF1011" s="1">
        <v>0</v>
      </c>
      <c r="AG1011" s="1">
        <v>0</v>
      </c>
      <c r="AH1011" s="1">
        <v>0</v>
      </c>
      <c r="AI1011" s="1">
        <v>0</v>
      </c>
      <c r="AJ1011" s="1">
        <v>0</v>
      </c>
      <c r="AK1011" s="1">
        <v>0</v>
      </c>
      <c r="AL1011" s="1">
        <v>0</v>
      </c>
      <c r="AM1011" s="1">
        <v>0</v>
      </c>
      <c r="AN1011" s="1" t="s">
        <v>4121</v>
      </c>
      <c r="AO1011" s="1" t="s">
        <v>4121</v>
      </c>
      <c r="AP1011" s="1" t="s">
        <v>69</v>
      </c>
      <c r="AQ1011" s="1" t="s">
        <v>40</v>
      </c>
      <c r="AR1011" s="1" t="s">
        <v>41</v>
      </c>
      <c r="AS1011" s="1" t="s">
        <v>38</v>
      </c>
      <c r="AT1011" s="1" t="s">
        <v>4121</v>
      </c>
      <c r="AU1011" s="1" t="s">
        <v>4121</v>
      </c>
      <c r="AV1011" s="1" t="s">
        <v>42</v>
      </c>
      <c r="AW1011" s="1">
        <v>0</v>
      </c>
      <c r="AX1011" s="1">
        <v>0</v>
      </c>
      <c r="AY1011" s="1">
        <v>0</v>
      </c>
      <c r="AZ1011" s="1">
        <v>0</v>
      </c>
      <c r="BA1011" s="1">
        <v>0</v>
      </c>
      <c r="BB1011" s="1">
        <v>0</v>
      </c>
      <c r="BC1011" s="1">
        <v>0</v>
      </c>
      <c r="BD1011" s="1">
        <v>0</v>
      </c>
      <c r="BE1011" s="1">
        <v>0</v>
      </c>
      <c r="BF1011" s="1">
        <v>0</v>
      </c>
      <c r="BG1011" s="1">
        <v>0</v>
      </c>
      <c r="BH1011" s="1">
        <v>0</v>
      </c>
      <c r="BI1011" s="1">
        <v>0</v>
      </c>
      <c r="BJ1011" s="1">
        <v>0</v>
      </c>
      <c r="BK1011" s="1">
        <v>0</v>
      </c>
      <c r="BL1011" s="1">
        <v>0</v>
      </c>
      <c r="BM1011" s="1">
        <v>0</v>
      </c>
      <c r="BN1011" s="1">
        <v>0</v>
      </c>
      <c r="BO1011" s="1" t="s">
        <v>35</v>
      </c>
      <c r="BP1011" s="1" t="s">
        <v>38</v>
      </c>
      <c r="BQ1011" s="5" t="s">
        <v>4117</v>
      </c>
      <c r="BR1011" s="1" t="s">
        <v>4118</v>
      </c>
      <c r="BS1011" s="1" t="s">
        <v>4119</v>
      </c>
      <c r="BT1011" s="1" t="s">
        <v>4121</v>
      </c>
      <c r="BU1011" s="1" t="s">
        <v>4120</v>
      </c>
      <c r="BV1011" s="8"/>
    </row>
  </sheetData>
  <autoFilter ref="A2:BV2"/>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مقدمة</vt:lpstr>
      <vt:lpstr>قاعد بيانات الباقات الدائمة</vt:lpstr>
    </vt:vector>
  </TitlesOfParts>
  <Company>CITC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TITUS Classification: UNCLASSIFIED</cp:keywords>
  <cp:lastModifiedBy>Mashael A. AlShaikh</cp:lastModifiedBy>
  <dcterms:created xsi:type="dcterms:W3CDTF">2021-06-08T07:57:22Z</dcterms:created>
  <dcterms:modified xsi:type="dcterms:W3CDTF">2021-07-01T12:03:03Z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8786535c-a61b-4a66-a290-61a077faab90</vt:lpwstr>
  </property>
  <property fmtid="{D5CDD505-2E9C-101B-9397-08002B2CF9AE}" pid="3" name="OriginatingUser">
    <vt:lpwstr>akrasheed.c</vt:lpwstr>
  </property>
  <property fmtid="{D5CDD505-2E9C-101B-9397-08002B2CF9AE}" pid="4" name="CLASSIFICATION">
    <vt:lpwstr>UNCLASSIFIED</vt:lpwstr>
  </property>
</Properties>
</file>