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lockStructure="1"/>
  <bookViews>
    <workbookView xWindow="0" yWindow="0" windowWidth="28800" windowHeight="10200"/>
  </bookViews>
  <sheets>
    <sheet name="نموذج الإبلاغ" sheetId="5" r:id="rId1"/>
    <sheet name="أداة تقييم الحوادث السيبرانية" sheetId="3" r:id="rId2"/>
    <sheet name="المصطلحات والتعليمات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0" i="3"/>
  <c r="D11" i="3"/>
  <c r="D9" i="3"/>
  <c r="D8" i="3"/>
  <c r="D7" i="3"/>
  <c r="D6" i="3"/>
  <c r="D18" i="3" l="1"/>
  <c r="D19" i="3" s="1"/>
</calcChain>
</file>

<file path=xl/sharedStrings.xml><?xml version="1.0" encoding="utf-8"?>
<sst xmlns="http://schemas.openxmlformats.org/spreadsheetml/2006/main" count="110" uniqueCount="98">
  <si>
    <t>أداة تقييم الحوادث السيبرانية</t>
  </si>
  <si>
    <t>تصنيف مقدم الخدمة</t>
  </si>
  <si>
    <t>الجهات المتأثرة</t>
  </si>
  <si>
    <t>قدرات المهاجم وأهدافه</t>
  </si>
  <si>
    <t>نوع التأثير وخطورته</t>
  </si>
  <si>
    <t>اختراق</t>
  </si>
  <si>
    <t>تسريب بيانات شخصية أو حساسة</t>
  </si>
  <si>
    <t>السمعة</t>
  </si>
  <si>
    <t>إيقاف الخدمات وتعطيلها</t>
  </si>
  <si>
    <t>التخريب</t>
  </si>
  <si>
    <t>قيمة الأصول المتأثرة</t>
  </si>
  <si>
    <t>هل تم نشر أخبار عن الحادثة خارجيًا؟</t>
  </si>
  <si>
    <t>السبب الجذري للحادثة</t>
  </si>
  <si>
    <t>الوضع الراهن للحادثة</t>
  </si>
  <si>
    <t>المجموع</t>
  </si>
  <si>
    <t>نقاط</t>
  </si>
  <si>
    <t>المصطلح</t>
  </si>
  <si>
    <t>التعريف</t>
  </si>
  <si>
    <t>عالي</t>
  </si>
  <si>
    <t>متوسط</t>
  </si>
  <si>
    <t>منخفض</t>
  </si>
  <si>
    <t>بنية حساسة</t>
  </si>
  <si>
    <t>مقدم الخدمة</t>
  </si>
  <si>
    <t>تسريب بيانات شخصية أو  حساسة</t>
  </si>
  <si>
    <t>إيقاف الخدمات أو تعطيلها</t>
  </si>
  <si>
    <t>قيمة الأصول</t>
  </si>
  <si>
    <t>التعليمات</t>
  </si>
  <si>
    <t>السبب الحقيقي للحادث استنادا إلى الأدلة التي تمت ملاحظتها/جمعها</t>
  </si>
  <si>
    <t>الوضع الحالي للهجوم. هل يتحسن أو يزداد سوءا أو أنه مستقر؟</t>
  </si>
  <si>
    <t>هو شدة ومدى تأثير الحادثة على مقدم الخدمة.</t>
  </si>
  <si>
    <t>يتأثر عدد كبير من الموظفين و لا يتمكنون من القيام بعملهم ، (على سبيل المثال) من المرجح أن يكون أكثر من 20٪</t>
  </si>
  <si>
    <t>الأثر المالي للحادث كبير.</t>
  </si>
  <si>
    <t>تم تسريب عدد كبير من البيانات.</t>
  </si>
  <si>
    <t>من المرجح أن يكون الضرر الذي يلحق بسمعة الشركة كبير.</t>
  </si>
  <si>
    <t>يتأثر عدد متوسط من العملاء و يزعجهم بطريقة أو بأخرى ، (على سبيل المثال) من المرجح أن يكون أقل من 10٪</t>
  </si>
  <si>
    <t>تم تسريب عدد متوسط من البيانات.</t>
  </si>
  <si>
    <t>الأثر المالي للحادث متوسط.</t>
  </si>
  <si>
    <t>من المرجح أن يكون الضرر الذي يلحق بسمعة الشركة متوسط.</t>
  </si>
  <si>
    <t>تم تسريب عدد قليل من البيانات.</t>
  </si>
  <si>
    <t>يتأثر عدد قليل من العملاء و قد يزعجهم ولكن ليس بشكل كبير، (على سبيل المثال) من المرجح أن يكون أقل من 1٪</t>
  </si>
  <si>
    <t>الأثر المالي للحادث ضئيل للغاية.</t>
  </si>
  <si>
    <t>من المرجح أن يكون الضرر الذي يلحق بسمعة الشركة ضئيلا.</t>
  </si>
  <si>
    <t>أي نوع من الأنشطة الخبيثة التي تحاول الوصول بشكل غير مشروع أو جمع موارد النظم المعلوماتية أو المعلومات نفسها أو تعطيلها أو منعها أو تحطيمها أو تدميرها.</t>
  </si>
  <si>
    <t>تعرض المعلومات الشخصية أو الحساسة أو السرية للتسرب أو السرقة.</t>
  </si>
  <si>
    <t>قيمة الأصول المحددة بناء على المخاطر في تأثيرها على الأعمال إذا تعرضت للاختراق.</t>
  </si>
  <si>
    <t>بناء على تصنيف مقدم الخدمة  في الإطار التنظيمي للأمن السيبراني يمكن تحديد ذلك في خانة تصنيف مقدم الخدمة.</t>
  </si>
  <si>
    <t>TLP: RED</t>
  </si>
  <si>
    <t>نموذج الابلاغ عن حادثة الأمن السيبراني</t>
  </si>
  <si>
    <t>بيانات مقدم الخدمة</t>
  </si>
  <si>
    <t>اسم مقدم الخدمة</t>
  </si>
  <si>
    <t>اسم ضابط الاتصال</t>
  </si>
  <si>
    <t>المسمى الوظيفي:</t>
  </si>
  <si>
    <t>الهاتف</t>
  </si>
  <si>
    <t>البريد الالكتروني</t>
  </si>
  <si>
    <t>بيانات الحادثة</t>
  </si>
  <si>
    <t>نوع الحادثة:</t>
  </si>
  <si>
    <t>حجب الخدمة (DoS/DDoS)</t>
  </si>
  <si>
    <t>هجوم او إصابة من برمجيات ضارة</t>
  </si>
  <si>
    <t>هجوم التصيد الالكتروني</t>
  </si>
  <si>
    <t>اختراق موقع الويب أو تشويهه</t>
  </si>
  <si>
    <t>هجوم داخلي</t>
  </si>
  <si>
    <t>اخرى:</t>
  </si>
  <si>
    <t>تاريخ الحادثة:</t>
  </si>
  <si>
    <t>وقت الحادثة:</t>
  </si>
  <si>
    <t>هل تم التعامل مع الحادثة؟</t>
  </si>
  <si>
    <t>وقت التعامل مع الحادثة:</t>
  </si>
  <si>
    <t xml:space="preserve"> حرج</t>
  </si>
  <si>
    <t xml:space="preserve">منخفض </t>
  </si>
  <si>
    <t>نوع التاثير:</t>
  </si>
  <si>
    <t>مالي</t>
  </si>
  <si>
    <t>حجب الخدمة</t>
  </si>
  <si>
    <t>سمعة الشركة</t>
  </si>
  <si>
    <t>تسريب بيانات</t>
  </si>
  <si>
    <t>بيانات شخصية</t>
  </si>
  <si>
    <t>بيانات حساسة</t>
  </si>
  <si>
    <t>غيرها</t>
  </si>
  <si>
    <t>وصف أنواع البيانات:</t>
  </si>
  <si>
    <t>عدد السجلات المسربة:</t>
  </si>
  <si>
    <t>جهات اخرى تم ابلاغها؟</t>
  </si>
  <si>
    <t>هل يوجد أنظمة متضررة؟ إذا كانت الإجابة نعم، يرجى ذكرها</t>
  </si>
  <si>
    <t>وصف الحادثة:</t>
  </si>
  <si>
    <t>الإجراءات التي تم اتخاذها:</t>
  </si>
  <si>
    <t>v 1.2</t>
  </si>
  <si>
    <t xml:space="preserve">متوسط </t>
  </si>
  <si>
    <t>مرتفع</t>
  </si>
  <si>
    <r>
      <t xml:space="preserve">مستوى تأثير الحادثة:
</t>
    </r>
    <r>
      <rPr>
        <sz val="10"/>
        <color theme="0" tint="-0.499984740745262"/>
        <rFont val="Arial"/>
        <family val="2"/>
      </rPr>
      <t>(استخدم أداة تقييم الحوادث السيبرانية)</t>
    </r>
  </si>
  <si>
    <t>يتأثر عدد متوسط من الموظفين وقد لا يتمكنون من القيام بعملهم بشكل صحيح ، (على سبيل المثال) من المرجح أن يكون أقل من 10٪</t>
  </si>
  <si>
    <t>يشير إلى احتمال أن يكون للحادثة  تأثير سلبي على سمعة مقدم الخدمة ، مما يؤثر على إيراداتها.</t>
  </si>
  <si>
    <t>تدمير الأنظمة المادية (مثل الأجهزة) أو الرقمية (مثل البرمجيات).</t>
  </si>
  <si>
    <t>مستوى تأثير الحادثة</t>
  </si>
  <si>
    <t>تعطيل الأعمال القائمة لدى مقدم الخدمة أو إيقافها.</t>
  </si>
  <si>
    <t>قدرة المهاجم بناء على تكتيكاته وتقنياته وإجراءاته (TTPs) ، والسياق ، والأفعال السابقة ، ونقاط الضعف التي تم استغلالها ، وقابلية الكشف ومعرفته بالأهداف.</t>
  </si>
  <si>
    <t>السبب الجذري للحادثة والوضع الراهن للحادثة تستخدمان كبيانات إحصائية وليس لهما تأثير على المجموع.</t>
  </si>
  <si>
    <t>يتأثر عدد كبير من العملاء و  يعانون من حرمان حاد بطريقة أو بأخرى، (على سبيل المثال) من المرجح أن يكون أكثر من 20٪</t>
  </si>
  <si>
    <t>يتأثر عدد قليل من الموظفين و هم قادرين على تقديم خدمة مقبولة ولكن هذا يتطلب جهدا إضافيا ، (على سبيل المثال) من المرجح أن يكون أقل من 1٪</t>
  </si>
  <si>
    <t>تلك العناصر الأساسية للبنية التحتية (أي الأصول، والمرافق، والنظم، والشبكات، والعمليات، والعاملون الأساسيون الذين يقومون بتشغيلها ومعالجتها)، والتي قد يؤدي فقدانها أو تعرضها لانتهاكات أمنية إلى:
• أثر سلبي كبير على توافر الخدمات الأساسية أو تكاملها أو تسليمها - بما في ذلك الخدمات التي يمكن أن تؤدي في حال تعرضت سلامتها للخطر إلى خسائر كبيرة في الممتلكات و/أو الأرواح و/أو الإصابات- مع مراعاة الآثار
الاقتصادية و/أو الاجتماعية الكبيرة.
• تأثير كبير على الأمن القومي و/أو الدفاع الوطني و/أو اقتصاد الدولة أو مقدراتها الوطنية</t>
  </si>
  <si>
    <t>تصنيف مقدم الخدمة بناء على نموذج تحديد فئة مقدم الخدمة لتحديد مستوى الالتزام المطلوب للإطار التنظيمي للأمن السيبراني</t>
  </si>
  <si>
    <t>مزود خدمات الاتصالات أو تقنية المعلومات طبقًا لأنظمة الهيئة.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</si>
</sst>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3"/>
      <color rgb="FF000000"/>
      <name val="Calibri"/>
      <family val="2"/>
    </font>
    <font>
      <b/>
      <sz val="13"/>
      <color rgb="FFFFFFFF"/>
      <name val="Calibri"/>
      <family val="2"/>
    </font>
    <font>
      <b/>
      <sz val="13"/>
      <color rgb="FF00000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0"/>
      <color rgb="FFFFFFFF"/>
      <name val="Arial"/>
      <family val="2"/>
    </font>
    <font>
      <b/>
      <sz val="10"/>
      <color rgb="FFFF0000"/>
      <name val="Arial"/>
      <family val="2"/>
    </font>
    <font>
      <b/>
      <sz val="14"/>
      <color rgb="FFFFFFFF"/>
      <name val="Arial"/>
      <family val="2"/>
    </font>
    <font>
      <sz val="10"/>
      <color rgb="FFFFFFFF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3"/>
      <color theme="0"/>
      <name val="Calibri"/>
      <family val="2"/>
    </font>
    <font>
      <b/>
      <sz val="1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10062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003E"/>
        <bgColor indexed="64"/>
      </patternFill>
    </fill>
    <fill>
      <patternFill patternType="solid">
        <fgColor rgb="FF000050"/>
        <bgColor indexed="64"/>
      </patternFill>
    </fill>
    <fill>
      <patternFill patternType="solid">
        <fgColor rgb="FFBFBFD8"/>
        <bgColor indexed="64"/>
      </patternFill>
    </fill>
    <fill>
      <patternFill patternType="solid">
        <fgColor rgb="FF9FADFF"/>
        <bgColor indexed="64"/>
      </patternFill>
    </fill>
    <fill>
      <patternFill patternType="solid">
        <fgColor rgb="FF6B66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0" fontId="10" fillId="0" borderId="0"/>
  </cellStyleXfs>
  <cellXfs count="117">
    <xf numFmtId="0" fontId="0" fillId="0" borderId="0" xfId="0"/>
    <xf numFmtId="0" fontId="6" fillId="3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right"/>
    </xf>
    <xf numFmtId="0" fontId="8" fillId="8" borderId="2" xfId="0" applyFont="1" applyFill="1" applyBorder="1"/>
    <xf numFmtId="0" fontId="1" fillId="6" borderId="14" xfId="0" applyFont="1" applyFill="1" applyBorder="1" applyAlignment="1">
      <alignment vertical="center" wrapText="1"/>
    </xf>
    <xf numFmtId="0" fontId="5" fillId="6" borderId="1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1" fontId="9" fillId="7" borderId="2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right" wrapText="1" readingOrder="2"/>
    </xf>
    <xf numFmtId="0" fontId="3" fillId="2" borderId="10" xfId="0" applyFont="1" applyFill="1" applyBorder="1" applyAlignment="1">
      <alignment horizontal="right" readingOrder="2"/>
    </xf>
    <xf numFmtId="0" fontId="4" fillId="3" borderId="10" xfId="0" applyFont="1" applyFill="1" applyBorder="1" applyAlignment="1">
      <alignment horizontal="right" vertical="center" readingOrder="2"/>
    </xf>
    <xf numFmtId="0" fontId="2" fillId="3" borderId="10" xfId="0" applyFont="1" applyFill="1" applyBorder="1" applyAlignment="1">
      <alignment horizontal="right" readingOrder="2"/>
    </xf>
    <xf numFmtId="0" fontId="4" fillId="3" borderId="10" xfId="0" applyFont="1" applyFill="1" applyBorder="1" applyAlignment="1">
      <alignment horizontal="right" vertical="center" wrapText="1" readingOrder="2"/>
    </xf>
    <xf numFmtId="0" fontId="0" fillId="6" borderId="8" xfId="0" applyFill="1" applyBorder="1" applyAlignment="1"/>
    <xf numFmtId="0" fontId="0" fillId="6" borderId="17" xfId="0" applyFill="1" applyBorder="1" applyAlignment="1"/>
    <xf numFmtId="0" fontId="0" fillId="6" borderId="1" xfId="0" applyFill="1" applyBorder="1" applyAlignment="1"/>
    <xf numFmtId="0" fontId="0" fillId="6" borderId="0" xfId="0" applyFill="1" applyBorder="1" applyAlignment="1"/>
    <xf numFmtId="0" fontId="0" fillId="6" borderId="14" xfId="0" applyFill="1" applyBorder="1" applyAlignment="1"/>
    <xf numFmtId="0" fontId="10" fillId="0" borderId="0" xfId="1"/>
    <xf numFmtId="0" fontId="16" fillId="3" borderId="2" xfId="1" applyFont="1" applyFill="1" applyBorder="1" applyAlignment="1">
      <alignment horizontal="right" vertical="center" wrapText="1"/>
    </xf>
    <xf numFmtId="0" fontId="16" fillId="3" borderId="2" xfId="1" applyFont="1" applyFill="1" applyBorder="1" applyAlignment="1">
      <alignment horizontal="right" vertical="center" wrapText="1" readingOrder="2"/>
    </xf>
    <xf numFmtId="0" fontId="16" fillId="3" borderId="3" xfId="1" applyFont="1" applyFill="1" applyBorder="1" applyAlignment="1">
      <alignment horizontal="right" vertical="center" wrapText="1" readingOrder="2"/>
    </xf>
    <xf numFmtId="0" fontId="16" fillId="3" borderId="7" xfId="1" applyFont="1" applyFill="1" applyBorder="1" applyAlignment="1">
      <alignment horizontal="right" vertical="center" wrapText="1" readingOrder="2"/>
    </xf>
    <xf numFmtId="0" fontId="10" fillId="0" borderId="0" xfId="1" applyAlignment="1">
      <alignment wrapText="1"/>
    </xf>
    <xf numFmtId="0" fontId="15" fillId="3" borderId="3" xfId="1" applyFont="1" applyFill="1" applyBorder="1" applyAlignment="1">
      <alignment vertical="top" wrapText="1" readingOrder="2"/>
    </xf>
    <xf numFmtId="0" fontId="16" fillId="3" borderId="6" xfId="1" applyFont="1" applyFill="1" applyBorder="1" applyAlignment="1">
      <alignment horizontal="right" vertical="center" wrapText="1" readingOrder="2"/>
    </xf>
    <xf numFmtId="0" fontId="15" fillId="3" borderId="8" xfId="1" applyFont="1" applyFill="1" applyBorder="1" applyAlignment="1">
      <alignment vertical="top" wrapText="1" readingOrder="2"/>
    </xf>
    <xf numFmtId="0" fontId="15" fillId="3" borderId="19" xfId="1" applyFont="1" applyFill="1" applyBorder="1" applyAlignment="1">
      <alignment horizontal="right" vertical="center" wrapText="1" readingOrder="2"/>
    </xf>
    <xf numFmtId="0" fontId="15" fillId="3" borderId="3" xfId="1" applyFont="1" applyFill="1" applyBorder="1" applyAlignment="1">
      <alignment horizontal="right" vertical="center" wrapText="1" readingOrder="2"/>
    </xf>
    <xf numFmtId="0" fontId="16" fillId="3" borderId="4" xfId="1" applyFont="1" applyFill="1" applyBorder="1" applyAlignment="1">
      <alignment horizontal="center" vertical="center" wrapText="1" readingOrder="1"/>
    </xf>
    <xf numFmtId="0" fontId="16" fillId="3" borderId="19" xfId="1" applyFont="1" applyFill="1" applyBorder="1" applyAlignment="1">
      <alignment horizontal="left" vertical="center" wrapText="1" readingOrder="2"/>
    </xf>
    <xf numFmtId="0" fontId="16" fillId="3" borderId="19" xfId="1" applyFont="1" applyFill="1" applyBorder="1" applyAlignment="1">
      <alignment vertical="center" wrapText="1" readingOrder="1"/>
    </xf>
    <xf numFmtId="0" fontId="16" fillId="3" borderId="3" xfId="1" applyFont="1" applyFill="1" applyBorder="1" applyAlignment="1">
      <alignment horizontal="right" vertical="center" wrapText="1" readingOrder="1"/>
    </xf>
    <xf numFmtId="0" fontId="16" fillId="3" borderId="3" xfId="1" applyFont="1" applyFill="1" applyBorder="1" applyAlignment="1">
      <alignment vertical="center" wrapText="1"/>
    </xf>
    <xf numFmtId="0" fontId="16" fillId="3" borderId="5" xfId="1" applyFont="1" applyFill="1" applyBorder="1" applyAlignment="1">
      <alignment horizontal="right" vertical="center" wrapText="1" readingOrder="2"/>
    </xf>
    <xf numFmtId="0" fontId="16" fillId="3" borderId="4" xfId="1" applyFont="1" applyFill="1" applyBorder="1" applyAlignment="1">
      <alignment horizontal="left" vertical="center" wrapText="1" readingOrder="2"/>
    </xf>
    <xf numFmtId="0" fontId="16" fillId="3" borderId="19" xfId="1" applyFont="1" applyFill="1" applyBorder="1" applyAlignment="1">
      <alignment horizontal="right" vertical="center" readingOrder="2"/>
    </xf>
    <xf numFmtId="0" fontId="16" fillId="3" borderId="19" xfId="1" applyFont="1" applyFill="1" applyBorder="1" applyAlignment="1">
      <alignment horizontal="right" vertical="center" wrapText="1" readingOrder="2"/>
    </xf>
    <xf numFmtId="0" fontId="16" fillId="3" borderId="2" xfId="1" applyFont="1" applyFill="1" applyBorder="1" applyAlignment="1">
      <alignment vertical="center" wrapText="1" readingOrder="2"/>
    </xf>
    <xf numFmtId="0" fontId="15" fillId="3" borderId="2" xfId="1" applyFont="1" applyFill="1" applyBorder="1" applyAlignment="1">
      <alignment horizontal="right" vertical="center" wrapText="1" readingOrder="1"/>
    </xf>
    <xf numFmtId="0" fontId="16" fillId="3" borderId="2" xfId="1" applyFont="1" applyFill="1" applyBorder="1" applyAlignment="1" applyProtection="1">
      <alignment horizontal="right" vertical="center" wrapText="1" readingOrder="2"/>
    </xf>
    <xf numFmtId="0" fontId="15" fillId="3" borderId="2" xfId="1" applyFont="1" applyFill="1" applyBorder="1" applyAlignment="1">
      <alignment horizontal="right" vertical="center" wrapText="1" readingOrder="2"/>
    </xf>
    <xf numFmtId="0" fontId="18" fillId="0" borderId="0" xfId="0" applyFont="1"/>
    <xf numFmtId="0" fontId="2" fillId="3" borderId="10" xfId="0" applyFont="1" applyFill="1" applyBorder="1" applyAlignment="1">
      <alignment horizontal="right" vertical="center" wrapText="1" readingOrder="2"/>
    </xf>
    <xf numFmtId="0" fontId="11" fillId="6" borderId="15" xfId="1" applyFont="1" applyFill="1" applyBorder="1" applyAlignment="1">
      <alignment vertical="center" wrapText="1" readingOrder="1"/>
    </xf>
    <xf numFmtId="0" fontId="11" fillId="6" borderId="16" xfId="1" applyFont="1" applyFill="1" applyBorder="1" applyAlignment="1">
      <alignment vertical="center" wrapText="1" readingOrder="1"/>
    </xf>
    <xf numFmtId="0" fontId="11" fillId="6" borderId="1" xfId="1" applyFont="1" applyFill="1" applyBorder="1" applyAlignment="1">
      <alignment vertical="center" wrapText="1" readingOrder="1"/>
    </xf>
    <xf numFmtId="0" fontId="11" fillId="6" borderId="0" xfId="1" applyFont="1" applyFill="1" applyBorder="1" applyAlignment="1">
      <alignment vertical="center" wrapText="1" readingOrder="1"/>
    </xf>
    <xf numFmtId="0" fontId="20" fillId="6" borderId="14" xfId="0" applyFont="1" applyFill="1" applyBorder="1" applyAlignment="1">
      <alignment horizontal="center" vertical="center"/>
    </xf>
    <xf numFmtId="0" fontId="11" fillId="6" borderId="18" xfId="1" applyFont="1" applyFill="1" applyBorder="1" applyAlignment="1">
      <alignment horizontal="left" vertical="center" wrapText="1" readingOrder="1"/>
    </xf>
    <xf numFmtId="0" fontId="11" fillId="6" borderId="8" xfId="1" applyFont="1" applyFill="1" applyBorder="1" applyAlignment="1">
      <alignment horizontal="center" vertical="center" wrapText="1"/>
    </xf>
    <xf numFmtId="0" fontId="11" fillId="6" borderId="17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center" vertical="center" wrapText="1"/>
    </xf>
    <xf numFmtId="0" fontId="11" fillId="6" borderId="0" xfId="1" applyFont="1" applyFill="1" applyBorder="1" applyAlignment="1">
      <alignment horizontal="center" vertical="center" wrapText="1"/>
    </xf>
    <xf numFmtId="0" fontId="11" fillId="6" borderId="14" xfId="1" applyFont="1" applyFill="1" applyBorder="1" applyAlignment="1">
      <alignment horizontal="center" vertical="center" wrapText="1"/>
    </xf>
    <xf numFmtId="0" fontId="14" fillId="9" borderId="3" xfId="1" applyFont="1" applyFill="1" applyBorder="1" applyAlignment="1">
      <alignment horizontal="center" vertical="center" readingOrder="1"/>
    </xf>
    <xf numFmtId="0" fontId="14" fillId="9" borderId="19" xfId="1" applyFont="1" applyFill="1" applyBorder="1" applyAlignment="1">
      <alignment horizontal="center" vertical="center" readingOrder="1"/>
    </xf>
    <xf numFmtId="0" fontId="14" fillId="9" borderId="4" xfId="1" applyFont="1" applyFill="1" applyBorder="1" applyAlignment="1">
      <alignment horizontal="center" vertical="center" readingOrder="1"/>
    </xf>
    <xf numFmtId="0" fontId="16" fillId="0" borderId="2" xfId="1" applyFont="1" applyBorder="1" applyAlignment="1">
      <alignment horizontal="center" vertical="center" wrapText="1" readingOrder="1"/>
    </xf>
    <xf numFmtId="0" fontId="16" fillId="3" borderId="3" xfId="1" applyFont="1" applyFill="1" applyBorder="1" applyAlignment="1">
      <alignment horizontal="right" vertical="center" wrapText="1" readingOrder="2"/>
    </xf>
    <xf numFmtId="0" fontId="16" fillId="3" borderId="19" xfId="1" applyFont="1" applyFill="1" applyBorder="1" applyAlignment="1">
      <alignment horizontal="right" vertical="center" wrapText="1" readingOrder="2"/>
    </xf>
    <xf numFmtId="0" fontId="13" fillId="6" borderId="1" xfId="1" applyFont="1" applyFill="1" applyBorder="1" applyAlignment="1">
      <alignment horizontal="center" vertical="center" wrapText="1" readingOrder="2"/>
    </xf>
    <xf numFmtId="0" fontId="13" fillId="6" borderId="0" xfId="1" applyFont="1" applyFill="1" applyBorder="1" applyAlignment="1">
      <alignment horizontal="center" vertical="center" wrapText="1" readingOrder="2"/>
    </xf>
    <xf numFmtId="0" fontId="13" fillId="6" borderId="14" xfId="1" applyFont="1" applyFill="1" applyBorder="1" applyAlignment="1">
      <alignment horizontal="center" vertical="center" wrapText="1" readingOrder="2"/>
    </xf>
    <xf numFmtId="0" fontId="12" fillId="6" borderId="0" xfId="1" applyFont="1" applyFill="1" applyBorder="1" applyAlignment="1">
      <alignment horizontal="left" vertical="center" wrapText="1" readingOrder="1"/>
    </xf>
    <xf numFmtId="0" fontId="12" fillId="6" borderId="14" xfId="1" applyFont="1" applyFill="1" applyBorder="1" applyAlignment="1">
      <alignment horizontal="left" vertical="center" wrapText="1" readingOrder="1"/>
    </xf>
    <xf numFmtId="0" fontId="16" fillId="0" borderId="3" xfId="1" applyFont="1" applyFill="1" applyBorder="1" applyAlignment="1" applyProtection="1">
      <alignment horizontal="center" vertical="center" wrapText="1" readingOrder="1"/>
    </xf>
    <xf numFmtId="0" fontId="16" fillId="0" borderId="4" xfId="1" applyFont="1" applyFill="1" applyBorder="1" applyAlignment="1" applyProtection="1">
      <alignment horizontal="center" vertical="center" wrapText="1" readingOrder="1"/>
    </xf>
    <xf numFmtId="0" fontId="16" fillId="0" borderId="3" xfId="1" applyFont="1" applyBorder="1" applyAlignment="1">
      <alignment horizontal="center" vertical="center" wrapText="1" readingOrder="1"/>
    </xf>
    <xf numFmtId="0" fontId="16" fillId="0" borderId="4" xfId="1" applyFont="1" applyBorder="1" applyAlignment="1">
      <alignment horizontal="center" vertical="center" wrapText="1" readingOrder="1"/>
    </xf>
    <xf numFmtId="0" fontId="16" fillId="0" borderId="19" xfId="1" applyFont="1" applyBorder="1" applyAlignment="1">
      <alignment horizontal="center" vertical="center" wrapText="1" readingOrder="1"/>
    </xf>
    <xf numFmtId="0" fontId="16" fillId="3" borderId="5" xfId="1" applyFont="1" applyFill="1" applyBorder="1" applyAlignment="1">
      <alignment horizontal="right" vertical="center" wrapText="1" readingOrder="2"/>
    </xf>
    <xf numFmtId="0" fontId="16" fillId="3" borderId="6" xfId="1" applyFont="1" applyFill="1" applyBorder="1" applyAlignment="1">
      <alignment horizontal="right" vertical="center" wrapText="1" readingOrder="2"/>
    </xf>
    <xf numFmtId="0" fontId="16" fillId="3" borderId="8" xfId="1" applyFont="1" applyFill="1" applyBorder="1" applyAlignment="1">
      <alignment horizontal="right" vertical="center" wrapText="1" readingOrder="2"/>
    </xf>
    <xf numFmtId="0" fontId="16" fillId="3" borderId="15" xfId="1" applyFont="1" applyFill="1" applyBorder="1" applyAlignment="1">
      <alignment horizontal="right" vertical="center" wrapText="1" readingOrder="2"/>
    </xf>
    <xf numFmtId="0" fontId="16" fillId="0" borderId="8" xfId="1" applyFont="1" applyFill="1" applyBorder="1" applyAlignment="1">
      <alignment horizontal="center" vertical="center" wrapText="1" readingOrder="1"/>
    </xf>
    <xf numFmtId="0" fontId="16" fillId="0" borderId="17" xfId="1" applyFont="1" applyFill="1" applyBorder="1" applyAlignment="1">
      <alignment horizontal="center" vertical="center" wrapText="1" readingOrder="1"/>
    </xf>
    <xf numFmtId="0" fontId="16" fillId="0" borderId="9" xfId="1" applyFont="1" applyFill="1" applyBorder="1" applyAlignment="1">
      <alignment horizontal="center" vertical="center" wrapText="1" readingOrder="1"/>
    </xf>
    <xf numFmtId="0" fontId="16" fillId="0" borderId="3" xfId="1" applyFont="1" applyFill="1" applyBorder="1" applyAlignment="1">
      <alignment horizontal="center" vertical="center" wrapText="1" readingOrder="1"/>
    </xf>
    <xf numFmtId="0" fontId="16" fillId="0" borderId="4" xfId="1" applyFont="1" applyFill="1" applyBorder="1" applyAlignment="1">
      <alignment horizontal="center" vertical="center" wrapText="1" readingOrder="1"/>
    </xf>
    <xf numFmtId="0" fontId="15" fillId="3" borderId="3" xfId="1" applyFont="1" applyFill="1" applyBorder="1" applyAlignment="1">
      <alignment horizontal="right" vertical="center" wrapText="1" readingOrder="2"/>
    </xf>
    <xf numFmtId="0" fontId="15" fillId="3" borderId="19" xfId="1" applyFont="1" applyFill="1" applyBorder="1" applyAlignment="1">
      <alignment horizontal="right" vertical="center" wrapText="1" readingOrder="2"/>
    </xf>
    <xf numFmtId="0" fontId="15" fillId="10" borderId="3" xfId="1" applyFont="1" applyFill="1" applyBorder="1" applyAlignment="1">
      <alignment horizontal="center" vertical="center" wrapText="1" readingOrder="2"/>
    </xf>
    <xf numFmtId="0" fontId="15" fillId="10" borderId="19" xfId="1" applyFont="1" applyFill="1" applyBorder="1" applyAlignment="1">
      <alignment horizontal="center" vertical="center" wrapText="1" readingOrder="2"/>
    </xf>
    <xf numFmtId="0" fontId="15" fillId="10" borderId="4" xfId="1" applyFont="1" applyFill="1" applyBorder="1" applyAlignment="1">
      <alignment horizontal="center" vertical="center" wrapText="1" readingOrder="2"/>
    </xf>
    <xf numFmtId="0" fontId="15" fillId="3" borderId="5" xfId="1" applyFont="1" applyFill="1" applyBorder="1" applyAlignment="1">
      <alignment horizontal="right" vertical="center" wrapText="1" readingOrder="1"/>
    </xf>
    <xf numFmtId="0" fontId="15" fillId="3" borderId="6" xfId="1" applyFont="1" applyFill="1" applyBorder="1" applyAlignment="1">
      <alignment horizontal="right" vertical="center" wrapText="1" readingOrder="1"/>
    </xf>
    <xf numFmtId="0" fontId="15" fillId="3" borderId="7" xfId="1" applyFont="1" applyFill="1" applyBorder="1" applyAlignment="1">
      <alignment horizontal="right" vertical="center" wrapText="1" readingOrder="1"/>
    </xf>
    <xf numFmtId="0" fontId="15" fillId="3" borderId="4" xfId="1" applyFont="1" applyFill="1" applyBorder="1" applyAlignment="1">
      <alignment horizontal="right" vertical="center" wrapText="1" readingOrder="2"/>
    </xf>
    <xf numFmtId="0" fontId="16" fillId="3" borderId="3" xfId="1" applyFont="1" applyFill="1" applyBorder="1" applyAlignment="1">
      <alignment horizontal="right" vertical="center" wrapText="1"/>
    </xf>
    <xf numFmtId="0" fontId="16" fillId="3" borderId="19" xfId="1" applyFont="1" applyFill="1" applyBorder="1" applyAlignment="1">
      <alignment horizontal="right" vertical="center" wrapText="1"/>
    </xf>
    <xf numFmtId="0" fontId="16" fillId="0" borderId="15" xfId="1" applyFont="1" applyFill="1" applyBorder="1" applyAlignment="1">
      <alignment horizontal="center" vertical="center" wrapText="1" readingOrder="1"/>
    </xf>
    <xf numFmtId="0" fontId="16" fillId="0" borderId="16" xfId="1" applyFont="1" applyFill="1" applyBorder="1" applyAlignment="1">
      <alignment horizontal="center" vertical="center" wrapText="1" readingOrder="1"/>
    </xf>
    <xf numFmtId="0" fontId="16" fillId="0" borderId="18" xfId="1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right"/>
    </xf>
    <xf numFmtId="0" fontId="2" fillId="3" borderId="21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right" vertical="center" readingOrder="2"/>
    </xf>
    <xf numFmtId="0" fontId="4" fillId="3" borderId="12" xfId="0" applyFont="1" applyFill="1" applyBorder="1" applyAlignment="1">
      <alignment horizontal="right" vertical="center" readingOrder="2"/>
    </xf>
    <xf numFmtId="0" fontId="4" fillId="3" borderId="13" xfId="0" applyFont="1" applyFill="1" applyBorder="1" applyAlignment="1">
      <alignment horizontal="right" vertical="center" readingOrder="2"/>
    </xf>
    <xf numFmtId="0" fontId="19" fillId="2" borderId="20" xfId="0" applyFont="1" applyFill="1" applyBorder="1" applyAlignment="1">
      <alignment horizontal="right"/>
    </xf>
    <xf numFmtId="0" fontId="19" fillId="2" borderId="21" xfId="0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50"/>
      <color rgb="FF8080B0"/>
      <color rgb="FF9FADFF"/>
      <color rgb="FFBFBFD8"/>
      <color rgb="FF000062"/>
      <color rgb="FF00003E"/>
      <color rgb="FF010062"/>
      <color rgb="FF002060"/>
      <color rgb="FF00008A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234950</xdr:colOff>
          <xdr:row>12</xdr:row>
          <xdr:rowOff>0</xdr:rowOff>
        </xdr:from>
        <xdr:to>
          <xdr:col>3</xdr:col>
          <xdr:colOff>412750</xdr:colOff>
          <xdr:row>13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234950</xdr:colOff>
          <xdr:row>13</xdr:row>
          <xdr:rowOff>0</xdr:rowOff>
        </xdr:from>
        <xdr:to>
          <xdr:col>3</xdr:col>
          <xdr:colOff>412750</xdr:colOff>
          <xdr:row>14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234950</xdr:colOff>
          <xdr:row>14</xdr:row>
          <xdr:rowOff>0</xdr:rowOff>
        </xdr:from>
        <xdr:to>
          <xdr:col>3</xdr:col>
          <xdr:colOff>412750</xdr:colOff>
          <xdr:row>15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234950</xdr:colOff>
          <xdr:row>11</xdr:row>
          <xdr:rowOff>0</xdr:rowOff>
        </xdr:from>
        <xdr:to>
          <xdr:col>3</xdr:col>
          <xdr:colOff>412750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234950</xdr:colOff>
          <xdr:row>16</xdr:row>
          <xdr:rowOff>31750</xdr:rowOff>
        </xdr:from>
        <xdr:to>
          <xdr:col>3</xdr:col>
          <xdr:colOff>412750</xdr:colOff>
          <xdr:row>16</xdr:row>
          <xdr:rowOff>158750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22</xdr:row>
          <xdr:rowOff>6350</xdr:rowOff>
        </xdr:from>
        <xdr:to>
          <xdr:col>3</xdr:col>
          <xdr:colOff>457200</xdr:colOff>
          <xdr:row>22</xdr:row>
          <xdr:rowOff>152400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23</xdr:row>
          <xdr:rowOff>31750</xdr:rowOff>
        </xdr:from>
        <xdr:to>
          <xdr:col>3</xdr:col>
          <xdr:colOff>463550</xdr:colOff>
          <xdr:row>23</xdr:row>
          <xdr:rowOff>152400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24</xdr:row>
          <xdr:rowOff>31750</xdr:rowOff>
        </xdr:from>
        <xdr:to>
          <xdr:col>3</xdr:col>
          <xdr:colOff>450850</xdr:colOff>
          <xdr:row>24</xdr:row>
          <xdr:rowOff>152400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21</xdr:row>
          <xdr:rowOff>190500</xdr:rowOff>
        </xdr:from>
        <xdr:to>
          <xdr:col>2</xdr:col>
          <xdr:colOff>520700</xdr:colOff>
          <xdr:row>21</xdr:row>
          <xdr:rowOff>349250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488950</xdr:colOff>
          <xdr:row>21</xdr:row>
          <xdr:rowOff>190500</xdr:rowOff>
        </xdr:from>
        <xdr:to>
          <xdr:col>3</xdr:col>
          <xdr:colOff>711200</xdr:colOff>
          <xdr:row>21</xdr:row>
          <xdr:rowOff>349250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558800</xdr:colOff>
          <xdr:row>21</xdr:row>
          <xdr:rowOff>177800</xdr:rowOff>
        </xdr:from>
        <xdr:to>
          <xdr:col>5</xdr:col>
          <xdr:colOff>768350</xdr:colOff>
          <xdr:row>21</xdr:row>
          <xdr:rowOff>336550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234950</xdr:colOff>
          <xdr:row>15</xdr:row>
          <xdr:rowOff>0</xdr:rowOff>
        </xdr:from>
        <xdr:to>
          <xdr:col>3</xdr:col>
          <xdr:colOff>412750</xdr:colOff>
          <xdr:row>16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755650</xdr:colOff>
          <xdr:row>25</xdr:row>
          <xdr:rowOff>6350</xdr:rowOff>
        </xdr:from>
        <xdr:to>
          <xdr:col>3</xdr:col>
          <xdr:colOff>958850</xdr:colOff>
          <xdr:row>25</xdr:row>
          <xdr:rowOff>158750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B9291752-986A-6443-806D-32F9A06DA3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520700</xdr:colOff>
          <xdr:row>21</xdr:row>
          <xdr:rowOff>196850</xdr:rowOff>
        </xdr:from>
        <xdr:to>
          <xdr:col>1</xdr:col>
          <xdr:colOff>723900</xdr:colOff>
          <xdr:row>21</xdr:row>
          <xdr:rowOff>330200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793750</xdr:colOff>
          <xdr:row>25</xdr:row>
          <xdr:rowOff>0</xdr:rowOff>
        </xdr:from>
        <xdr:to>
          <xdr:col>2</xdr:col>
          <xdr:colOff>996950</xdr:colOff>
          <xdr:row>26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374650</xdr:colOff>
          <xdr:row>25</xdr:row>
          <xdr:rowOff>0</xdr:rowOff>
        </xdr:from>
        <xdr:to>
          <xdr:col>4</xdr:col>
          <xdr:colOff>641350</xdr:colOff>
          <xdr:row>26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444500</xdr:colOff>
          <xdr:row>21</xdr:row>
          <xdr:rowOff>190500</xdr:rowOff>
        </xdr:from>
        <xdr:to>
          <xdr:col>4</xdr:col>
          <xdr:colOff>679450</xdr:colOff>
          <xdr:row>21</xdr:row>
          <xdr:rowOff>349250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-1087553321</xdr:colOff>
      <xdr:row>0</xdr:row>
      <xdr:rowOff>47625</xdr:rowOff>
    </xdr:from>
    <xdr:to>
      <xdr:col>0</xdr:col>
      <xdr:colOff>-1084549863</xdr:colOff>
      <xdr:row>1</xdr:row>
      <xdr:rowOff>523057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4705143" y="47625"/>
          <a:ext cx="3003458" cy="658312"/>
        </a:xfrm>
        <a:prstGeom prst="rect">
          <a:avLst/>
        </a:prstGeom>
      </xdr:spPr>
    </xdr:pic>
    <xdr:clientData/>
  </xdr:twoCellAnchor>
  <xdr:twoCellAnchor editAs="oneCell">
    <xdr:from>
      <xdr:col>0</xdr:col>
      <xdr:colOff>-1087705721</xdr:colOff>
      <xdr:row>1</xdr:row>
      <xdr:rowOff>17145</xdr:rowOff>
    </xdr:from>
    <xdr:to>
      <xdr:col>0</xdr:col>
      <xdr:colOff>-1084702263</xdr:colOff>
      <xdr:row>2</xdr:row>
      <xdr:rowOff>134437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4857543" y="200025"/>
          <a:ext cx="3003458" cy="658312"/>
        </a:xfrm>
        <a:prstGeom prst="rect">
          <a:avLst/>
        </a:prstGeom>
      </xdr:spPr>
    </xdr:pic>
    <xdr:clientData/>
  </xdr:twoCellAnchor>
  <xdr:twoCellAnchor editAs="oneCell">
    <xdr:from>
      <xdr:col>0</xdr:col>
      <xdr:colOff>-1087858121</xdr:colOff>
      <xdr:row>1</xdr:row>
      <xdr:rowOff>169545</xdr:rowOff>
    </xdr:from>
    <xdr:to>
      <xdr:col>0</xdr:col>
      <xdr:colOff>-1084854663</xdr:colOff>
      <xdr:row>3</xdr:row>
      <xdr:rowOff>96337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5009943" y="352425"/>
          <a:ext cx="3003458" cy="658312"/>
        </a:xfrm>
        <a:prstGeom prst="rect">
          <a:avLst/>
        </a:prstGeom>
      </xdr:spPr>
    </xdr:pic>
    <xdr:clientData/>
  </xdr:twoCellAnchor>
  <xdr:twoCellAnchor editAs="oneCell">
    <xdr:from>
      <xdr:col>1</xdr:col>
      <xdr:colOff>183171</xdr:colOff>
      <xdr:row>0</xdr:row>
      <xdr:rowOff>76200</xdr:rowOff>
    </xdr:from>
    <xdr:to>
      <xdr:col>4</xdr:col>
      <xdr:colOff>254548</xdr:colOff>
      <xdr:row>2</xdr:row>
      <xdr:rowOff>142776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3336952" y="76200"/>
          <a:ext cx="3405127" cy="7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2500726</xdr:colOff>
      <xdr:row>0</xdr:row>
      <xdr:rowOff>15240</xdr:rowOff>
    </xdr:from>
    <xdr:to>
      <xdr:col>2</xdr:col>
      <xdr:colOff>863074</xdr:colOff>
      <xdr:row>3</xdr:row>
      <xdr:rowOff>13236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876" y="15240"/>
          <a:ext cx="3410598" cy="791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3"/>
  <sheetViews>
    <sheetView rightToLeft="1" tabSelected="1" zoomScaleNormal="100" workbookViewId="0">
      <selection activeCell="B7" sqref="B7:F7"/>
    </sheetView>
  </sheetViews>
  <sheetFormatPr defaultColWidth="8.90625" defaultRowHeight="14.5" x14ac:dyDescent="0.35"/>
  <cols>
    <col min="1" max="1" width="19.36328125" style="20" customWidth="1"/>
    <col min="2" max="3" width="15.81640625" style="20" customWidth="1"/>
    <col min="4" max="4" width="16.08984375" style="20" customWidth="1"/>
    <col min="5" max="5" width="11.453125" style="20" customWidth="1"/>
    <col min="6" max="6" width="10.90625" style="20" customWidth="1"/>
    <col min="7" max="16384" width="8.90625" style="20"/>
  </cols>
  <sheetData>
    <row r="1" spans="1:6" x14ac:dyDescent="0.35">
      <c r="A1" s="52"/>
      <c r="B1" s="53"/>
      <c r="C1" s="53"/>
      <c r="D1" s="53"/>
      <c r="E1" s="53"/>
      <c r="F1" s="54"/>
    </row>
    <row r="2" spans="1:6" ht="42.65" customHeight="1" x14ac:dyDescent="0.35">
      <c r="A2" s="55"/>
      <c r="B2" s="56"/>
      <c r="C2" s="56"/>
      <c r="D2" s="56"/>
      <c r="E2" s="56"/>
      <c r="F2" s="57"/>
    </row>
    <row r="3" spans="1:6" ht="15" customHeight="1" x14ac:dyDescent="0.35">
      <c r="A3" s="48"/>
      <c r="B3" s="49"/>
      <c r="C3" s="49"/>
      <c r="D3" s="49"/>
      <c r="E3" s="67" t="s">
        <v>46</v>
      </c>
      <c r="F3" s="68"/>
    </row>
    <row r="4" spans="1:6" ht="18" x14ac:dyDescent="0.35">
      <c r="A4" s="64" t="s">
        <v>47</v>
      </c>
      <c r="B4" s="65"/>
      <c r="C4" s="65"/>
      <c r="D4" s="65"/>
      <c r="E4" s="65"/>
      <c r="F4" s="66"/>
    </row>
    <row r="5" spans="1:6" x14ac:dyDescent="0.35">
      <c r="A5" s="46"/>
      <c r="B5" s="47"/>
      <c r="C5" s="47"/>
      <c r="D5" s="47"/>
      <c r="E5" s="47"/>
      <c r="F5" s="51" t="s">
        <v>82</v>
      </c>
    </row>
    <row r="6" spans="1:6" x14ac:dyDescent="0.35">
      <c r="A6" s="58" t="s">
        <v>48</v>
      </c>
      <c r="B6" s="59"/>
      <c r="C6" s="59"/>
      <c r="D6" s="59"/>
      <c r="E6" s="59"/>
      <c r="F6" s="60"/>
    </row>
    <row r="7" spans="1:6" x14ac:dyDescent="0.35">
      <c r="A7" s="43" t="s">
        <v>49</v>
      </c>
      <c r="B7" s="61"/>
      <c r="C7" s="61"/>
      <c r="D7" s="61"/>
      <c r="E7" s="61"/>
      <c r="F7" s="61"/>
    </row>
    <row r="8" spans="1:6" x14ac:dyDescent="0.35">
      <c r="A8" s="41" t="s">
        <v>50</v>
      </c>
      <c r="B8" s="71"/>
      <c r="C8" s="72"/>
      <c r="D8" s="42" t="s">
        <v>51</v>
      </c>
      <c r="E8" s="69"/>
      <c r="F8" s="70"/>
    </row>
    <row r="9" spans="1:6" x14ac:dyDescent="0.35">
      <c r="A9" s="41" t="s">
        <v>52</v>
      </c>
      <c r="B9" s="61"/>
      <c r="C9" s="61"/>
      <c r="D9" s="61"/>
      <c r="E9" s="61"/>
      <c r="F9" s="61"/>
    </row>
    <row r="10" spans="1:6" x14ac:dyDescent="0.35">
      <c r="A10" s="41" t="s">
        <v>53</v>
      </c>
      <c r="B10" s="61"/>
      <c r="C10" s="61"/>
      <c r="D10" s="61"/>
      <c r="E10" s="61"/>
      <c r="F10" s="61"/>
    </row>
    <row r="11" spans="1:6" x14ac:dyDescent="0.35">
      <c r="A11" s="58" t="s">
        <v>54</v>
      </c>
      <c r="B11" s="59"/>
      <c r="C11" s="59"/>
      <c r="D11" s="59"/>
      <c r="E11" s="59"/>
      <c r="F11" s="60"/>
    </row>
    <row r="12" spans="1:6" ht="14.15" customHeight="1" x14ac:dyDescent="0.35">
      <c r="A12" s="74" t="s">
        <v>55</v>
      </c>
      <c r="B12" s="62" t="s">
        <v>56</v>
      </c>
      <c r="C12" s="63"/>
      <c r="D12" s="32"/>
      <c r="E12" s="32"/>
      <c r="F12" s="37"/>
    </row>
    <row r="13" spans="1:6" ht="14.15" customHeight="1" x14ac:dyDescent="0.35">
      <c r="A13" s="75"/>
      <c r="B13" s="92" t="s">
        <v>57</v>
      </c>
      <c r="C13" s="93"/>
      <c r="D13" s="32"/>
      <c r="E13" s="32"/>
      <c r="F13" s="37"/>
    </row>
    <row r="14" spans="1:6" ht="14.15" customHeight="1" x14ac:dyDescent="0.35">
      <c r="A14" s="75"/>
      <c r="B14" s="62" t="s">
        <v>58</v>
      </c>
      <c r="C14" s="63"/>
      <c r="D14" s="32"/>
      <c r="E14" s="32"/>
      <c r="F14" s="37"/>
    </row>
    <row r="15" spans="1:6" ht="14.15" customHeight="1" x14ac:dyDescent="0.35">
      <c r="A15" s="75"/>
      <c r="B15" s="62" t="s">
        <v>59</v>
      </c>
      <c r="C15" s="63"/>
      <c r="D15" s="32"/>
      <c r="E15" s="32"/>
      <c r="F15" s="37"/>
    </row>
    <row r="16" spans="1:6" ht="14.15" customHeight="1" x14ac:dyDescent="0.35">
      <c r="A16" s="75"/>
      <c r="B16" s="83" t="s">
        <v>6</v>
      </c>
      <c r="C16" s="84"/>
      <c r="D16" s="32"/>
      <c r="E16" s="32"/>
      <c r="F16" s="37"/>
    </row>
    <row r="17" spans="1:6" ht="14.15" customHeight="1" x14ac:dyDescent="0.35">
      <c r="A17" s="75"/>
      <c r="B17" s="62" t="s">
        <v>60</v>
      </c>
      <c r="C17" s="63"/>
      <c r="D17" s="32"/>
      <c r="E17" s="32"/>
      <c r="F17" s="37"/>
    </row>
    <row r="18" spans="1:6" ht="14.15" customHeight="1" x14ac:dyDescent="0.35">
      <c r="A18" s="75"/>
      <c r="B18" s="76" t="s">
        <v>61</v>
      </c>
      <c r="C18" s="78"/>
      <c r="D18" s="79"/>
      <c r="E18" s="79"/>
      <c r="F18" s="80"/>
    </row>
    <row r="19" spans="1:6" ht="14.15" customHeight="1" x14ac:dyDescent="0.35">
      <c r="A19" s="24"/>
      <c r="B19" s="77"/>
      <c r="C19" s="94"/>
      <c r="D19" s="95"/>
      <c r="E19" s="95"/>
      <c r="F19" s="96"/>
    </row>
    <row r="20" spans="1:6" ht="25.5" customHeight="1" x14ac:dyDescent="0.35">
      <c r="A20" s="22" t="s">
        <v>62</v>
      </c>
      <c r="B20" s="71"/>
      <c r="C20" s="72"/>
      <c r="D20" s="22" t="s">
        <v>63</v>
      </c>
      <c r="E20" s="81"/>
      <c r="F20" s="82"/>
    </row>
    <row r="21" spans="1:6" ht="25.5" customHeight="1" x14ac:dyDescent="0.35">
      <c r="A21" s="40" t="s">
        <v>64</v>
      </c>
      <c r="B21" s="71"/>
      <c r="C21" s="72"/>
      <c r="D21" s="22" t="s">
        <v>65</v>
      </c>
      <c r="E21" s="81"/>
      <c r="F21" s="82"/>
    </row>
    <row r="22" spans="1:6" ht="37.5" x14ac:dyDescent="0.35">
      <c r="A22" s="36" t="s">
        <v>85</v>
      </c>
      <c r="B22" s="23" t="s">
        <v>66</v>
      </c>
      <c r="C22" s="39" t="s">
        <v>18</v>
      </c>
      <c r="D22" s="39" t="s">
        <v>84</v>
      </c>
      <c r="E22" s="38" t="s">
        <v>83</v>
      </c>
      <c r="F22" s="31" t="s">
        <v>67</v>
      </c>
    </row>
    <row r="23" spans="1:6" ht="14.15" customHeight="1" x14ac:dyDescent="0.35">
      <c r="A23" s="36" t="s">
        <v>68</v>
      </c>
      <c r="B23" s="34" t="s">
        <v>69</v>
      </c>
      <c r="C23" s="33"/>
      <c r="D23" s="32"/>
      <c r="E23" s="32"/>
      <c r="F23" s="31"/>
    </row>
    <row r="24" spans="1:6" ht="14.15" customHeight="1" x14ac:dyDescent="0.35">
      <c r="A24" s="27"/>
      <c r="B24" s="35" t="s">
        <v>70</v>
      </c>
      <c r="C24" s="33"/>
      <c r="D24" s="32"/>
      <c r="E24" s="32"/>
      <c r="F24" s="31"/>
    </row>
    <row r="25" spans="1:6" ht="14.15" customHeight="1" x14ac:dyDescent="0.35">
      <c r="A25" s="27"/>
      <c r="B25" s="34" t="s">
        <v>71</v>
      </c>
      <c r="C25" s="33"/>
      <c r="D25" s="32"/>
      <c r="E25" s="32"/>
      <c r="F25" s="31"/>
    </row>
    <row r="26" spans="1:6" ht="14.15" customHeight="1" x14ac:dyDescent="0.35">
      <c r="A26" s="27"/>
      <c r="B26" s="88" t="s">
        <v>72</v>
      </c>
      <c r="C26" s="30" t="s">
        <v>73</v>
      </c>
      <c r="D26" s="29" t="s">
        <v>74</v>
      </c>
      <c r="E26" s="84" t="s">
        <v>75</v>
      </c>
      <c r="F26" s="91"/>
    </row>
    <row r="27" spans="1:6" ht="15" customHeight="1" x14ac:dyDescent="0.35">
      <c r="A27" s="27"/>
      <c r="B27" s="89"/>
      <c r="C27" s="28" t="s">
        <v>76</v>
      </c>
      <c r="D27" s="85"/>
      <c r="E27" s="86"/>
      <c r="F27" s="87"/>
    </row>
    <row r="28" spans="1:6" s="25" customFormat="1" ht="13.5" customHeight="1" x14ac:dyDescent="0.35">
      <c r="A28" s="27"/>
      <c r="B28" s="90"/>
      <c r="C28" s="26" t="s">
        <v>77</v>
      </c>
      <c r="D28" s="85"/>
      <c r="E28" s="86"/>
      <c r="F28" s="87"/>
    </row>
    <row r="29" spans="1:6" ht="27.75" customHeight="1" x14ac:dyDescent="0.35">
      <c r="A29" s="24"/>
      <c r="B29" s="23" t="s">
        <v>61</v>
      </c>
      <c r="C29" s="78"/>
      <c r="D29" s="79"/>
      <c r="E29" s="79"/>
      <c r="F29" s="80"/>
    </row>
    <row r="30" spans="1:6" ht="37.5" customHeight="1" x14ac:dyDescent="0.35">
      <c r="A30" s="21" t="s">
        <v>78</v>
      </c>
      <c r="B30" s="71"/>
      <c r="C30" s="73"/>
      <c r="D30" s="73"/>
      <c r="E30" s="73"/>
      <c r="F30" s="72"/>
    </row>
    <row r="31" spans="1:6" ht="37.5" customHeight="1" x14ac:dyDescent="0.35">
      <c r="A31" s="22" t="s">
        <v>79</v>
      </c>
      <c r="B31" s="71"/>
      <c r="C31" s="73"/>
      <c r="D31" s="73"/>
      <c r="E31" s="73"/>
      <c r="F31" s="72"/>
    </row>
    <row r="32" spans="1:6" ht="85.5" customHeight="1" x14ac:dyDescent="0.35">
      <c r="A32" s="22" t="s">
        <v>80</v>
      </c>
      <c r="B32" s="61"/>
      <c r="C32" s="73"/>
      <c r="D32" s="73"/>
      <c r="E32" s="73"/>
      <c r="F32" s="72"/>
    </row>
    <row r="33" spans="1:6" ht="69.75" customHeight="1" x14ac:dyDescent="0.35">
      <c r="A33" s="21" t="s">
        <v>81</v>
      </c>
      <c r="B33" s="71"/>
      <c r="C33" s="73"/>
      <c r="D33" s="73"/>
      <c r="E33" s="73"/>
      <c r="F33" s="72"/>
    </row>
  </sheetData>
  <sheetProtection selectLockedCells="1"/>
  <mergeCells count="31">
    <mergeCell ref="B33:F33"/>
    <mergeCell ref="B10:F10"/>
    <mergeCell ref="A11:F11"/>
    <mergeCell ref="A12:A18"/>
    <mergeCell ref="B18:B19"/>
    <mergeCell ref="C29:F29"/>
    <mergeCell ref="E20:F20"/>
    <mergeCell ref="E21:F21"/>
    <mergeCell ref="B20:C20"/>
    <mergeCell ref="B21:C21"/>
    <mergeCell ref="B16:C16"/>
    <mergeCell ref="D28:F28"/>
    <mergeCell ref="B26:B28"/>
    <mergeCell ref="E26:F26"/>
    <mergeCell ref="B30:F30"/>
    <mergeCell ref="B13:C13"/>
    <mergeCell ref="E3:F3"/>
    <mergeCell ref="E8:F8"/>
    <mergeCell ref="B8:C8"/>
    <mergeCell ref="B31:F31"/>
    <mergeCell ref="B32:F32"/>
    <mergeCell ref="B14:C14"/>
    <mergeCell ref="B15:C15"/>
    <mergeCell ref="B17:C17"/>
    <mergeCell ref="C18:F19"/>
    <mergeCell ref="D27:F27"/>
    <mergeCell ref="A6:F6"/>
    <mergeCell ref="B7:F7"/>
    <mergeCell ref="B9:F9"/>
    <mergeCell ref="B12:C12"/>
    <mergeCell ref="A4:F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234950</xdr:colOff>
                    <xdr:row>12</xdr:row>
                    <xdr:rowOff>0</xdr:rowOff>
                  </from>
                  <to>
                    <xdr:col>3</xdr:col>
                    <xdr:colOff>412750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234950</xdr:colOff>
                    <xdr:row>13</xdr:row>
                    <xdr:rowOff>0</xdr:rowOff>
                  </from>
                  <to>
                    <xdr:col>3</xdr:col>
                    <xdr:colOff>412750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</xdr:col>
                    <xdr:colOff>234950</xdr:colOff>
                    <xdr:row>14</xdr:row>
                    <xdr:rowOff>0</xdr:rowOff>
                  </from>
                  <to>
                    <xdr:col>3</xdr:col>
                    <xdr:colOff>412750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</xdr:col>
                    <xdr:colOff>234950</xdr:colOff>
                    <xdr:row>11</xdr:row>
                    <xdr:rowOff>0</xdr:rowOff>
                  </from>
                  <to>
                    <xdr:col>3</xdr:col>
                    <xdr:colOff>412750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</xdr:col>
                    <xdr:colOff>234950</xdr:colOff>
                    <xdr:row>16</xdr:row>
                    <xdr:rowOff>31750</xdr:rowOff>
                  </from>
                  <to>
                    <xdr:col>3</xdr:col>
                    <xdr:colOff>412750</xdr:colOff>
                    <xdr:row>16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</xdr:col>
                    <xdr:colOff>260350</xdr:colOff>
                    <xdr:row>22</xdr:row>
                    <xdr:rowOff>6350</xdr:rowOff>
                  </from>
                  <to>
                    <xdr:col>3</xdr:col>
                    <xdr:colOff>457200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260350</xdr:colOff>
                    <xdr:row>23</xdr:row>
                    <xdr:rowOff>31750</xdr:rowOff>
                  </from>
                  <to>
                    <xdr:col>3</xdr:col>
                    <xdr:colOff>463550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260350</xdr:colOff>
                    <xdr:row>24</xdr:row>
                    <xdr:rowOff>31750</xdr:rowOff>
                  </from>
                  <to>
                    <xdr:col>3</xdr:col>
                    <xdr:colOff>450850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</xdr:col>
                    <xdr:colOff>304800</xdr:colOff>
                    <xdr:row>21</xdr:row>
                    <xdr:rowOff>190500</xdr:rowOff>
                  </from>
                  <to>
                    <xdr:col>2</xdr:col>
                    <xdr:colOff>520700</xdr:colOff>
                    <xdr:row>21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3</xdr:col>
                    <xdr:colOff>488950</xdr:colOff>
                    <xdr:row>21</xdr:row>
                    <xdr:rowOff>190500</xdr:rowOff>
                  </from>
                  <to>
                    <xdr:col>3</xdr:col>
                    <xdr:colOff>711200</xdr:colOff>
                    <xdr:row>21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5</xdr:col>
                    <xdr:colOff>558800</xdr:colOff>
                    <xdr:row>21</xdr:row>
                    <xdr:rowOff>177800</xdr:rowOff>
                  </from>
                  <to>
                    <xdr:col>5</xdr:col>
                    <xdr:colOff>768350</xdr:colOff>
                    <xdr:row>21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3</xdr:col>
                    <xdr:colOff>234950</xdr:colOff>
                    <xdr:row>15</xdr:row>
                    <xdr:rowOff>0</xdr:rowOff>
                  </from>
                  <to>
                    <xdr:col>3</xdr:col>
                    <xdr:colOff>412750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3</xdr:col>
                    <xdr:colOff>755650</xdr:colOff>
                    <xdr:row>25</xdr:row>
                    <xdr:rowOff>6350</xdr:rowOff>
                  </from>
                  <to>
                    <xdr:col>3</xdr:col>
                    <xdr:colOff>958850</xdr:colOff>
                    <xdr:row>25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1</xdr:col>
                    <xdr:colOff>520700</xdr:colOff>
                    <xdr:row>21</xdr:row>
                    <xdr:rowOff>196850</xdr:rowOff>
                  </from>
                  <to>
                    <xdr:col>1</xdr:col>
                    <xdr:colOff>723900</xdr:colOff>
                    <xdr:row>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</xdr:col>
                    <xdr:colOff>793750</xdr:colOff>
                    <xdr:row>25</xdr:row>
                    <xdr:rowOff>0</xdr:rowOff>
                  </from>
                  <to>
                    <xdr:col>2</xdr:col>
                    <xdr:colOff>996950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4</xdr:col>
                    <xdr:colOff>374650</xdr:colOff>
                    <xdr:row>25</xdr:row>
                    <xdr:rowOff>0</xdr:rowOff>
                  </from>
                  <to>
                    <xdr:col>4</xdr:col>
                    <xdr:colOff>641350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4</xdr:col>
                    <xdr:colOff>444500</xdr:colOff>
                    <xdr:row>21</xdr:row>
                    <xdr:rowOff>190500</xdr:rowOff>
                  </from>
                  <to>
                    <xdr:col>4</xdr:col>
                    <xdr:colOff>679450</xdr:colOff>
                    <xdr:row>21</xdr:row>
                    <xdr:rowOff>349250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9"/>
  <sheetViews>
    <sheetView rightToLeft="1" zoomScaleNormal="100" workbookViewId="0">
      <selection activeCell="C6" sqref="C6"/>
    </sheetView>
  </sheetViews>
  <sheetFormatPr defaultColWidth="0" defaultRowHeight="14.5" zeroHeight="1" x14ac:dyDescent="0.35"/>
  <cols>
    <col min="1" max="1" width="45.1796875" customWidth="1"/>
    <col min="2" max="2" width="27.08984375" customWidth="1"/>
    <col min="3" max="3" width="43.36328125" customWidth="1"/>
    <col min="4" max="4" width="9.08984375" customWidth="1"/>
    <col min="5" max="16381" width="9.08984375" hidden="1" customWidth="1"/>
    <col min="16382" max="16382" width="15.6328125" hidden="1" customWidth="1"/>
    <col min="16383" max="16383" width="2.1796875" hidden="1" customWidth="1"/>
    <col min="16384" max="16384" width="8.984375E-2" hidden="1" customWidth="1"/>
  </cols>
  <sheetData>
    <row r="1" spans="1:4" x14ac:dyDescent="0.35">
      <c r="A1" s="15"/>
      <c r="B1" s="16"/>
      <c r="C1" s="16"/>
      <c r="D1" s="50" t="s">
        <v>82</v>
      </c>
    </row>
    <row r="2" spans="1:4" x14ac:dyDescent="0.35">
      <c r="A2" s="17"/>
      <c r="B2" s="18"/>
      <c r="C2" s="18"/>
      <c r="D2" s="19"/>
    </row>
    <row r="3" spans="1:4" ht="33.75" customHeight="1" x14ac:dyDescent="0.35">
      <c r="A3" s="17"/>
      <c r="B3" s="18"/>
      <c r="C3" s="18"/>
      <c r="D3" s="19"/>
    </row>
    <row r="4" spans="1:4" ht="15" customHeight="1" x14ac:dyDescent="0.35">
      <c r="A4" s="106" t="s">
        <v>0</v>
      </c>
      <c r="B4" s="107"/>
      <c r="C4" s="107"/>
      <c r="D4" s="4"/>
    </row>
    <row r="5" spans="1:4" ht="15" customHeight="1" x14ac:dyDescent="0.35">
      <c r="A5" s="108"/>
      <c r="B5" s="109"/>
      <c r="C5" s="109"/>
      <c r="D5" s="5" t="s">
        <v>15</v>
      </c>
    </row>
    <row r="6" spans="1:4" ht="15.5" x14ac:dyDescent="0.35">
      <c r="A6" s="99" t="s">
        <v>1</v>
      </c>
      <c r="B6" s="100"/>
      <c r="C6" s="1"/>
      <c r="D6" s="7">
        <f>IF(C6="بنية حساسة",30,IF(C6="عالي الخطورة",15,IF(C6="متوسط الخطورة",10,IF(C6="منخفض الخطورة",5,0))))</f>
        <v>0</v>
      </c>
    </row>
    <row r="7" spans="1:4" ht="15.5" x14ac:dyDescent="0.35">
      <c r="A7" s="101" t="s">
        <v>2</v>
      </c>
      <c r="B7" s="102"/>
      <c r="C7" s="1"/>
      <c r="D7" s="8">
        <f>IF(C7="مقدم الخدمة و عميل من المستوى الوطني",30,IF(C7="مقدم الخدمة و عميل من المستوى القطاعي",20,IF(C7="مقدم الخدمة و عميل من مستوى الشركات",5,IF(C7="مقدم الخدمة و عميل من مستوى الأفراد",5,IF(C7="مقدم الخدمة فقط",0,0)))))</f>
        <v>0</v>
      </c>
    </row>
    <row r="8" spans="1:4" ht="15.5" x14ac:dyDescent="0.35">
      <c r="A8" s="99" t="s">
        <v>3</v>
      </c>
      <c r="B8" s="100"/>
      <c r="C8" s="1"/>
      <c r="D8" s="8">
        <f>IF(C8="عالي",20,IF(C8="متوسط",10,IF(C8="منخفض",5,IF(C8="غير معروف",10,IF(C8="لا ينطبق",0,0)))))</f>
        <v>0</v>
      </c>
    </row>
    <row r="9" spans="1:4" ht="15.5" x14ac:dyDescent="0.35">
      <c r="A9" s="103" t="s">
        <v>4</v>
      </c>
      <c r="B9" s="3" t="s">
        <v>5</v>
      </c>
      <c r="C9" s="1"/>
      <c r="D9" s="8">
        <f>IF(C9="عالي",15,IF(C9="متوسط",10,IF(C9="منخفض",5,IF(C9="لا ينطبق",0,0))))</f>
        <v>0</v>
      </c>
    </row>
    <row r="10" spans="1:4" ht="15.5" x14ac:dyDescent="0.35">
      <c r="A10" s="104"/>
      <c r="B10" s="3" t="s">
        <v>6</v>
      </c>
      <c r="C10" s="1"/>
      <c r="D10" s="8">
        <f t="shared" ref="D10:D12" si="0">IF(C10="عالي",15,IF(C10="متوسط",10,IF(C10="منخفض",5,IF(C10="لا ينطبق",0,0))))</f>
        <v>0</v>
      </c>
    </row>
    <row r="11" spans="1:4" ht="15.5" x14ac:dyDescent="0.35">
      <c r="A11" s="104"/>
      <c r="B11" s="3" t="s">
        <v>7</v>
      </c>
      <c r="C11" s="1"/>
      <c r="D11" s="8">
        <f t="shared" si="0"/>
        <v>0</v>
      </c>
    </row>
    <row r="12" spans="1:4" ht="15.5" x14ac:dyDescent="0.35">
      <c r="A12" s="104"/>
      <c r="B12" s="3" t="s">
        <v>8</v>
      </c>
      <c r="C12" s="1"/>
      <c r="D12" s="8">
        <f t="shared" si="0"/>
        <v>0</v>
      </c>
    </row>
    <row r="13" spans="1:4" ht="15.5" x14ac:dyDescent="0.35">
      <c r="A13" s="105"/>
      <c r="B13" s="3" t="s">
        <v>9</v>
      </c>
      <c r="C13" s="1"/>
      <c r="D13" s="8">
        <f>IF(C13="عالي",20,IF(C13="متوسط",15,IF(C13="منخفض",5,IF(C13="لا ينطبق",0,0))))</f>
        <v>0</v>
      </c>
    </row>
    <row r="14" spans="1:4" ht="15.5" x14ac:dyDescent="0.35">
      <c r="A14" s="99" t="s">
        <v>10</v>
      </c>
      <c r="B14" s="100"/>
      <c r="C14" s="1"/>
      <c r="D14" s="8">
        <f>IF(C14="عالي",20,IF(C14="متوسط",10,IF(C14="منخفض",5,IF(C14="غير معروف",10,0))))</f>
        <v>0</v>
      </c>
    </row>
    <row r="15" spans="1:4" ht="15.5" x14ac:dyDescent="0.35">
      <c r="A15" s="101" t="s">
        <v>11</v>
      </c>
      <c r="B15" s="102"/>
      <c r="C15" s="1"/>
      <c r="D15" s="8">
        <f>IF(C15="نعم، على مستوى دولي",50,IF(C15="نعم، على مستوى محلي",20,IF(C15="لا",0,0)))</f>
        <v>0</v>
      </c>
    </row>
    <row r="16" spans="1:4" ht="15.5" x14ac:dyDescent="0.35">
      <c r="A16" s="99" t="s">
        <v>12</v>
      </c>
      <c r="B16" s="100"/>
      <c r="C16" s="1"/>
      <c r="D16" s="6"/>
    </row>
    <row r="17" spans="1:4" ht="15.5" x14ac:dyDescent="0.35">
      <c r="A17" s="99" t="s">
        <v>13</v>
      </c>
      <c r="B17" s="100"/>
      <c r="C17" s="1"/>
      <c r="D17" s="6"/>
    </row>
    <row r="18" spans="1:4" ht="15.5" x14ac:dyDescent="0.35">
      <c r="A18" s="97"/>
      <c r="B18" s="98"/>
      <c r="C18" s="2" t="s">
        <v>14</v>
      </c>
      <c r="D18" s="9">
        <f>(SUM(D6:D15))/195*5</f>
        <v>0</v>
      </c>
    </row>
    <row r="19" spans="1:4" ht="15.5" x14ac:dyDescent="0.35">
      <c r="A19" s="97"/>
      <c r="B19" s="98"/>
      <c r="C19" s="2" t="s">
        <v>89</v>
      </c>
      <c r="D19" s="9" t="str">
        <f>IF(D18&lt;=0,"لا يوجد",IF(D18&lt;=1,"منخفض",IF(D18&lt;=2,"متوسط",IF(D18&lt;=3,"مرتفع",IF(D18&lt;=4,"عالي",IF(D18&lt;=5,"حرج","0"))))))</f>
        <v>لا يوجد</v>
      </c>
    </row>
  </sheetData>
  <dataConsolidate/>
  <mergeCells count="11">
    <mergeCell ref="A9:A13"/>
    <mergeCell ref="A7:B7"/>
    <mergeCell ref="A8:B8"/>
    <mergeCell ref="A4:C5"/>
    <mergeCell ref="A6:B6"/>
    <mergeCell ref="A19:B19"/>
    <mergeCell ref="A16:B16"/>
    <mergeCell ref="A18:B18"/>
    <mergeCell ref="A14:B14"/>
    <mergeCell ref="A15:B15"/>
    <mergeCell ref="A17:B17"/>
  </mergeCells>
  <conditionalFormatting sqref="D19">
    <cfRule type="colorScale" priority="2">
      <colorScale>
        <cfvo type="num" val="0"/>
        <cfvo type="num" val="2.5"/>
        <cfvo type="num" val="5"/>
        <color rgb="FF63BE7B"/>
        <color rgb="FFFFC000"/>
        <color rgb="FFC00000"/>
      </colorScale>
    </cfRule>
  </conditionalFormatting>
  <conditionalFormatting sqref="D18">
    <cfRule type="colorScale" priority="1">
      <colorScale>
        <cfvo type="num" val="0"/>
        <cfvo type="num" val="2.5"/>
        <cfvo type="num" val="5"/>
        <color rgb="FF63BE7B"/>
        <color rgb="FFFFC000"/>
        <color rgb="FFC00000"/>
      </colorScale>
    </cfRule>
  </conditionalFormatting>
  <dataValidations count="8">
    <dataValidation type="list" allowBlank="1" showInputMessage="1" showErrorMessage="1" sqref="C17">
      <formula1>"يتفاقم الضرر, مستقرة, تتحسن, غير معروف"</formula1>
    </dataValidation>
    <dataValidation type="list" allowBlank="1" showInputMessage="1" showErrorMessage="1" sqref="C16">
      <formula1>"برمجيات ضارة, تعطل أنظمة, تعطل من طرف خارجي, أخطاء بشرية, ظواهر طبيعية, غير معروف"</formula1>
    </dataValidation>
    <dataValidation type="list" allowBlank="1" showInputMessage="1" showErrorMessage="1" sqref="C15">
      <formula1>"نعم، على مستوى دولي, نعم، على مستوى محلي, لا"</formula1>
    </dataValidation>
    <dataValidation type="list" allowBlank="1" showInputMessage="1" showErrorMessage="1" sqref="C14">
      <formula1>"عالي,متوسط, منخفض, غير معروف"</formula1>
    </dataValidation>
    <dataValidation type="list" showInputMessage="1" showErrorMessage="1" sqref="C6">
      <formula1>"بنية حساسة, عالي الخطورة, متوسط الخطورة, منخفض الخطورة"</formula1>
    </dataValidation>
    <dataValidation type="list" showInputMessage="1" showErrorMessage="1" sqref="C7">
      <formula1>"مقدم الخدمة و عميل من المستوى الوطني, مقدم الخدمة و عميل من المستوى القطاعي, مقدم الخدمة و عميل من مستوى الشركات, مقدم الخدمة و عميل من مستوى الأفراد, مقدم الخدمة فقط"</formula1>
    </dataValidation>
    <dataValidation type="list" showInputMessage="1" showErrorMessage="1" sqref="C8">
      <formula1>"عالي,متوسط, منخفض, غير معروف, لا ينطبق"</formula1>
    </dataValidation>
    <dataValidation type="list" showInputMessage="1" showErrorMessage="1" sqref="C9:C13">
      <formula1>"عالي,متوسط, منخفض, لا ينطبق"</formula1>
    </dataValidation>
  </dataValidation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rightToLeft="1" workbookViewId="0"/>
  </sheetViews>
  <sheetFormatPr defaultRowHeight="14.5" x14ac:dyDescent="0.35"/>
  <cols>
    <col min="1" max="1" width="33.90625" customWidth="1"/>
    <col min="2" max="2" width="173.08984375" customWidth="1"/>
  </cols>
  <sheetData>
    <row r="1" spans="1:2" ht="17.5" thickBot="1" x14ac:dyDescent="0.45">
      <c r="A1" s="11" t="s">
        <v>16</v>
      </c>
      <c r="B1" s="11" t="s">
        <v>17</v>
      </c>
    </row>
    <row r="2" spans="1:2" ht="17.5" thickBot="1" x14ac:dyDescent="0.45">
      <c r="A2" s="12" t="s">
        <v>22</v>
      </c>
      <c r="B2" s="10" t="s">
        <v>97</v>
      </c>
    </row>
    <row r="3" spans="1:2" ht="17.5" thickBot="1" x14ac:dyDescent="0.45">
      <c r="A3" s="12" t="s">
        <v>1</v>
      </c>
      <c r="B3" s="13" t="s">
        <v>96</v>
      </c>
    </row>
    <row r="4" spans="1:2" ht="90" customHeight="1" thickBot="1" x14ac:dyDescent="0.4">
      <c r="A4" s="14" t="s">
        <v>21</v>
      </c>
      <c r="B4" s="45" t="s">
        <v>95</v>
      </c>
    </row>
    <row r="5" spans="1:2" ht="17.5" thickBot="1" x14ac:dyDescent="0.45">
      <c r="A5" s="12" t="s">
        <v>3</v>
      </c>
      <c r="B5" s="10" t="s">
        <v>91</v>
      </c>
    </row>
    <row r="6" spans="1:2" ht="17.5" thickBot="1" x14ac:dyDescent="0.45">
      <c r="A6" s="12" t="s">
        <v>12</v>
      </c>
      <c r="B6" s="13" t="s">
        <v>27</v>
      </c>
    </row>
    <row r="7" spans="1:2" ht="17.5" thickBot="1" x14ac:dyDescent="0.45">
      <c r="A7" s="12" t="s">
        <v>13</v>
      </c>
      <c r="B7" s="13" t="s">
        <v>28</v>
      </c>
    </row>
    <row r="8" spans="1:2" ht="17.5" thickBot="1" x14ac:dyDescent="0.45">
      <c r="A8" s="12" t="s">
        <v>4</v>
      </c>
      <c r="B8" s="13" t="s">
        <v>29</v>
      </c>
    </row>
    <row r="9" spans="1:2" ht="17.5" thickBot="1" x14ac:dyDescent="0.45">
      <c r="A9" s="112" t="s">
        <v>18</v>
      </c>
      <c r="B9" s="13" t="s">
        <v>30</v>
      </c>
    </row>
    <row r="10" spans="1:2" ht="17.5" thickBot="1" x14ac:dyDescent="0.45">
      <c r="A10" s="113"/>
      <c r="B10" s="13" t="s">
        <v>93</v>
      </c>
    </row>
    <row r="11" spans="1:2" ht="17.5" thickBot="1" x14ac:dyDescent="0.45">
      <c r="A11" s="113"/>
      <c r="B11" s="13" t="s">
        <v>31</v>
      </c>
    </row>
    <row r="12" spans="1:2" ht="17.5" thickBot="1" x14ac:dyDescent="0.45">
      <c r="A12" s="113"/>
      <c r="B12" s="13" t="s">
        <v>32</v>
      </c>
    </row>
    <row r="13" spans="1:2" ht="17.5" thickBot="1" x14ac:dyDescent="0.45">
      <c r="A13" s="114"/>
      <c r="B13" s="13" t="s">
        <v>33</v>
      </c>
    </row>
    <row r="14" spans="1:2" ht="17.5" thickBot="1" x14ac:dyDescent="0.45">
      <c r="A14" s="112" t="s">
        <v>19</v>
      </c>
      <c r="B14" s="13" t="s">
        <v>86</v>
      </c>
    </row>
    <row r="15" spans="1:2" ht="17.5" thickBot="1" x14ac:dyDescent="0.45">
      <c r="A15" s="113"/>
      <c r="B15" s="13" t="s">
        <v>34</v>
      </c>
    </row>
    <row r="16" spans="1:2" ht="17.5" thickBot="1" x14ac:dyDescent="0.45">
      <c r="A16" s="113"/>
      <c r="B16" s="13" t="s">
        <v>35</v>
      </c>
    </row>
    <row r="17" spans="1:2" ht="17.5" thickBot="1" x14ac:dyDescent="0.45">
      <c r="A17" s="113"/>
      <c r="B17" s="13" t="s">
        <v>36</v>
      </c>
    </row>
    <row r="18" spans="1:2" ht="17.5" thickBot="1" x14ac:dyDescent="0.45">
      <c r="A18" s="114"/>
      <c r="B18" s="13" t="s">
        <v>37</v>
      </c>
    </row>
    <row r="19" spans="1:2" ht="17.5" thickBot="1" x14ac:dyDescent="0.45">
      <c r="A19" s="112" t="s">
        <v>20</v>
      </c>
      <c r="B19" s="13" t="s">
        <v>94</v>
      </c>
    </row>
    <row r="20" spans="1:2" ht="17.5" thickBot="1" x14ac:dyDescent="0.45">
      <c r="A20" s="113"/>
      <c r="B20" s="13" t="s">
        <v>38</v>
      </c>
    </row>
    <row r="21" spans="1:2" ht="17.5" thickBot="1" x14ac:dyDescent="0.45">
      <c r="A21" s="113"/>
      <c r="B21" s="13" t="s">
        <v>39</v>
      </c>
    </row>
    <row r="22" spans="1:2" ht="17.5" thickBot="1" x14ac:dyDescent="0.45">
      <c r="A22" s="113"/>
      <c r="B22" s="13" t="s">
        <v>40</v>
      </c>
    </row>
    <row r="23" spans="1:2" ht="17.5" thickBot="1" x14ac:dyDescent="0.45">
      <c r="A23" s="114"/>
      <c r="B23" s="13" t="s">
        <v>41</v>
      </c>
    </row>
    <row r="24" spans="1:2" ht="17.5" thickBot="1" x14ac:dyDescent="0.45">
      <c r="A24" s="12" t="s">
        <v>5</v>
      </c>
      <c r="B24" s="10" t="s">
        <v>42</v>
      </c>
    </row>
    <row r="25" spans="1:2" ht="17.5" thickBot="1" x14ac:dyDescent="0.45">
      <c r="A25" s="12" t="s">
        <v>23</v>
      </c>
      <c r="B25" s="13" t="s">
        <v>43</v>
      </c>
    </row>
    <row r="26" spans="1:2" ht="21.75" customHeight="1" thickBot="1" x14ac:dyDescent="0.45">
      <c r="A26" s="12" t="s">
        <v>7</v>
      </c>
      <c r="B26" s="10" t="s">
        <v>87</v>
      </c>
    </row>
    <row r="27" spans="1:2" ht="17.5" thickBot="1" x14ac:dyDescent="0.45">
      <c r="A27" s="12" t="s">
        <v>24</v>
      </c>
      <c r="B27" s="10" t="s">
        <v>90</v>
      </c>
    </row>
    <row r="28" spans="1:2" ht="17.5" thickBot="1" x14ac:dyDescent="0.45">
      <c r="A28" s="12" t="s">
        <v>9</v>
      </c>
      <c r="B28" s="10" t="s">
        <v>88</v>
      </c>
    </row>
    <row r="29" spans="1:2" ht="17.5" thickBot="1" x14ac:dyDescent="0.45">
      <c r="A29" s="12" t="s">
        <v>25</v>
      </c>
      <c r="B29" s="10" t="s">
        <v>44</v>
      </c>
    </row>
    <row r="30" spans="1:2" ht="15" thickBot="1" x14ac:dyDescent="0.4">
      <c r="A30" s="44"/>
      <c r="B30" s="44"/>
    </row>
    <row r="31" spans="1:2" ht="17.5" thickBot="1" x14ac:dyDescent="0.45">
      <c r="A31" s="115" t="s">
        <v>26</v>
      </c>
      <c r="B31" s="116"/>
    </row>
    <row r="32" spans="1:2" ht="17.5" thickBot="1" x14ac:dyDescent="0.45">
      <c r="A32" s="110" t="s">
        <v>45</v>
      </c>
      <c r="B32" s="111"/>
    </row>
    <row r="33" spans="1:2" ht="17.5" thickBot="1" x14ac:dyDescent="0.45">
      <c r="A33" s="110" t="s">
        <v>92</v>
      </c>
      <c r="B33" s="111"/>
    </row>
  </sheetData>
  <mergeCells count="6">
    <mergeCell ref="A33:B33"/>
    <mergeCell ref="A9:A13"/>
    <mergeCell ref="A14:A18"/>
    <mergeCell ref="A19:A23"/>
    <mergeCell ref="A31:B31"/>
    <mergeCell ref="A32:B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نموذج الإبلاغ</vt:lpstr>
      <vt:lpstr>أداة تقييم الحوادث السيبرانية</vt:lpstr>
      <vt:lpstr>المصطلحات والتعليمات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TITUS Classification: UNCLASSIFIED</cp:keywords>
  <cp:lastModifiedBy/>
  <dcterms:created xsi:type="dcterms:W3CDTF">2022-11-08T13:46:06Z</dcterms:created>
  <dcterms:modified xsi:type="dcterms:W3CDTF">2022-11-08T13:46:11Z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6b6bfdf0-e9f8-4edf-8e47-f8e462f31a74</vt:lpwstr>
  </property>
  <property fmtid="{D5CDD505-2E9C-101B-9397-08002B2CF9AE}" pid="3" name="OriginatingUser">
    <vt:lpwstr>morf</vt:lpwstr>
  </property>
  <property fmtid="{D5CDD505-2E9C-101B-9397-08002B2CF9AE}" pid="4" name="CLASSIFICATION">
    <vt:lpwstr>UNCLASSIFIED</vt:lpwstr>
  </property>
</Properties>
</file>